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4400" windowHeight="11730"/>
  </bookViews>
  <sheets>
    <sheet name="MERGED_DATSET" sheetId="1" r:id="rId1"/>
    <sheet name="academic_data" sheetId="5" r:id="rId2"/>
    <sheet name="demographics_data" sheetId="6" r:id="rId3"/>
    <sheet name="pivot_table" sheetId="4" r:id="rId4"/>
    <sheet name="visuals" sheetId="7" r:id="rId5"/>
  </sheets>
  <externalReferences>
    <externalReference r:id="rId8"/>
  </externalReferenc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<sst xmlns="http://schemas.openxmlformats.org/spreadsheetml/2006/main" count="895" uniqueCount="89">
  <si>
    <t>Student_ID</t>
  </si>
  <si>
    <t>Month</t>
  </si>
  <si>
    <t>Income</t>
  </si>
  <si>
    <t>Feeding</t>
  </si>
  <si>
    <t>Rent</t>
  </si>
  <si>
    <t>Utilities</t>
  </si>
  <si>
    <t>Transport</t>
  </si>
  <si>
    <t>Entertainment</t>
  </si>
  <si>
    <t>Other</t>
  </si>
  <si>
    <t>Savings</t>
  </si>
  <si>
    <t>TOTAL EXPENSES</t>
  </si>
  <si>
    <t>expense_to_income_ratio</t>
  </si>
  <si>
    <t>Level</t>
  </si>
  <si>
    <t>Gender</t>
  </si>
  <si>
    <t>GPA</t>
  </si>
  <si>
    <t>Attendance_percentage</t>
  </si>
  <si>
    <t>Semester</t>
  </si>
  <si>
    <t>Residence_Type</t>
  </si>
  <si>
    <t>Age</t>
  </si>
  <si>
    <t>S01</t>
  </si>
  <si>
    <t>Jan</t>
  </si>
  <si>
    <t>Feb</t>
  </si>
  <si>
    <t>Mar</t>
  </si>
  <si>
    <t>Apr</t>
  </si>
  <si>
    <t>May</t>
  </si>
  <si>
    <t>Jun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</si>
  <si>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</si>
  <si>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</si>
  <si>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</si>
  <si>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</si>
  <si>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</si>
  <si>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</si>
  <si>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</si>
  <si>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</si>
  <si>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</si>
  <si>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</si>
  <si>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</si>
  <si>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</si>
  <si>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</si>
  <si>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</si>
  <si>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</si>
  <si>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</si>
  <si>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</si>
  <si>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</si>
  <si>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</si>
  <si>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</si>
  <si>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</si>
  <si>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</si>
  <si>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</si>
  <si>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</si>
  <si>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</si>
  <si>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</si>
  <si>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</si>
  <si>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</si>
  <si>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</si>
  <si>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</si>
  <si>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</si>
  <si>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</si>
  <si>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</si>
  <si>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</si>
  <si>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</si>
  <si>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</si>
  <si>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</si>
  <si>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</si>
  <si>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</si>
  <si>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</si>
  <si>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</si>
  <si>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</si>
  <si>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</si>
  <si>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</si>
  <si>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</si>
  <si>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</si>
  <si>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</si>
  <si>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</si>
  <si>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</si>
  <si>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Attendance_Percentage</t>
  </si>
  <si>
    <t>100</t>
  </si>
  <si>
    <t>M</t>
  </si>
  <si>
    <t>200</t>
  </si>
  <si>
    <t>F</t>
  </si>
  <si>
    <t>500</t>
  </si>
  <si>
    <t>400</t>
  </si>
  <si>
    <t>300</t>
  </si>
  <si>
    <t>Off-campus</t>
  </si>
  <si>
    <t>On-campus</t>
  </si>
  <si>
    <t>Average of GPA</t>
  </si>
  <si>
    <t>Average of Savings</t>
  </si>
  <si>
    <t>Average of TOTAL EXPENSES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</si>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</sst>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[$NGN]\ #,##0.00;[$NGN]\ \-#,##0.00"/>
    <numFmt numFmtId="180" formatCode="[$NGN]\ #,##0.0_);[Red]\([$NGN]\ #,##0.0\)"/>
    <numFmt numFmtId="181" formatCode="0.00_);[Red]\(0.00\)"/>
    <numFmt numFmtId="182" formatCode="0.0_);[Red]\(0.0\)"/>
    <numFmt numFmtId="183" formatCode="0.0%"/>
    <numFmt numFmtId="184" formatCode="0.0%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4" applyNumberFormat="0" applyAlignment="0" applyProtection="0">
      <alignment vertical="center"/>
    </xf>
    <xf numFmtId="0" fontId="13" fillId="4" borderId="15" applyNumberFormat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5" borderId="16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0" borderId="10" xfId="0" applyFont="1" applyFill="1" applyBorder="1" applyAlignment="1">
      <alignment horizontal="center" vertical="top"/>
    </xf>
    <xf numFmtId="0" fontId="0" fillId="0" borderId="0" xfId="0" applyFill="1" applyAlignment="1"/>
    <xf numFmtId="0" fontId="1" fillId="0" borderId="10" xfId="0" applyNumberFormat="1" applyFont="1" applyFill="1" applyBorder="1" applyAlignment="1">
      <alignment horizontal="center" vertical="top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2" fillId="0" borderId="10" xfId="0" applyFont="1" applyFill="1" applyBorder="1" applyAlignment="1">
      <alignment horizontal="center" vertical="top"/>
    </xf>
    <xf numFmtId="180" fontId="2" fillId="0" borderId="10" xfId="0" applyNumberFormat="1" applyFont="1" applyFill="1" applyBorder="1" applyAlignment="1">
      <alignment horizontal="center" vertical="top"/>
    </xf>
    <xf numFmtId="0" fontId="3" fillId="0" borderId="0" xfId="0" applyFont="1" applyFill="1" applyAlignment="1"/>
    <xf numFmtId="180" fontId="3" fillId="0" borderId="0" xfId="0" applyNumberFormat="1" applyFont="1" applyFill="1" applyAlignment="1"/>
    <xf numFmtId="180" fontId="2" fillId="0" borderId="0" xfId="0" applyNumberFormat="1" applyFont="1" applyFill="1" applyAlignment="1"/>
    <xf numFmtId="181" fontId="2" fillId="0" borderId="0" xfId="0" applyNumberFormat="1" applyFont="1" applyFill="1" applyAlignment="1"/>
    <xf numFmtId="0" fontId="1" fillId="0" borderId="0" xfId="0" applyFont="1">
      <alignment vertical="center"/>
    </xf>
    <xf numFmtId="182" fontId="1" fillId="0" borderId="0" xfId="0" applyNumberFormat="1" applyFont="1">
      <alignment vertical="center"/>
    </xf>
    <xf numFmtId="181" fontId="3" fillId="0" borderId="0" xfId="0" applyNumberFormat="1" applyFont="1" applyFill="1" applyAlignment="1"/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 data set.xlsx]pivot_table!PivotTable1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pivot_table!$B$1</c:f>
              <c:strCache>
                <c:ptCount val="1"/>
                <c:pt idx="0">
                  <c:v>Average of GPA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pivot_table!$A$2:$A$7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pivot_table!$B$2:$B$7</c:f>
              <c:numCache>
                <c:formatCode>0.0</c:formatCode>
                <c:ptCount val="5"/>
                <c:pt idx="0">
                  <c:v>3.54111111111111</c:v>
                </c:pt>
                <c:pt idx="1">
                  <c:v>3.523</c:v>
                </c:pt>
                <c:pt idx="2">
                  <c:v>3.35666666666667</c:v>
                </c:pt>
                <c:pt idx="3">
                  <c:v>3.34923076923077</c:v>
                </c:pt>
                <c:pt idx="4">
                  <c:v>3.11083333333333</c:v>
                </c:pt>
              </c:numCache>
            </c:numRef>
          </c:val>
        </c:ser>
        <c:ser>
          <c:idx val="1"/>
          <c:order val="1"/>
          <c:tx>
            <c:strRef>
              <c:f>pivot_table!$C$1</c:f>
              <c:strCache>
                <c:ptCount val="1"/>
                <c:pt idx="0">
                  <c:v>Average of Savings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pivot_table!$A$2:$A$7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pivot_table!$C$2:$C$7</c:f>
              <c:numCache>
                <c:formatCode>[$NGN]\ #,##0.00;[$NGN]\ \-#,##0.00</c:formatCode>
                <c:ptCount val="5"/>
                <c:pt idx="0">
                  <c:v>37805.8703703704</c:v>
                </c:pt>
                <c:pt idx="1">
                  <c:v>38437.1</c:v>
                </c:pt>
                <c:pt idx="2">
                  <c:v>37925.8888888889</c:v>
                </c:pt>
                <c:pt idx="3">
                  <c:v>37980.1923076923</c:v>
                </c:pt>
                <c:pt idx="4">
                  <c:v>35446.9305555556</c:v>
                </c:pt>
              </c:numCache>
            </c:numRef>
          </c:val>
        </c:ser>
        <c:ser>
          <c:idx val="2"/>
          <c:order val="2"/>
          <c:tx>
            <c:strRef>
              <c:f>pivot_table!$D$1</c:f>
              <c:strCache>
                <c:ptCount val="1"/>
                <c:pt idx="0">
                  <c:v>Average of TOTAL EXPENSES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pivot_table!$A$2:$A$7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pivot_table!$D$2:$D$7</c:f>
              <c:numCache>
                <c:formatCode>[$NGN]\ #,##0.00;[$NGN]\ \-#,##0.00</c:formatCode>
                <c:ptCount val="5"/>
                <c:pt idx="0">
                  <c:v>38652.1666666667</c:v>
                </c:pt>
                <c:pt idx="1">
                  <c:v>38857.0833333333</c:v>
                </c:pt>
                <c:pt idx="2">
                  <c:v>38024.4166666667</c:v>
                </c:pt>
                <c:pt idx="3">
                  <c:v>38517.2179487179</c:v>
                </c:pt>
                <c:pt idx="4">
                  <c:v>38597.0833333333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21889c1-63f7-4a3f-811c-f4ee4a62f59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 data set.xlsx]pivot_table!PivotTable2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pivot_table!$B$24</c:f>
              <c:strCache>
                <c:ptCount val="1"/>
                <c:pt idx="0">
                  <c:v>Average of GPA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pivot_table!$A$25:$A$27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pivot_table!$B$25:$B$27</c:f>
              <c:numCache>
                <c:formatCode>0.0</c:formatCode>
                <c:ptCount val="2"/>
                <c:pt idx="0">
                  <c:v>3.379</c:v>
                </c:pt>
                <c:pt idx="1">
                  <c:v>3.337</c:v>
                </c:pt>
              </c:numCache>
            </c:numRef>
          </c:val>
        </c:ser>
        <c:ser>
          <c:idx val="1"/>
          <c:order val="1"/>
          <c:tx>
            <c:strRef>
              <c:f>pivot_table!$C$24</c:f>
              <c:strCache>
                <c:ptCount val="1"/>
                <c:pt idx="0">
                  <c:v>Average of Savings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pivot_table!$A$25:$A$27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pivot_table!$C$25:$C$27</c:f>
              <c:numCache>
                <c:formatCode>[$NGN]\ #,##0.00;[$NGN]\ \-#,##0.00</c:formatCode>
                <c:ptCount val="2"/>
                <c:pt idx="0">
                  <c:v>38192.5722222222</c:v>
                </c:pt>
                <c:pt idx="1">
                  <c:v>36275.3833333333</c:v>
                </c:pt>
              </c:numCache>
            </c:numRef>
          </c:val>
        </c:ser>
        <c:ser>
          <c:idx val="2"/>
          <c:order val="2"/>
          <c:tx>
            <c:strRef>
              <c:f>pivot_table!$D$24</c:f>
              <c:strCache>
                <c:ptCount val="1"/>
                <c:pt idx="0">
                  <c:v>Average of TOTAL EXPENSES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pivot_table!$A$25:$A$27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pivot_table!$D$25:$D$27</c:f>
              <c:numCache>
                <c:formatCode>[$NGN]\ #,##0.00;[$NGN]\ \-#,##0.00</c:formatCode>
                <c:ptCount val="2"/>
                <c:pt idx="0">
                  <c:v>38336.7222222222</c:v>
                </c:pt>
                <c:pt idx="1">
                  <c:v>38918.7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1"/>
        </c:dLbls>
        <c:gapWidth val="219"/>
        <c:overlap val="0"/>
        <c:axId val="606477270"/>
        <c:axId val="840467865"/>
      </c:barChart>
      <c:catAx>
        <c:axId val="60647727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467865"/>
        <c:crosses val="autoZero"/>
        <c:auto val="1"/>
        <c:lblAlgn val="ctr"/>
        <c:lblOffset val="100"/>
        <c:noMultiLvlLbl val="0"/>
      </c:catAx>
      <c:valAx>
        <c:axId val="8404678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64772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alpha val="78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alpha val="78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alpha val="78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alpha val="78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0553220-d38c-4079-a9d0-18d64e4a91a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7</xdr:row>
      <xdr:rowOff>60325</xdr:rowOff>
    </xdr:from>
    <xdr:to>
      <xdr:col>2</xdr:col>
      <xdr:colOff>645160</xdr:colOff>
      <xdr:row>20</xdr:row>
      <xdr:rowOff>118110</xdr:rowOff>
    </xdr:to>
    <xdr:graphicFrame>
      <xdr:nvGraphicFramePr>
        <xdr:cNvPr id="4" name="Chart 3"/>
        <xdr:cNvGraphicFramePr/>
      </xdr:nvGraphicFramePr>
      <xdr:xfrm>
        <a:off x="9525" y="1393825"/>
        <a:ext cx="3331210" cy="2534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425450</xdr:colOff>
      <xdr:row>28</xdr:row>
      <xdr:rowOff>34290</xdr:rowOff>
    </xdr:from>
    <xdr:to>
      <xdr:col>2</xdr:col>
      <xdr:colOff>1870075</xdr:colOff>
      <xdr:row>39</xdr:row>
      <xdr:rowOff>177800</xdr:rowOff>
    </xdr:to>
    <xdr:graphicFrame>
      <xdr:nvGraphicFramePr>
        <xdr:cNvPr id="5" name="Chart 4"/>
        <xdr:cNvGraphicFramePr/>
      </xdr:nvGraphicFramePr>
      <xdr:xfrm>
        <a:off x="425450" y="5368290"/>
        <a:ext cx="4140200" cy="2239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graphics_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Student_ID</v>
          </cell>
          <cell r="B1" t="str">
            <v>Residence_Type</v>
          </cell>
          <cell r="C1" t="str">
            <v>Age</v>
          </cell>
        </row>
        <row r="2">
          <cell r="A2" t="str">
            <v>S01</v>
          </cell>
          <cell r="B2" t="str">
            <v>Off-campus</v>
          </cell>
          <cell r="C2">
            <v>19</v>
          </cell>
        </row>
        <row r="3">
          <cell r="A3" t="str">
            <v>S02</v>
          </cell>
          <cell r="B3" t="str">
            <v>On-campus</v>
          </cell>
          <cell r="C3">
            <v>19</v>
          </cell>
        </row>
        <row r="4">
          <cell r="A4" t="str">
            <v>S03</v>
          </cell>
          <cell r="B4" t="str">
            <v>Off-campus</v>
          </cell>
          <cell r="C4">
            <v>22</v>
          </cell>
        </row>
        <row r="5">
          <cell r="A5" t="str">
            <v>S04</v>
          </cell>
          <cell r="B5" t="str">
            <v>Off-campus</v>
          </cell>
          <cell r="C5">
            <v>18</v>
          </cell>
        </row>
        <row r="6">
          <cell r="A6" t="str">
            <v>S05</v>
          </cell>
          <cell r="B6" t="str">
            <v>On-campus</v>
          </cell>
          <cell r="C6">
            <v>20</v>
          </cell>
        </row>
        <row r="7">
          <cell r="A7" t="str">
            <v>S06</v>
          </cell>
          <cell r="B7" t="str">
            <v>Off-campus</v>
          </cell>
          <cell r="C7">
            <v>21</v>
          </cell>
        </row>
        <row r="8">
          <cell r="A8" t="str">
            <v>S07</v>
          </cell>
          <cell r="B8" t="str">
            <v>Off-campus</v>
          </cell>
          <cell r="C8">
            <v>20</v>
          </cell>
        </row>
        <row r="9">
          <cell r="A9" t="str">
            <v>S08</v>
          </cell>
          <cell r="B9" t="str">
            <v>On-campus</v>
          </cell>
          <cell r="C9">
            <v>21</v>
          </cell>
        </row>
        <row r="10">
          <cell r="A10" t="str">
            <v>S09</v>
          </cell>
          <cell r="B10" t="str">
            <v>On-campus</v>
          </cell>
          <cell r="C10">
            <v>19</v>
          </cell>
        </row>
        <row r="11">
          <cell r="A11" t="str">
            <v>S10</v>
          </cell>
          <cell r="B11" t="str">
            <v>On-campus</v>
          </cell>
          <cell r="C11">
            <v>19</v>
          </cell>
        </row>
        <row r="12">
          <cell r="A12" t="str">
            <v>S11</v>
          </cell>
          <cell r="B12" t="str">
            <v>Off-campus</v>
          </cell>
          <cell r="C12">
            <v>21</v>
          </cell>
        </row>
        <row r="13">
          <cell r="A13" t="str">
            <v>S12</v>
          </cell>
          <cell r="B13" t="str">
            <v>On-campus</v>
          </cell>
          <cell r="C13">
            <v>18</v>
          </cell>
        </row>
        <row r="14">
          <cell r="A14" t="str">
            <v>S13</v>
          </cell>
          <cell r="B14" t="str">
            <v>On-campus</v>
          </cell>
          <cell r="C14">
            <v>19</v>
          </cell>
        </row>
        <row r="15">
          <cell r="A15" t="str">
            <v>S14</v>
          </cell>
          <cell r="B15" t="str">
            <v>On-campus</v>
          </cell>
          <cell r="C15">
            <v>24</v>
          </cell>
        </row>
        <row r="16">
          <cell r="A16" t="str">
            <v>S15</v>
          </cell>
          <cell r="B16" t="str">
            <v>Off-campus</v>
          </cell>
          <cell r="C16">
            <v>20</v>
          </cell>
        </row>
        <row r="17">
          <cell r="A17" t="str">
            <v>S16</v>
          </cell>
          <cell r="B17" t="str">
            <v>On-campus</v>
          </cell>
          <cell r="C17">
            <v>19</v>
          </cell>
        </row>
        <row r="18">
          <cell r="A18" t="str">
            <v>S17</v>
          </cell>
          <cell r="B18" t="str">
            <v>On-campus</v>
          </cell>
          <cell r="C18">
            <v>24</v>
          </cell>
        </row>
        <row r="19">
          <cell r="A19" t="str">
            <v>S18</v>
          </cell>
          <cell r="B19" t="str">
            <v>Off-campus</v>
          </cell>
          <cell r="C19">
            <v>18</v>
          </cell>
        </row>
        <row r="20">
          <cell r="A20" t="str">
            <v>S19</v>
          </cell>
          <cell r="B20" t="str">
            <v>On-campus</v>
          </cell>
          <cell r="C20">
            <v>22</v>
          </cell>
        </row>
        <row r="21">
          <cell r="A21" t="str">
            <v>S20</v>
          </cell>
          <cell r="B21" t="str">
            <v>Off-campus</v>
          </cell>
          <cell r="C21">
            <v>20</v>
          </cell>
        </row>
        <row r="22">
          <cell r="A22" t="str">
            <v>S21</v>
          </cell>
          <cell r="B22" t="str">
            <v>Off-campus</v>
          </cell>
          <cell r="C22">
            <v>24</v>
          </cell>
        </row>
        <row r="23">
          <cell r="A23" t="str">
            <v>S22</v>
          </cell>
          <cell r="B23" t="str">
            <v>Off-campus</v>
          </cell>
          <cell r="C23">
            <v>20</v>
          </cell>
        </row>
        <row r="24">
          <cell r="A24" t="str">
            <v>S23</v>
          </cell>
          <cell r="B24" t="str">
            <v>Off-campus</v>
          </cell>
          <cell r="C24">
            <v>18</v>
          </cell>
        </row>
        <row r="25">
          <cell r="A25" t="str">
            <v>S24</v>
          </cell>
          <cell r="B25" t="str">
            <v>On-campus</v>
          </cell>
          <cell r="C25">
            <v>22</v>
          </cell>
        </row>
        <row r="26">
          <cell r="A26" t="str">
            <v>S25</v>
          </cell>
          <cell r="B26" t="str">
            <v>Off-campus</v>
          </cell>
          <cell r="C26">
            <v>18</v>
          </cell>
        </row>
        <row r="27">
          <cell r="A27" t="str">
            <v>S26</v>
          </cell>
          <cell r="B27" t="str">
            <v>Off-campus</v>
          </cell>
          <cell r="C27">
            <v>18</v>
          </cell>
        </row>
        <row r="28">
          <cell r="A28" t="str">
            <v>S27</v>
          </cell>
          <cell r="B28" t="str">
            <v>On-campus</v>
          </cell>
          <cell r="C28">
            <v>20</v>
          </cell>
        </row>
        <row r="29">
          <cell r="A29" t="str">
            <v>S28</v>
          </cell>
          <cell r="B29" t="str">
            <v>Off-campus</v>
          </cell>
          <cell r="C29">
            <v>22</v>
          </cell>
        </row>
        <row r="30">
          <cell r="A30" t="str">
            <v>S29</v>
          </cell>
          <cell r="B30" t="str">
            <v>Off-campus</v>
          </cell>
          <cell r="C30">
            <v>20</v>
          </cell>
        </row>
        <row r="31">
          <cell r="A31" t="str">
            <v>S30</v>
          </cell>
          <cell r="B31" t="str">
            <v>On-campus</v>
          </cell>
          <cell r="C31">
            <v>23</v>
          </cell>
        </row>
        <row r="32">
          <cell r="A32" t="str">
            <v>S31</v>
          </cell>
          <cell r="B32" t="str">
            <v>On-campus</v>
          </cell>
          <cell r="C32">
            <v>24</v>
          </cell>
        </row>
        <row r="33">
          <cell r="A33" t="str">
            <v>S32</v>
          </cell>
          <cell r="B33" t="str">
            <v>On-campus</v>
          </cell>
          <cell r="C33">
            <v>18</v>
          </cell>
        </row>
        <row r="34">
          <cell r="A34" t="str">
            <v>S33</v>
          </cell>
          <cell r="B34" t="str">
            <v>Off-campus</v>
          </cell>
          <cell r="C34">
            <v>24</v>
          </cell>
        </row>
        <row r="35">
          <cell r="A35" t="str">
            <v>S34</v>
          </cell>
          <cell r="B35" t="str">
            <v>Off-campus</v>
          </cell>
          <cell r="C35">
            <v>21</v>
          </cell>
        </row>
        <row r="36">
          <cell r="A36" t="str">
            <v>S35</v>
          </cell>
          <cell r="B36" t="str">
            <v>Off-campus</v>
          </cell>
          <cell r="C36">
            <v>20</v>
          </cell>
        </row>
        <row r="37">
          <cell r="A37" t="str">
            <v>S36</v>
          </cell>
          <cell r="B37" t="str">
            <v>Off-campus</v>
          </cell>
          <cell r="C37">
            <v>19</v>
          </cell>
        </row>
        <row r="38">
          <cell r="A38" t="str">
            <v>S37</v>
          </cell>
          <cell r="B38" t="str">
            <v>Off-campus</v>
          </cell>
          <cell r="C38">
            <v>19</v>
          </cell>
        </row>
        <row r="39">
          <cell r="A39" t="str">
            <v>S38</v>
          </cell>
          <cell r="B39" t="str">
            <v>On-campus</v>
          </cell>
          <cell r="C39">
            <v>24</v>
          </cell>
        </row>
        <row r="40">
          <cell r="A40" t="str">
            <v>S39</v>
          </cell>
          <cell r="B40" t="str">
            <v>Off-campus</v>
          </cell>
          <cell r="C40">
            <v>23</v>
          </cell>
        </row>
        <row r="41">
          <cell r="A41" t="str">
            <v>S40</v>
          </cell>
          <cell r="B41" t="str">
            <v>On-campus</v>
          </cell>
          <cell r="C41">
            <v>22</v>
          </cell>
        </row>
        <row r="42">
          <cell r="A42" t="str">
            <v>S41</v>
          </cell>
          <cell r="B42" t="str">
            <v>On-campus</v>
          </cell>
          <cell r="C42">
            <v>21</v>
          </cell>
        </row>
        <row r="43">
          <cell r="A43" t="str">
            <v>S42</v>
          </cell>
          <cell r="B43" t="str">
            <v>Off-campus</v>
          </cell>
          <cell r="C43">
            <v>18</v>
          </cell>
        </row>
        <row r="44">
          <cell r="A44" t="str">
            <v>S43</v>
          </cell>
          <cell r="B44" t="str">
            <v>On-campus</v>
          </cell>
          <cell r="C44">
            <v>18</v>
          </cell>
        </row>
        <row r="45">
          <cell r="A45" t="str">
            <v>S44</v>
          </cell>
          <cell r="B45" t="str">
            <v>On-campus</v>
          </cell>
          <cell r="C45">
            <v>23</v>
          </cell>
        </row>
        <row r="46">
          <cell r="A46" t="str">
            <v>S45</v>
          </cell>
          <cell r="B46" t="str">
            <v>Off-campus</v>
          </cell>
          <cell r="C46">
            <v>24</v>
          </cell>
        </row>
        <row r="47">
          <cell r="A47" t="str">
            <v>S46</v>
          </cell>
          <cell r="B47" t="str">
            <v>On-campus</v>
          </cell>
          <cell r="C47">
            <v>22</v>
          </cell>
        </row>
        <row r="48">
          <cell r="A48" t="str">
            <v>S47</v>
          </cell>
          <cell r="B48" t="str">
            <v>Off-campus</v>
          </cell>
          <cell r="C48">
            <v>21</v>
          </cell>
        </row>
        <row r="49">
          <cell r="A49" t="str">
            <v>S48</v>
          </cell>
          <cell r="B49" t="str">
            <v>On-campus</v>
          </cell>
          <cell r="C49">
            <v>21</v>
          </cell>
        </row>
        <row r="50">
          <cell r="A50" t="str">
            <v>S49</v>
          </cell>
          <cell r="B50" t="str">
            <v>On-campus</v>
          </cell>
          <cell r="C50">
            <v>21</v>
          </cell>
        </row>
        <row r="51">
          <cell r="A51" t="str">
            <v>S50</v>
          </cell>
          <cell r="B51" t="str">
            <v>Off-campus</v>
          </cell>
          <cell r="C51">
            <v>22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52.6247800926" refreshedBy="Ayobami TOPEOJO" recordCount="300">
  <cacheSource type="worksheet">
    <worksheetSource ref="A1:S301" sheet="MERGED_DATSET"/>
  </cacheSource>
  <cacheFields count="19">
    <cacheField name="Student_ID" numFmtId="0">
      <sharedItems count="50">
        <s v="S01"/>
        <s v="S02"/>
        <s v="S03"/>
        <s v="S04"/>
        <s v="S05"/>
        <s v="S06"/>
        <s v="S07"/>
        <s v="S08"/>
        <s v="S09"/>
        <s v="S10"/>
        <s v="S11"/>
        <s v="S12"/>
        <s v="S13"/>
        <s v="S14"/>
        <s v="S15"/>
        <s v="S16"/>
        <s v="S17"/>
        <s v="S18"/>
        <s v="S19"/>
        <s v="S20"/>
        <s v="S21"/>
        <s v="S22"/>
        <s v="S23"/>
        <s v="S24"/>
        <s v="S25"/>
        <s v="S26"/>
        <s v="S27"/>
        <s v="S28"/>
        <s v="S29"/>
        <s v="S30"/>
        <s v="S31"/>
        <s v="S32"/>
        <s v="S33"/>
        <s v="S34"/>
        <s v="S35"/>
        <s v="S36"/>
        <s v="S37"/>
        <s v="S38"/>
        <s v="S39"/>
        <s v="S40"/>
        <s v="S41"/>
        <s v="S42"/>
        <s v="S43"/>
        <s v="S44"/>
        <s v="S45"/>
        <s v="S46"/>
        <s v="S47"/>
        <s v="S48"/>
        <s v="S49"/>
        <s v="S50"/>
      </sharedItems>
    </cacheField>
    <cacheField name="Month" numFmtId="0">
      <sharedItems count="6">
        <s v="Jan"/>
        <s v="Feb"/>
        <s v="Mar"/>
        <s v="Apr"/>
        <s v="May"/>
        <s v="Jun"/>
      </sharedItems>
    </cacheField>
    <cacheField name="Income" numFmtId="180">
      <sharedItems containsSemiMixedTypes="0" containsString="0" containsNumber="1" containsInteger="1" minValue="0" maxValue="89975" count="299">
        <n v="83654"/>
        <n v="76850"/>
        <n v="61685"/>
        <n v="65311"/>
        <n v="89419"/>
        <n v="86382"/>
        <n v="84118"/>
        <n v="87464"/>
        <n v="70233"/>
        <n v="83483"/>
        <n v="63152"/>
        <n v="80227"/>
        <n v="60161"/>
        <n v="67629"/>
        <n v="77262"/>
        <n v="85068"/>
        <n v="89824"/>
        <n v="66736"/>
        <n v="63561"/>
        <n v="75265"/>
        <n v="79115"/>
        <n v="87266"/>
        <n v="83322"/>
        <n v="84242"/>
        <n v="78141"/>
        <n v="83052"/>
        <n v="76312"/>
        <n v="81834"/>
        <n v="83776"/>
        <n v="67526"/>
        <n v="89355"/>
        <n v="73808"/>
        <n v="86736"/>
        <n v="88050"/>
        <n v="81919"/>
        <n v="85342"/>
        <n v="71774"/>
        <n v="77043"/>
        <n v="68338"/>
        <n v="65759"/>
        <n v="74486"/>
        <n v="85199"/>
        <n v="74589"/>
        <n v="75151"/>
        <n v="72183"/>
        <n v="76482"/>
        <n v="71969"/>
        <n v="83328"/>
        <n v="73446"/>
        <n v="69146"/>
        <n v="74565"/>
        <n v="75636"/>
        <n v="89124"/>
        <n v="71312"/>
        <n v="63444"/>
        <n v="79554"/>
        <n v="62975"/>
        <n v="83093"/>
        <n v="63009"/>
        <n v="67343"/>
        <n v="78225"/>
        <n v="88691"/>
        <n v="82386"/>
        <n v="70966"/>
        <n v="82841"/>
        <n v="75338"/>
        <n v="81606"/>
        <n v="75202"/>
        <n v="73417"/>
        <n v="88251"/>
        <n v="79222"/>
        <n v="89305"/>
        <n v="80056"/>
        <n v="69662"/>
        <n v="63506"/>
        <n v="73245"/>
        <n v="83805"/>
        <n v="62849"/>
        <n v="87392"/>
        <n v="65878"/>
        <n v="86144"/>
        <n v="68002"/>
        <n v="80491"/>
        <n v="85351"/>
        <n v="68808"/>
        <n v="71338"/>
        <n v="71657"/>
        <n v="80463"/>
        <n v="72043"/>
        <n v="82301"/>
        <n v="67186"/>
        <n v="77101"/>
        <n v="81364"/>
        <n v="87192"/>
        <n v="87870"/>
        <n v="66731"/>
        <n v="73964"/>
        <n v="77924"/>
        <n v="86432"/>
        <n v="85731"/>
        <n v="86790"/>
        <n v="64748"/>
        <n v="73116"/>
        <n v="74683"/>
        <n v="65029"/>
        <n v="64910"/>
        <n v="85826"/>
        <n v="84504"/>
        <n v="84933"/>
        <n v="83203"/>
        <n v="64835"/>
        <n v="82516"/>
        <n v="84098"/>
        <n v="78222"/>
        <n v="61015"/>
        <n v="83833"/>
        <n v="80384"/>
        <n v="72763"/>
        <n v="83574"/>
        <n v="75444"/>
        <n v="77100"/>
        <n v="86657"/>
        <n v="89109"/>
        <n v="68580"/>
        <n v="66996"/>
        <n v="82625"/>
        <n v="70209"/>
        <n v="64637"/>
        <n v="82711"/>
        <n v="87169"/>
        <n v="72015"/>
        <n v="66090"/>
        <n v="68472"/>
        <n v="88732"/>
        <n v="63900"/>
        <n v="76907"/>
        <n v="74124"/>
        <n v="70478"/>
        <n v="73568"/>
        <n v="73013"/>
        <n v="75034"/>
        <n v="65870"/>
        <n v="68152"/>
        <n v="77680"/>
        <n v="63596"/>
        <n v="86734"/>
        <n v="87236"/>
        <n v="77260"/>
        <n v="78117"/>
        <n v="73918"/>
        <n v="62590"/>
        <n v="83873"/>
        <n v="60117"/>
        <n v="60846"/>
        <n v="86386"/>
        <n v="62048"/>
        <n v="80618"/>
        <n v="86615"/>
        <n v="65287"/>
        <n v="87534"/>
        <n v="72219"/>
        <n v="79019"/>
        <n v="81852"/>
        <n v="83325"/>
        <n v="76984"/>
        <n v="89287"/>
        <n v="78574"/>
        <n v="89492"/>
        <n v="77586"/>
        <n v="65408"/>
        <n v="71260"/>
        <n v="64612"/>
        <n v="66371"/>
        <n v="62891"/>
        <n v="60793"/>
        <n v="82550"/>
        <n v="70380"/>
        <n v="87306"/>
        <n v="60126"/>
        <n v="80530"/>
        <n v="63476"/>
        <n v="80405"/>
        <n v="84777"/>
        <n v="76920"/>
        <n v="82874"/>
        <n v="73490"/>
        <n v="79956"/>
        <n v="64757"/>
        <n v="73395"/>
        <n v="69916"/>
        <n v="62482"/>
        <n v="87952"/>
        <n v="65490"/>
        <n v="81310"/>
        <n v="61481"/>
        <n v="79846"/>
        <n v="70682"/>
        <n v="67970"/>
        <n v="82003"/>
        <n v="77327"/>
        <n v="80079"/>
        <n v="68705"/>
        <n v="64566"/>
        <n v="73192"/>
        <n v="89975"/>
        <n v="62599"/>
        <n v="78925"/>
        <n v="76458"/>
        <n v="84616"/>
        <n v="88628"/>
        <n v="74060"/>
        <n v="79065"/>
        <n v="88352"/>
        <n v="80234"/>
        <n v="77717"/>
        <n v="83863"/>
        <n v="66122"/>
        <n v="75048"/>
        <n v="78023"/>
        <n v="80587"/>
        <n v="86212"/>
        <n v="61341"/>
        <n v="62421"/>
        <n v="81771"/>
        <n v="64806"/>
        <n v="72045"/>
        <n v="69018"/>
        <n v="77850"/>
        <n v="84364"/>
        <n v="68230"/>
        <n v="67564"/>
        <n v="79625"/>
        <n v="75775"/>
        <n v="89148"/>
        <n v="70616"/>
        <n v="70816"/>
        <n v="60145"/>
        <n v="62632"/>
        <n v="61828"/>
        <n v="87991"/>
        <n v="82074"/>
        <n v="77208"/>
        <n v="80229"/>
        <n v="78297"/>
        <n v="83696"/>
        <n v="87736"/>
        <n v="73239"/>
        <n v="83265"/>
        <n v="85994"/>
        <n v="74663"/>
        <n v="68228"/>
        <n v="87687"/>
        <n v="61591"/>
        <n v="80695"/>
        <n v="66924"/>
        <n v="63738"/>
        <n v="62808"/>
        <n v="71700"/>
        <n v="86123"/>
        <n v="89928"/>
        <n v="89346"/>
        <n v="69439"/>
        <n v="76661"/>
        <n v="77424"/>
        <n v="71383"/>
        <n v="71939"/>
        <n v="84604"/>
        <n v="71801"/>
        <n v="63342"/>
        <n v="87777"/>
        <n v="80500"/>
        <n v="65626"/>
        <n v="79440"/>
        <n v="79994"/>
        <n v="68782"/>
        <n v="77343"/>
        <n v="63224"/>
        <n v="83028"/>
        <n v="80172"/>
        <n v="77773"/>
        <n v="80581"/>
        <n v="70640"/>
        <n v="89781"/>
        <n v="84416"/>
        <n v="84217"/>
        <n v="78093"/>
        <n v="86015"/>
        <n v="63389"/>
        <n v="60458"/>
        <n v="83678"/>
        <n v="71787"/>
        <n v="78311"/>
        <n v="64644"/>
        <n v="68946"/>
        <n v="88464"/>
        <n v="68595"/>
        <n v="75282"/>
        <n v="72003"/>
        <n v="72473"/>
      </sharedItems>
    </cacheField>
    <cacheField name="Feeding" numFmtId="180">
      <sharedItems containsSemiMixedTypes="0" containsString="0" containsNumber="1" containsInteger="1" minValue="0" maxValue="24949" count="299">
        <n v="15860"/>
        <n v="19426"/>
        <n v="15769"/>
        <n v="20051"/>
        <n v="23666"/>
        <n v="15189"/>
        <n v="16267"/>
        <n v="20393"/>
        <n v="22513"/>
        <n v="24670"/>
        <n v="16585"/>
        <n v="22989"/>
        <n v="19297"/>
        <n v="24467"/>
        <n v="24268"/>
        <n v="22208"/>
        <n v="17027"/>
        <n v="15391"/>
        <n v="21184"/>
        <n v="18104"/>
        <n v="23154"/>
        <n v="18840"/>
        <n v="19488"/>
        <n v="15863"/>
        <n v="22574"/>
        <n v="24914"/>
        <n v="17693"/>
        <n v="16663"/>
        <n v="16306"/>
        <n v="23901"/>
        <n v="15663"/>
        <n v="21585"/>
        <n v="19737"/>
        <n v="20249"/>
        <n v="19931"/>
        <n v="19389"/>
        <n v="21287"/>
        <n v="17811"/>
        <n v="17911"/>
        <n v="21694"/>
        <n v="20534"/>
        <n v="24208"/>
        <n v="19548"/>
        <n v="17255"/>
        <n v="16648"/>
        <n v="17200"/>
        <n v="17869"/>
        <n v="19493"/>
        <n v="16218"/>
        <n v="23050"/>
        <n v="18436"/>
        <n v="19893"/>
        <n v="22996"/>
        <n v="22679"/>
        <n v="16060"/>
        <n v="15699"/>
        <n v="21102"/>
        <n v="15569"/>
        <n v="22806"/>
        <n v="22206"/>
        <n v="23716"/>
        <n v="17368"/>
        <n v="21614"/>
        <n v="15853"/>
        <n v="22509"/>
        <n v="17491"/>
        <n v="20315"/>
        <n v="21966"/>
        <n v="16693"/>
        <n v="20177"/>
        <n v="16150"/>
        <n v="15512"/>
        <n v="22404"/>
        <n v="15580"/>
        <n v="22253"/>
        <n v="21617"/>
        <n v="24949"/>
        <n v="22390"/>
        <n v="24207"/>
        <n v="24087"/>
        <n v="19000"/>
        <n v="20536"/>
        <n v="20726"/>
        <n v="21748"/>
        <n v="18974"/>
        <n v="15412"/>
        <n v="20988"/>
        <n v="16571"/>
        <n v="18440"/>
        <n v="23787"/>
        <n v="15395"/>
        <n v="17782"/>
        <n v="22266"/>
        <n v="16062"/>
        <n v="19729"/>
        <n v="22241"/>
        <n v="16191"/>
        <n v="21172"/>
        <n v="16365"/>
        <n v="18141"/>
        <n v="19186"/>
        <n v="19849"/>
        <n v="24086"/>
        <n v="15504"/>
        <n v="15133"/>
        <n v="19175"/>
        <n v="21190"/>
        <n v="22114"/>
        <n v="22575"/>
        <n v="18719"/>
        <n v="18775"/>
        <n v="22891"/>
        <n v="18324"/>
        <n v="15009"/>
        <n v="17193"/>
        <n v="19158"/>
        <n v="16633"/>
        <n v="17000"/>
        <n v="22140"/>
        <n v="22245"/>
        <n v="22939"/>
        <n v="18419"/>
        <n v="15770"/>
        <n v="22901"/>
        <n v="19673"/>
        <n v="23017"/>
        <n v="16331"/>
        <n v="19854"/>
        <n v="18472"/>
        <n v="22941"/>
        <n v="16906"/>
        <n v="21031"/>
        <n v="16887"/>
        <n v="21777"/>
        <n v="21677"/>
        <n v="17393"/>
        <n v="22240"/>
        <n v="21493"/>
        <n v="16276"/>
        <n v="23717"/>
        <n v="20126"/>
        <n v="16531"/>
        <n v="20750"/>
        <n v="21229"/>
        <n v="21168"/>
        <n v="21371"/>
        <n v="17739"/>
        <n v="18812"/>
        <n v="16605"/>
        <n v="18735"/>
        <n v="16063"/>
        <n v="23659"/>
        <n v="17551"/>
        <n v="21316"/>
        <n v="23915"/>
        <n v="21233"/>
        <n v="21988"/>
        <n v="16619"/>
        <n v="18490"/>
        <n v="15235"/>
        <n v="23162"/>
        <n v="23007"/>
        <n v="24506"/>
        <n v="16065"/>
        <n v="21943"/>
        <n v="24184"/>
        <n v="18687"/>
        <n v="23135"/>
        <n v="23669"/>
        <n v="15950"/>
        <n v="16865"/>
        <n v="21359"/>
        <n v="18756"/>
        <n v="17116"/>
        <n v="15814"/>
        <n v="22783"/>
        <n v="18531"/>
        <n v="18177"/>
        <n v="22196"/>
        <n v="18417"/>
        <n v="19662"/>
        <n v="18507"/>
        <n v="16625"/>
        <n v="18600"/>
        <n v="16205"/>
        <n v="20975"/>
        <n v="17713"/>
        <n v="18432"/>
        <n v="21704"/>
        <n v="23058"/>
        <n v="19524"/>
        <n v="21645"/>
        <n v="21016"/>
        <n v="21305"/>
        <n v="15832"/>
        <n v="23519"/>
        <n v="17143"/>
        <n v="23356"/>
        <n v="21150"/>
        <n v="18452"/>
        <n v="21852"/>
        <n v="19491"/>
        <n v="22083"/>
        <n v="17679"/>
        <n v="19033"/>
        <n v="17051"/>
        <n v="21981"/>
        <n v="22184"/>
        <n v="17074"/>
        <n v="21136"/>
        <n v="18629"/>
        <n v="17866"/>
        <n v="20415"/>
        <n v="19150"/>
        <n v="20408"/>
        <n v="15481"/>
        <n v="17343"/>
        <n v="21185"/>
        <n v="23363"/>
        <n v="19090"/>
        <n v="23407"/>
        <n v="22119"/>
        <n v="18993"/>
        <n v="23592"/>
        <n v="19430"/>
        <n v="16500"/>
        <n v="18561"/>
        <n v="15130"/>
        <n v="22694"/>
        <n v="23684"/>
        <n v="15545"/>
        <n v="18810"/>
        <n v="23436"/>
        <n v="19361"/>
        <n v="18760"/>
        <n v="19388"/>
        <n v="19494"/>
        <n v="24130"/>
        <n v="23202"/>
        <n v="22827"/>
        <n v="17265"/>
        <n v="16796"/>
        <n v="24788"/>
        <n v="23194"/>
        <n v="19675"/>
        <n v="22490"/>
        <n v="24547"/>
        <n v="15954"/>
        <n v="20370"/>
        <n v="24903"/>
        <n v="24516"/>
        <n v="21183"/>
        <n v="22314"/>
        <n v="15362"/>
        <n v="17469"/>
        <n v="20150"/>
        <n v="18741"/>
        <n v="15294"/>
        <n v="17064"/>
        <n v="16007"/>
        <n v="16435"/>
        <n v="22059"/>
        <n v="24109"/>
        <n v="21353"/>
        <n v="23954"/>
        <n v="24098"/>
        <n v="24645"/>
        <n v="24078"/>
        <n v="18155"/>
        <n v="21446"/>
        <n v="22424"/>
        <n v="23984"/>
        <n v="16607"/>
        <n v="16050"/>
        <n v="21059"/>
        <n v="16875"/>
        <n v="15116"/>
        <n v="19167"/>
        <n v="23357"/>
        <n v="18496"/>
        <n v="21731"/>
        <n v="17720"/>
        <n v="15001"/>
        <n v="15917"/>
        <n v="18041"/>
        <n v="23508"/>
        <n v="15552"/>
        <n v="24299"/>
        <n v="15207"/>
        <n v="19904"/>
        <n v="16560"/>
        <n v="17356"/>
        <n v="23503"/>
        <n v="21236"/>
        <n v="22005"/>
        <n v="24579"/>
        <n v="19703"/>
        <n v="24633"/>
        <n v="24461"/>
      </sharedItems>
    </cacheField>
    <cacheField name="Rent" numFmtId="180">
      <sharedItems containsSemiMixedTypes="0" containsString="0" containsNumber="1" containsInteger="1" minValue="0" maxValue="7993" count="286">
        <n v="5294"/>
        <n v="5482"/>
        <n v="6391"/>
        <n v="6324"/>
        <n v="5082"/>
        <n v="7005"/>
        <n v="6879"/>
        <n v="6435"/>
        <n v="6612"/>
        <n v="7499"/>
        <n v="7943"/>
        <n v="5500"/>
        <n v="5981"/>
        <n v="5016"/>
        <n v="4791"/>
        <n v="5180"/>
        <n v="6695"/>
        <n v="5698"/>
        <n v="7099"/>
        <n v="7119"/>
        <n v="5570"/>
        <n v="5028"/>
        <n v="4206"/>
        <n v="6790"/>
        <n v="6278"/>
        <n v="7314"/>
        <n v="4795"/>
        <n v="5529"/>
        <n v="6680"/>
        <n v="5479"/>
        <n v="5998"/>
        <n v="4563"/>
        <n v="6267"/>
        <n v="5076"/>
        <n v="7510"/>
        <n v="6327"/>
        <n v="4608"/>
        <n v="7002"/>
        <n v="5734"/>
        <n v="6385"/>
        <n v="7369"/>
        <n v="7643"/>
        <n v="7108"/>
        <n v="5154"/>
        <n v="5443"/>
        <n v="5884"/>
        <n v="7234"/>
        <n v="5300"/>
        <n v="4400"/>
        <n v="4469"/>
        <n v="4562"/>
        <n v="7680"/>
        <n v="4815"/>
        <n v="4016"/>
        <n v="4992"/>
        <n v="5184"/>
        <n v="5346"/>
        <n v="4154"/>
        <n v="6875"/>
        <n v="7847"/>
        <n v="5166"/>
        <n v="4050"/>
        <n v="6352"/>
        <n v="6660"/>
        <n v="4773"/>
        <n v="6983"/>
        <n v="5682"/>
        <n v="5974"/>
        <n v="7464"/>
        <n v="7822"/>
        <n v="7956"/>
        <n v="6837"/>
        <n v="6744"/>
        <n v="6479"/>
        <n v="4356"/>
        <n v="7977"/>
        <n v="5348"/>
        <n v="6207"/>
        <n v="4956"/>
        <n v="5191"/>
        <n v="7373"/>
        <n v="7993"/>
        <n v="7267"/>
        <n v="7447"/>
        <n v="6504"/>
        <n v="4977"/>
        <n v="7766"/>
        <n v="5903"/>
        <n v="6492"/>
        <n v="7455"/>
        <n v="4395"/>
        <n v="6156"/>
        <n v="5156"/>
        <n v="4953"/>
        <n v="6217"/>
        <n v="7236"/>
        <n v="4499"/>
        <n v="7323"/>
        <n v="4713"/>
        <n v="5243"/>
        <n v="5384"/>
        <n v="5214"/>
        <n v="6105"/>
        <n v="6933"/>
        <n v="5256"/>
        <n v="5035"/>
        <n v="4667"/>
        <n v="6745"/>
        <n v="5946"/>
        <n v="6508"/>
        <n v="4389"/>
        <n v="6871"/>
        <n v="4223"/>
        <n v="5240"/>
        <n v="6152"/>
        <n v="6756"/>
        <n v="7636"/>
        <n v="5469"/>
        <n v="6142"/>
        <n v="7962"/>
        <n v="4762"/>
        <n v="6122"/>
        <n v="6845"/>
        <n v="4248"/>
        <n v="7177"/>
        <n v="5353"/>
        <n v="6100"/>
        <n v="6158"/>
        <n v="7591"/>
        <n v="7266"/>
        <n v="7122"/>
        <n v="5428"/>
        <n v="7117"/>
        <n v="6841"/>
        <n v="4106"/>
        <n v="5715"/>
        <n v="4473"/>
        <n v="5026"/>
        <n v="7345"/>
        <n v="4484"/>
        <n v="7545"/>
        <n v="5603"/>
        <n v="4110"/>
        <n v="5305"/>
        <n v="7448"/>
        <n v="5526"/>
        <n v="6870"/>
        <n v="4228"/>
        <n v="5755"/>
        <n v="6021"/>
        <n v="7371"/>
        <n v="4224"/>
        <n v="4653"/>
        <n v="6026"/>
        <n v="4260"/>
        <n v="4320"/>
        <n v="7677"/>
        <n v="5969"/>
        <n v="7850"/>
        <n v="4724"/>
        <n v="6136"/>
        <n v="7762"/>
        <n v="6712"/>
        <n v="6151"/>
        <n v="6601"/>
        <n v="5254"/>
        <n v="6336"/>
        <n v="6912"/>
        <n v="6995"/>
        <n v="4129"/>
        <n v="5683"/>
        <n v="4345"/>
        <n v="7051"/>
        <n v="7056"/>
        <n v="7533"/>
        <n v="5645"/>
        <n v="6418"/>
        <n v="6360"/>
        <n v="6687"/>
        <n v="4663"/>
        <n v="6203"/>
        <n v="4688"/>
        <n v="4326"/>
        <n v="4951"/>
        <n v="4987"/>
        <n v="7335"/>
        <n v="7451"/>
        <n v="4312"/>
        <n v="7125"/>
        <n v="5111"/>
        <n v="4181"/>
        <n v="4329"/>
        <n v="4914"/>
        <n v="5939"/>
        <n v="5555"/>
        <n v="5890"/>
        <n v="6106"/>
        <n v="4236"/>
        <n v="6713"/>
        <n v="7217"/>
        <n v="5700"/>
        <n v="7896"/>
        <n v="6868"/>
        <n v="5599"/>
        <n v="4692"/>
        <n v="6058"/>
        <n v="6670"/>
        <n v="5785"/>
        <n v="6248"/>
        <n v="5040"/>
        <n v="4024"/>
        <n v="5458"/>
        <n v="6864"/>
        <n v="4338"/>
        <n v="4709"/>
        <n v="4488"/>
        <n v="7990"/>
        <n v="4628"/>
        <n v="6641"/>
        <n v="4614"/>
        <n v="6852"/>
        <n v="7959"/>
        <n v="5449"/>
        <n v="6461"/>
        <n v="5914"/>
        <n v="4747"/>
        <n v="6973"/>
        <n v="6050"/>
        <n v="7736"/>
        <n v="5085"/>
        <n v="7932"/>
        <n v="4936"/>
        <n v="4053"/>
        <n v="4159"/>
        <n v="5933"/>
        <n v="6682"/>
        <n v="4169"/>
        <n v="7297"/>
        <n v="7972"/>
        <n v="7020"/>
        <n v="6271"/>
        <n v="7930"/>
        <n v="6383"/>
        <n v="6604"/>
        <n v="4699"/>
        <n v="6582"/>
        <n v="5574"/>
        <n v="5985"/>
        <n v="4359"/>
        <n v="5349"/>
        <n v="4571"/>
        <n v="5887"/>
        <n v="6448"/>
        <n v="6353"/>
        <n v="5250"/>
        <n v="7104"/>
        <n v="4737"/>
        <n v="6844"/>
        <n v="7093"/>
        <n v="4868"/>
        <n v="4569"/>
        <n v="5083"/>
        <n v="5709"/>
        <n v="5763"/>
        <n v="6433"/>
        <n v="7860"/>
        <n v="5567"/>
        <n v="5415"/>
        <n v="6936"/>
        <n v="6272"/>
        <n v="7174"/>
        <n v="4105"/>
        <n v="5986"/>
        <n v="7441"/>
        <n v="5341"/>
        <n v="4899"/>
        <n v="7771"/>
        <n v="5324"/>
        <n v="4694"/>
        <n v="6920"/>
        <n v="5982"/>
        <n v="5748"/>
        <n v="7453"/>
        <n v="7688"/>
        <n v="6979"/>
        <n v="4636"/>
      </sharedItems>
    </cacheField>
    <cacheField name="Utilities" numFmtId="180">
      <sharedItems containsSemiMixedTypes="0" containsString="0" containsNumber="1" containsInteger="1" minValue="0" maxValue="4995" count="286">
        <n v="3130"/>
        <n v="4135"/>
        <n v="3515"/>
        <n v="3184"/>
        <n v="4558"/>
        <n v="4734"/>
        <n v="3528"/>
        <n v="2600"/>
        <n v="4945"/>
        <n v="4556"/>
        <n v="3021"/>
        <n v="2702"/>
        <n v="2995"/>
        <n v="4343"/>
        <n v="4264"/>
        <n v="4062"/>
        <n v="3495"/>
        <n v="2418"/>
        <n v="4182"/>
        <n v="2502"/>
        <n v="2960"/>
        <n v="3038"/>
        <n v="2563"/>
        <n v="4796"/>
        <n v="3819"/>
        <n v="3051"/>
        <n v="4038"/>
        <n v="4675"/>
        <n v="3434"/>
        <n v="3631"/>
        <n v="3291"/>
        <n v="3589"/>
        <n v="3707"/>
        <n v="2202"/>
        <n v="4931"/>
        <n v="3147"/>
        <n v="3955"/>
        <n v="3843"/>
        <n v="4919"/>
        <n v="3634"/>
        <n v="2880"/>
        <n v="3183"/>
        <n v="2403"/>
        <n v="3445"/>
        <n v="4961"/>
        <n v="2956"/>
        <n v="2815"/>
        <n v="2639"/>
        <n v="3045"/>
        <n v="4485"/>
        <n v="4331"/>
        <n v="2658"/>
        <n v="3243"/>
        <n v="4544"/>
        <n v="3139"/>
        <n v="2127"/>
        <n v="3895"/>
        <n v="4537"/>
        <n v="3705"/>
        <n v="3529"/>
        <n v="4559"/>
        <n v="3115"/>
        <n v="2574"/>
        <n v="3715"/>
        <n v="4311"/>
        <n v="2876"/>
        <n v="4703"/>
        <n v="2656"/>
        <n v="3369"/>
        <n v="3931"/>
        <n v="4849"/>
        <n v="2896"/>
        <n v="4908"/>
        <n v="4388"/>
        <n v="4070"/>
        <n v="4809"/>
        <n v="2515"/>
        <n v="2851"/>
        <n v="4738"/>
        <n v="3066"/>
        <n v="4546"/>
        <n v="3625"/>
        <n v="2825"/>
        <n v="2728"/>
        <n v="4967"/>
        <n v="3008"/>
        <n v="3548"/>
        <n v="2075"/>
        <n v="2850"/>
        <n v="4995"/>
        <n v="3065"/>
        <n v="3238"/>
        <n v="4539"/>
        <n v="3416"/>
        <n v="3680"/>
        <n v="3810"/>
        <n v="3881"/>
        <n v="3081"/>
        <n v="3958"/>
        <n v="3531"/>
        <n v="2684"/>
        <n v="3549"/>
        <n v="3353"/>
        <n v="2372"/>
        <n v="2539"/>
        <n v="4549"/>
        <n v="4779"/>
        <n v="3617"/>
        <n v="2797"/>
        <n v="3262"/>
        <n v="4874"/>
        <n v="2510"/>
        <n v="3668"/>
        <n v="4724"/>
        <n v="3901"/>
        <n v="2448"/>
        <n v="3574"/>
        <n v="2267"/>
        <n v="3848"/>
        <n v="2434"/>
        <n v="3358"/>
        <n v="2165"/>
        <n v="4128"/>
        <n v="4832"/>
        <n v="3473"/>
        <n v="2760"/>
        <n v="2899"/>
        <n v="2666"/>
        <n v="3028"/>
        <n v="4885"/>
        <n v="4593"/>
        <n v="4296"/>
        <n v="4878"/>
        <n v="4766"/>
        <n v="2027"/>
        <n v="3646"/>
        <n v="4853"/>
        <n v="4075"/>
        <n v="2125"/>
        <n v="2066"/>
        <n v="3493"/>
        <n v="3761"/>
        <n v="3312"/>
        <n v="4671"/>
        <n v="3160"/>
        <n v="4595"/>
        <n v="2074"/>
        <n v="2946"/>
        <n v="2531"/>
        <n v="2319"/>
        <n v="4306"/>
        <n v="3942"/>
        <n v="3342"/>
        <n v="3118"/>
        <n v="2333"/>
        <n v="4560"/>
        <n v="2872"/>
        <n v="4052"/>
        <n v="4449"/>
        <n v="4469"/>
        <n v="4192"/>
        <n v="3970"/>
        <n v="3471"/>
        <n v="2922"/>
        <n v="3277"/>
        <n v="3141"/>
        <n v="2094"/>
        <n v="2010"/>
        <n v="4349"/>
        <n v="2984"/>
        <n v="2355"/>
        <n v="2603"/>
        <n v="4826"/>
        <n v="4467"/>
        <n v="2935"/>
        <n v="2116"/>
        <n v="2385"/>
        <n v="2938"/>
        <n v="2024"/>
        <n v="4224"/>
        <n v="3492"/>
        <n v="2147"/>
        <n v="3792"/>
        <n v="2722"/>
        <n v="2285"/>
        <n v="3136"/>
        <n v="4972"/>
        <n v="4134"/>
        <n v="4806"/>
        <n v="4808"/>
        <n v="3311"/>
        <n v="4516"/>
        <n v="2774"/>
        <n v="3571"/>
        <n v="2745"/>
        <n v="4308"/>
        <n v="3523"/>
        <n v="3304"/>
        <n v="2441"/>
        <n v="4175"/>
        <n v="3401"/>
        <n v="2645"/>
        <n v="2454"/>
        <n v="2129"/>
        <n v="3394"/>
        <n v="4723"/>
        <n v="4711"/>
        <n v="2750"/>
        <n v="2153"/>
        <n v="3664"/>
        <n v="3062"/>
        <n v="2101"/>
        <n v="3040"/>
        <n v="3799"/>
        <n v="3223"/>
        <n v="3561"/>
        <n v="3817"/>
        <n v="2136"/>
        <n v="2989"/>
        <n v="3296"/>
        <n v="3194"/>
        <n v="3131"/>
        <n v="2250"/>
        <n v="2813"/>
        <n v="2696"/>
        <n v="2920"/>
        <n v="3165"/>
        <n v="2431"/>
        <n v="2963"/>
        <n v="2709"/>
        <n v="3868"/>
        <n v="3333"/>
        <n v="4800"/>
        <n v="2726"/>
        <n v="4466"/>
        <n v="2780"/>
        <n v="3380"/>
        <n v="2987"/>
        <n v="2520"/>
        <n v="2983"/>
        <n v="3199"/>
        <n v="2795"/>
        <n v="2317"/>
        <n v="3996"/>
        <n v="4139"/>
        <n v="3716"/>
        <n v="4054"/>
        <n v="2425"/>
        <n v="4129"/>
        <n v="3247"/>
        <n v="4913"/>
        <n v="4514"/>
        <n v="4382"/>
        <n v="2483"/>
        <n v="2885"/>
        <n v="2703"/>
        <n v="2947"/>
        <n v="4926"/>
        <n v="4204"/>
        <n v="3562"/>
        <n v="2083"/>
        <n v="2933"/>
        <n v="3809"/>
        <n v="4477"/>
        <n v="4035"/>
        <n v="3559"/>
        <n v="3367"/>
        <n v="2273"/>
        <n v="4058"/>
        <n v="2778"/>
        <n v="3695"/>
        <n v="4848"/>
        <n v="4241"/>
        <n v="2886"/>
        <n v="2634"/>
        <n v="2715"/>
        <n v="2110"/>
        <n v="2021"/>
        <n v="2873"/>
        <n v="3266"/>
        <n v="4335"/>
        <n v="3082"/>
        <n v="3230"/>
        <n v="2158"/>
        <n v="4579"/>
        <n v="3797"/>
      </sharedItems>
    </cacheField>
    <cacheField name="Transport" numFmtId="180">
      <sharedItems containsSemiMixedTypes="0" containsString="0" containsNumber="1" containsInteger="1" minValue="0" maxValue="6987" count="287">
        <n v="4095"/>
        <n v="6444"/>
        <n v="6485"/>
        <n v="3459"/>
        <n v="6753"/>
        <n v="6005"/>
        <n v="6202"/>
        <n v="5363"/>
        <n v="4363"/>
        <n v="3775"/>
        <n v="6461"/>
        <n v="5449"/>
        <n v="5317"/>
        <n v="6796"/>
        <n v="3763"/>
        <n v="6884"/>
        <n v="6134"/>
        <n v="5336"/>
        <n v="3200"/>
        <n v="5454"/>
        <n v="6810"/>
        <n v="5814"/>
        <n v="4881"/>
        <n v="4020"/>
        <n v="4678"/>
        <n v="5625"/>
        <n v="4643"/>
        <n v="6419"/>
        <n v="3972"/>
        <n v="3648"/>
        <n v="4495"/>
        <n v="6581"/>
        <n v="3854"/>
        <n v="5777"/>
        <n v="6255"/>
        <n v="6681"/>
        <n v="3186"/>
        <n v="5450"/>
        <n v="3488"/>
        <n v="3640"/>
        <n v="3262"/>
        <n v="5049"/>
        <n v="6062"/>
        <n v="5199"/>
        <n v="3103"/>
        <n v="4919"/>
        <n v="4704"/>
        <n v="6987"/>
        <n v="6104"/>
        <n v="5797"/>
        <n v="4799"/>
        <n v="5926"/>
        <n v="6587"/>
        <n v="5205"/>
        <n v="3301"/>
        <n v="3190"/>
        <n v="5065"/>
        <n v="5733"/>
        <n v="4409"/>
        <n v="5806"/>
        <n v="5950"/>
        <n v="3399"/>
        <n v="6425"/>
        <n v="6261"/>
        <n v="3681"/>
        <n v="6124"/>
        <n v="3991"/>
        <n v="3268"/>
        <n v="3119"/>
        <n v="3740"/>
        <n v="4012"/>
        <n v="4119"/>
        <n v="6343"/>
        <n v="5294"/>
        <n v="4092"/>
        <n v="3550"/>
        <n v="4785"/>
        <n v="6730"/>
        <n v="6087"/>
        <n v="4687"/>
        <n v="6498"/>
        <n v="6627"/>
        <n v="3753"/>
        <n v="6069"/>
        <n v="6572"/>
        <n v="6348"/>
        <n v="5239"/>
        <n v="5143"/>
        <n v="5326"/>
        <n v="4365"/>
        <n v="3264"/>
        <n v="6577"/>
        <n v="5938"/>
        <n v="4209"/>
        <n v="3732"/>
        <n v="5960"/>
        <n v="5993"/>
        <n v="5386"/>
        <n v="3510"/>
        <n v="5492"/>
        <n v="6602"/>
        <n v="4683"/>
        <n v="6072"/>
        <n v="6440"/>
        <n v="5719"/>
        <n v="5811"/>
        <n v="4166"/>
        <n v="5783"/>
        <n v="4031"/>
        <n v="5779"/>
        <n v="6006"/>
        <n v="5799"/>
        <n v="5930"/>
        <n v="6313"/>
        <n v="5224"/>
        <n v="5842"/>
        <n v="3384"/>
        <n v="4893"/>
        <n v="3713"/>
        <n v="5048"/>
        <n v="3880"/>
        <n v="5201"/>
        <n v="4984"/>
        <n v="5448"/>
        <n v="5150"/>
        <n v="5906"/>
        <n v="6552"/>
        <n v="5180"/>
        <n v="6579"/>
        <n v="3204"/>
        <n v="6734"/>
        <n v="3359"/>
        <n v="3092"/>
        <n v="4489"/>
        <n v="6584"/>
        <n v="4968"/>
        <n v="5094"/>
        <n v="3047"/>
        <n v="3302"/>
        <n v="5125"/>
        <n v="3918"/>
        <n v="5786"/>
        <n v="5859"/>
        <n v="3232"/>
        <n v="5081"/>
        <n v="6514"/>
        <n v="4460"/>
        <n v="5563"/>
        <n v="3758"/>
        <n v="3919"/>
        <n v="3003"/>
        <n v="5621"/>
        <n v="5373"/>
        <n v="3112"/>
        <n v="4573"/>
        <n v="6744"/>
        <n v="4673"/>
        <n v="4636"/>
        <n v="6888"/>
        <n v="4908"/>
        <n v="4319"/>
        <n v="4252"/>
        <n v="5898"/>
        <n v="5343"/>
        <n v="4888"/>
        <n v="4248"/>
        <n v="3197"/>
        <n v="6571"/>
        <n v="3419"/>
        <n v="5243"/>
        <n v="5853"/>
        <n v="6228"/>
        <n v="5674"/>
        <n v="6325"/>
        <n v="3362"/>
        <n v="6040"/>
        <n v="6055"/>
        <n v="6870"/>
        <n v="4430"/>
        <n v="4205"/>
        <n v="4934"/>
        <n v="6737"/>
        <n v="6974"/>
        <n v="3954"/>
        <n v="4990"/>
        <n v="3284"/>
        <n v="6120"/>
        <n v="6701"/>
        <n v="4759"/>
        <n v="6389"/>
        <n v="6215"/>
        <n v="5161"/>
        <n v="3054"/>
        <n v="4858"/>
        <n v="6310"/>
        <n v="6191"/>
        <n v="3909"/>
        <n v="4308"/>
        <n v="6070"/>
        <n v="3804"/>
        <n v="3735"/>
        <n v="6430"/>
        <n v="5076"/>
        <n v="6924"/>
        <n v="3587"/>
        <n v="3730"/>
        <n v="5953"/>
        <n v="6067"/>
        <n v="3793"/>
        <n v="4136"/>
        <n v="3757"/>
        <n v="6219"/>
        <n v="6521"/>
        <n v="4240"/>
        <n v="6874"/>
        <n v="5913"/>
        <n v="3329"/>
        <n v="5708"/>
        <n v="6608"/>
        <n v="3046"/>
        <n v="6028"/>
        <n v="5419"/>
        <n v="6597"/>
        <n v="5983"/>
        <n v="5941"/>
        <n v="3028"/>
        <n v="3271"/>
        <n v="3375"/>
        <n v="3704"/>
        <n v="6211"/>
        <n v="3806"/>
        <n v="5273"/>
        <n v="3884"/>
        <n v="5553"/>
        <n v="5736"/>
        <n v="5737"/>
        <n v="6612"/>
        <n v="4486"/>
        <n v="6195"/>
        <n v="4625"/>
        <n v="5396"/>
        <n v="4772"/>
        <n v="5400"/>
        <n v="4193"/>
        <n v="6465"/>
        <n v="5403"/>
        <n v="4548"/>
        <n v="3699"/>
        <n v="5461"/>
        <n v="4245"/>
        <n v="4265"/>
        <n v="5752"/>
        <n v="3686"/>
        <n v="5428"/>
        <n v="5126"/>
        <n v="5000"/>
        <n v="4098"/>
        <n v="6778"/>
        <n v="6845"/>
        <n v="6598"/>
        <n v="4294"/>
        <n v="3984"/>
        <n v="5246"/>
        <n v="6899"/>
        <n v="4701"/>
        <n v="3583"/>
        <n v="5013"/>
        <n v="4324"/>
        <n v="3213"/>
        <n v="6534"/>
        <n v="4951"/>
        <n v="4768"/>
        <n v="6237"/>
        <n v="3427"/>
        <n v="4925"/>
        <n v="4287"/>
        <n v="3250"/>
        <n v="3409"/>
        <n v="3013"/>
        <n v="5169"/>
        <n v="3306"/>
        <n v="6714"/>
        <n v="3352"/>
        <n v="4977"/>
        <n v="3955"/>
        <n v="4273"/>
        <n v="3294"/>
      </sharedItems>
    </cacheField>
    <cacheField name="Entertainment" numFmtId="180">
      <sharedItems containsSemiMixedTypes="0" containsString="0" containsNumber="1" containsInteger="1" minValue="0" maxValue="3996" count="290">
        <n v="2638"/>
        <n v="3919"/>
        <n v="3853"/>
        <n v="1021"/>
        <n v="3047"/>
        <n v="1562"/>
        <n v="1646"/>
        <n v="3061"/>
        <n v="3139"/>
        <n v="1034"/>
        <n v="3613"/>
        <n v="3777"/>
        <n v="1815"/>
        <n v="3767"/>
        <n v="3235"/>
        <n v="1064"/>
        <n v="2162"/>
        <n v="1378"/>
        <n v="2863"/>
        <n v="2751"/>
        <n v="3660"/>
        <n v="1397"/>
        <n v="3939"/>
        <n v="1095"/>
        <n v="1540"/>
        <n v="3729"/>
        <n v="2363"/>
        <n v="2496"/>
        <n v="2768"/>
        <n v="1317"/>
        <n v="2136"/>
        <n v="2636"/>
        <n v="2759"/>
        <n v="2695"/>
        <n v="1122"/>
        <n v="1197"/>
        <n v="3511"/>
        <n v="2369"/>
        <n v="3976"/>
        <n v="2802"/>
        <n v="2787"/>
        <n v="3944"/>
        <n v="3056"/>
        <n v="3101"/>
        <n v="1253"/>
        <n v="1877"/>
        <n v="1160"/>
        <n v="2527"/>
        <n v="3735"/>
        <n v="2693"/>
        <n v="3074"/>
        <n v="1959"/>
        <n v="1546"/>
        <n v="3524"/>
        <n v="1180"/>
        <n v="3300"/>
        <n v="2816"/>
        <n v="1625"/>
        <n v="1784"/>
        <n v="1537"/>
        <n v="1035"/>
        <n v="3701"/>
        <n v="1833"/>
        <n v="2148"/>
        <n v="1837"/>
        <n v="2595"/>
        <n v="3931"/>
        <n v="1369"/>
        <n v="1830"/>
        <n v="1116"/>
        <n v="2664"/>
        <n v="2141"/>
        <n v="2212"/>
        <n v="1153"/>
        <n v="2008"/>
        <n v="2635"/>
        <n v="3569"/>
        <n v="3489"/>
        <n v="3839"/>
        <n v="2931"/>
        <n v="1284"/>
        <n v="3082"/>
        <n v="1417"/>
        <n v="2649"/>
        <n v="3808"/>
        <n v="3786"/>
        <n v="2687"/>
        <n v="3264"/>
        <n v="1396"/>
        <n v="3502"/>
        <n v="2390"/>
        <n v="2492"/>
        <n v="3982"/>
        <n v="1234"/>
        <n v="2542"/>
        <n v="3842"/>
        <n v="2519"/>
        <n v="1216"/>
        <n v="3923"/>
        <n v="1038"/>
        <n v="3523"/>
        <n v="3434"/>
        <n v="1823"/>
        <n v="3220"/>
        <n v="2252"/>
        <n v="2396"/>
        <n v="3831"/>
        <n v="2145"/>
        <n v="1868"/>
        <n v="2224"/>
        <n v="1924"/>
        <n v="1255"/>
        <n v="1876"/>
        <n v="1688"/>
        <n v="1404"/>
        <n v="3818"/>
        <n v="1082"/>
        <n v="1050"/>
        <n v="1487"/>
        <n v="1249"/>
        <n v="2077"/>
        <n v="1623"/>
        <n v="1763"/>
        <n v="3482"/>
        <n v="2358"/>
        <n v="1796"/>
        <n v="2875"/>
        <n v="3173"/>
        <n v="3895"/>
        <n v="3947"/>
        <n v="1671"/>
        <n v="1603"/>
        <n v="3692"/>
        <n v="2101"/>
        <n v="2144"/>
        <n v="1336"/>
        <n v="1638"/>
        <n v="1364"/>
        <n v="3797"/>
        <n v="2906"/>
        <n v="2062"/>
        <n v="1536"/>
        <n v="3156"/>
        <n v="1622"/>
        <n v="2975"/>
        <n v="3709"/>
        <n v="3890"/>
        <n v="3946"/>
        <n v="2246"/>
        <n v="2870"/>
        <n v="2464"/>
        <n v="2433"/>
        <n v="3187"/>
        <n v="2828"/>
        <n v="1901"/>
        <n v="3219"/>
        <n v="3376"/>
        <n v="2604"/>
        <n v="1375"/>
        <n v="3965"/>
        <n v="3317"/>
        <n v="1077"/>
        <n v="2046"/>
        <n v="1502"/>
        <n v="2669"/>
        <n v="2646"/>
        <n v="3204"/>
        <n v="3645"/>
        <n v="2932"/>
        <n v="3094"/>
        <n v="3802"/>
        <n v="2865"/>
        <n v="3443"/>
        <n v="2639"/>
        <n v="2347"/>
        <n v="2928"/>
        <n v="2792"/>
        <n v="3872"/>
        <n v="3708"/>
        <n v="1936"/>
        <n v="1474"/>
        <n v="1875"/>
        <n v="2203"/>
        <n v="1062"/>
        <n v="1966"/>
        <n v="1341"/>
        <n v="1989"/>
        <n v="3079"/>
        <n v="3065"/>
        <n v="2701"/>
        <n v="1799"/>
        <n v="2823"/>
        <n v="3007"/>
        <n v="3626"/>
        <n v="3861"/>
        <n v="3782"/>
        <n v="3198"/>
        <n v="3747"/>
        <n v="2409"/>
        <n v="1933"/>
        <n v="3901"/>
        <n v="3768"/>
        <n v="2781"/>
        <n v="3657"/>
        <n v="3089"/>
        <n v="2622"/>
        <n v="1167"/>
        <n v="2708"/>
        <n v="2845"/>
        <n v="1028"/>
        <n v="1186"/>
        <n v="1405"/>
        <n v="2762"/>
        <n v="2524"/>
        <n v="1060"/>
        <n v="1130"/>
        <n v="3571"/>
        <n v="2520"/>
        <n v="2750"/>
        <n v="3513"/>
        <n v="1777"/>
        <n v="1934"/>
        <n v="2182"/>
        <n v="1182"/>
        <n v="2372"/>
        <n v="1310"/>
        <n v="2804"/>
        <n v="1957"/>
        <n v="2771"/>
        <n v="1339"/>
        <n v="3033"/>
        <n v="3996"/>
        <n v="3234"/>
        <n v="2463"/>
        <n v="3611"/>
        <n v="2389"/>
        <n v="3306"/>
        <n v="2544"/>
        <n v="1849"/>
        <n v="1892"/>
        <n v="2290"/>
        <n v="2218"/>
        <n v="1039"/>
        <n v="1974"/>
        <n v="1913"/>
        <n v="1592"/>
        <n v="3162"/>
        <n v="2312"/>
        <n v="3618"/>
        <n v="1355"/>
        <n v="1556"/>
        <n v="3719"/>
        <n v="1588"/>
        <n v="2690"/>
        <n v="1447"/>
        <n v="1585"/>
        <n v="3084"/>
        <n v="1730"/>
        <n v="3507"/>
        <n v="3994"/>
        <n v="3444"/>
        <n v="3896"/>
        <n v="2682"/>
        <n v="2980"/>
        <n v="3539"/>
        <n v="2680"/>
        <n v="1377"/>
        <n v="2016"/>
        <n v="1394"/>
        <n v="2343"/>
        <n v="1728"/>
        <n v="2111"/>
        <n v="1591"/>
        <n v="1241"/>
        <n v="2949"/>
        <n v="3918"/>
        <n v="2328"/>
        <n v="2713"/>
        <n v="3430"/>
        <n v="1894"/>
        <n v="1970"/>
        <n v="1749"/>
        <n v="2989"/>
        <n v="3971"/>
        <n v="1902"/>
        <n v="1956"/>
        <n v="3199"/>
        <n v="3913"/>
        <n v="1754"/>
        <n v="1529"/>
      </sharedItems>
    </cacheField>
    <cacheField name="Other" numFmtId="180">
      <sharedItems containsSemiMixedTypes="0" containsString="0" containsNumber="1" containsInteger="1" minValue="0" maxValue="2972" count="273">
        <n v="2669"/>
        <n v="630"/>
        <n v="2933"/>
        <n v="2800"/>
        <n v="1475"/>
        <n v="2399"/>
        <n v="2568"/>
        <n v="741"/>
        <n v="1890"/>
        <n v="2753"/>
        <n v="1629"/>
        <n v="2079"/>
        <n v="955"/>
        <n v="837"/>
        <n v="879"/>
        <n v="1867"/>
        <n v="2022"/>
        <n v="2296"/>
        <n v="1279"/>
        <n v="1304"/>
        <n v="1985"/>
        <n v="1370"/>
        <n v="1984"/>
        <n v="2423"/>
        <n v="1559"/>
        <n v="2097"/>
        <n v="2481"/>
        <n v="2737"/>
        <n v="1782"/>
        <n v="1757"/>
        <n v="2353"/>
        <n v="1198"/>
        <n v="2932"/>
        <n v="2233"/>
        <n v="900"/>
        <n v="2430"/>
        <n v="2294"/>
        <n v="2486"/>
        <n v="2459"/>
        <n v="2469"/>
        <n v="2691"/>
        <n v="1827"/>
        <n v="2182"/>
        <n v="2196"/>
        <n v="1996"/>
        <n v="2103"/>
        <n v="2419"/>
        <n v="959"/>
        <n v="2585"/>
        <n v="725"/>
        <n v="2004"/>
        <n v="1715"/>
        <n v="1569"/>
        <n v="1106"/>
        <n v="1480"/>
        <n v="2258"/>
        <n v="2186"/>
        <n v="745"/>
        <n v="2390"/>
        <n v="1184"/>
        <n v="1471"/>
        <n v="2323"/>
        <n v="2697"/>
        <n v="1577"/>
        <n v="504"/>
        <n v="546"/>
        <n v="1135"/>
        <n v="2310"/>
        <n v="1581"/>
        <n v="1059"/>
        <n v="1203"/>
        <n v="2179"/>
        <n v="2641"/>
        <n v="1812"/>
        <n v="2281"/>
        <n v="2131"/>
        <n v="835"/>
        <n v="2927"/>
        <n v="1791"/>
        <n v="2944"/>
        <n v="589"/>
        <n v="614"/>
        <n v="2016"/>
        <n v="1175"/>
        <n v="1622"/>
        <n v="536"/>
        <n v="1372"/>
        <n v="2319"/>
        <n v="643"/>
        <n v="1667"/>
        <n v="2945"/>
        <n v="1250"/>
        <n v="1697"/>
        <n v="1717"/>
        <n v="1888"/>
        <n v="1824"/>
        <n v="1705"/>
        <n v="672"/>
        <n v="2496"/>
        <n v="1428"/>
        <n v="2352"/>
        <n v="2199"/>
        <n v="970"/>
        <n v="1467"/>
        <n v="1871"/>
        <n v="540"/>
        <n v="2081"/>
        <n v="1208"/>
        <n v="1528"/>
        <n v="1352"/>
        <n v="1017"/>
        <n v="1960"/>
        <n v="1668"/>
        <n v="1173"/>
        <n v="735"/>
        <n v="1752"/>
        <n v="1829"/>
        <n v="946"/>
        <n v="1519"/>
        <n v="637"/>
        <n v="568"/>
        <n v="542"/>
        <n v="2642"/>
        <n v="2219"/>
        <n v="1181"/>
        <n v="2780"/>
        <n v="2253"/>
        <n v="2761"/>
        <n v="1549"/>
        <n v="555"/>
        <n v="1025"/>
        <n v="2910"/>
        <n v="2476"/>
        <n v="2692"/>
        <n v="1669"/>
        <n v="2972"/>
        <n v="2862"/>
        <n v="2824"/>
        <n v="2897"/>
        <n v="742"/>
        <n v="505"/>
        <n v="1145"/>
        <n v="693"/>
        <n v="1641"/>
        <n v="1058"/>
        <n v="2417"/>
        <n v="1189"/>
        <n v="2560"/>
        <n v="2494"/>
        <n v="2865"/>
        <n v="1660"/>
        <n v="2355"/>
        <n v="2351"/>
        <n v="631"/>
        <n v="1818"/>
        <n v="1074"/>
        <n v="2497"/>
        <n v="2938"/>
        <n v="2192"/>
        <n v="1620"/>
        <n v="2357"/>
        <n v="1314"/>
        <n v="2871"/>
        <n v="2455"/>
        <n v="1211"/>
        <n v="2765"/>
        <n v="1327"/>
        <n v="2363"/>
        <n v="1513"/>
        <n v="2136"/>
        <n v="2354"/>
        <n v="1832"/>
        <n v="917"/>
        <n v="1262"/>
        <n v="1209"/>
        <n v="1502"/>
        <n v="1348"/>
        <n v="1586"/>
        <n v="2762"/>
        <n v="2832"/>
        <n v="1268"/>
        <n v="1446"/>
        <n v="1277"/>
        <n v="1701"/>
        <n v="2506"/>
        <n v="1787"/>
        <n v="951"/>
        <n v="1322"/>
        <n v="646"/>
        <n v="581"/>
        <n v="1206"/>
        <n v="1779"/>
        <n v="1887"/>
        <n v="1020"/>
        <n v="1801"/>
        <n v="1879"/>
        <n v="841"/>
        <n v="1109"/>
        <n v="1201"/>
        <n v="1886"/>
        <n v="648"/>
        <n v="1750"/>
        <n v="2616"/>
        <n v="864"/>
        <n v="2620"/>
        <n v="1438"/>
        <n v="2822"/>
        <n v="511"/>
        <n v="2008"/>
        <n v="1612"/>
        <n v="1539"/>
        <n v="890"/>
        <n v="2021"/>
        <n v="901"/>
        <n v="2735"/>
        <n v="863"/>
        <n v="1420"/>
        <n v="1238"/>
        <n v="1797"/>
        <n v="2532"/>
        <n v="1762"/>
        <n v="888"/>
        <n v="2498"/>
        <n v="2541"/>
        <n v="1825"/>
        <n v="1271"/>
        <n v="2411"/>
        <n v="1543"/>
        <n v="2609"/>
        <n v="2530"/>
        <n v="2140"/>
        <n v="2060"/>
        <n v="537"/>
        <n v="953"/>
        <n v="1637"/>
        <n v="1846"/>
        <n v="1785"/>
        <n v="2204"/>
        <n v="690"/>
        <n v="1325"/>
        <n v="2512"/>
        <n v="1636"/>
        <n v="2912"/>
        <n v="1756"/>
        <n v="1488"/>
        <n v="2739"/>
        <n v="973"/>
        <n v="1215"/>
        <n v="1530"/>
        <n v="1069"/>
        <n v="538"/>
        <n v="2755"/>
        <n v="1019"/>
        <n v="848"/>
        <n v="1026"/>
        <n v="1587"/>
        <n v="2543"/>
        <n v="2076"/>
        <n v="1833"/>
        <n v="2663"/>
        <n v="2395"/>
        <n v="2770"/>
        <n v="2383"/>
        <n v="2554"/>
        <n v="1014"/>
        <n v="2634"/>
        <n v="1161"/>
        <n v="2237"/>
        <n v="1855"/>
        <n v="2571"/>
        <n v="2212"/>
        <n v="2035"/>
        <n v="1894"/>
      </sharedItems>
    </cacheField>
    <cacheField name="Savings" numFmtId="180">
      <sharedItems containsSemiMixedTypes="0" containsString="0" containsNumber="1" containsInteger="1" minValue="0" maxValue="56931" count="299">
        <n v="49968"/>
        <n v="36814"/>
        <n v="22739"/>
        <n v="28472"/>
        <n v="44838"/>
        <n v="49488"/>
        <n v="47028"/>
        <n v="48871"/>
        <n v="26771"/>
        <n v="39196"/>
        <n v="23900"/>
        <n v="37731"/>
        <n v="23801"/>
        <n v="22403"/>
        <n v="36062"/>
        <n v="43803"/>
        <n v="52289"/>
        <n v="34219"/>
        <n v="23754"/>
        <n v="38031"/>
        <n v="34976"/>
        <n v="52315"/>
        <n v="45786"/>
        <n v="51488"/>
        <n v="36716"/>
        <n v="35554"/>
        <n v="41286"/>
        <n v="43952"/>
        <n v="47593"/>
        <n v="27990"/>
        <n v="55079"/>
        <n v="33954"/>
        <n v="47598"/>
        <n v="48313"/>
        <n v="43999"/>
        <n v="44387"/>
        <n v="33741"/>
        <n v="37970"/>
        <n v="30927"/>
        <n v="23850"/>
        <n v="34209"/>
        <n v="39648"/>
        <n v="33450"/>
        <n v="39843"/>
        <n v="40295"/>
        <n v="40804"/>
        <n v="35943"/>
        <n v="43787"/>
        <n v="39391"/>
        <n v="27507"/>
        <n v="38484"/>
        <n v="33843"/>
        <n v="48807"/>
        <n v="31076"/>
        <n v="30926"/>
        <n v="47754"/>
        <n v="24423"/>
        <n v="48739"/>
        <n v="24574"/>
        <n v="26199"/>
        <n v="35936"/>
        <n v="50346"/>
        <n v="41910"/>
        <n v="37383"/>
        <n v="43170"/>
        <n v="37653"/>
        <n v="45174"/>
        <n v="35778"/>
        <n v="41127"/>
        <n v="51522"/>
        <n v="43420"/>
        <n v="53803"/>
        <n v="37042"/>
        <n v="33711"/>
        <n v="22525"/>
        <n v="32764"/>
        <n v="39795"/>
        <n v="15323"/>
        <n v="44561"/>
        <n v="22188"/>
        <n v="46525"/>
        <n v="28354"/>
        <n v="40422"/>
        <n v="43885"/>
        <n v="28505"/>
        <n v="34420"/>
        <n v="28551"/>
        <n v="47541"/>
        <n v="32327"/>
        <n v="42924"/>
        <n v="34139"/>
        <n v="39404"/>
        <n v="39611"/>
        <n v="50773"/>
        <n v="53531"/>
        <n v="24799"/>
        <n v="36588"/>
        <n v="36278"/>
        <n v="55338"/>
        <n v="45337"/>
        <n v="50698"/>
        <n v="27414"/>
        <n v="27686"/>
        <n v="40743"/>
        <n v="29816"/>
        <n v="26338"/>
        <n v="48299"/>
        <n v="42921"/>
        <n v="47272"/>
        <n v="47013"/>
        <n v="25907"/>
        <n v="38534"/>
        <n v="49375"/>
        <n v="43828"/>
        <n v="26959"/>
        <n v="45047"/>
        <n v="49284"/>
        <n v="34668"/>
        <n v="42611"/>
        <n v="35512"/>
        <n v="38554"/>
        <n v="50899"/>
        <n v="55314"/>
        <n v="28246"/>
        <n v="30025"/>
        <n v="39071"/>
        <n v="37036"/>
        <n v="25865"/>
        <n v="44032"/>
        <n v="47736"/>
        <n v="32920"/>
        <n v="25044"/>
        <n v="34421"/>
        <n v="49532"/>
        <n v="18854"/>
        <n v="38482"/>
        <n v="30748"/>
        <n v="34069"/>
        <n v="41316"/>
        <n v="35282"/>
        <n v="35611"/>
        <n v="26734"/>
        <n v="30592"/>
        <n v="36694"/>
        <n v="26702"/>
        <n v="48085"/>
        <n v="48080"/>
        <n v="36695"/>
        <n v="38965"/>
        <n v="36707"/>
        <n v="31034"/>
        <n v="45367"/>
        <n v="24821"/>
        <n v="19044"/>
        <n v="48359"/>
        <n v="24025"/>
        <n v="38464"/>
        <n v="52952"/>
        <n v="30500"/>
        <n v="45892"/>
        <n v="40739"/>
        <n v="35088"/>
        <n v="38203"/>
        <n v="42437"/>
        <n v="40310"/>
        <n v="47105"/>
        <n v="35239"/>
        <n v="51880"/>
        <n v="32970"/>
        <n v="25320"/>
        <n v="34452"/>
        <n v="27595"/>
        <n v="21762"/>
        <n v="25981"/>
        <n v="25583"/>
        <n v="48472"/>
        <n v="27602"/>
        <n v="48604"/>
        <n v="20979"/>
        <n v="36617"/>
        <n v="24516"/>
        <n v="40916"/>
        <n v="48047"/>
        <n v="42423"/>
        <n v="47558"/>
        <n v="42196"/>
        <n v="43725"/>
        <n v="27915"/>
        <n v="38500"/>
        <n v="30584"/>
        <n v="19451"/>
        <n v="50095"/>
        <n v="26414"/>
        <n v="41857"/>
        <n v="21013"/>
        <n v="44525"/>
        <n v="23507"/>
        <n v="31402"/>
        <n v="40937"/>
        <n v="38486"/>
        <n v="44506"/>
        <n v="28484"/>
        <n v="27696"/>
        <n v="29331"/>
        <n v="55540"/>
        <n v="25014"/>
        <n v="42683"/>
        <n v="31193"/>
        <n v="46281"/>
        <n v="55007"/>
        <n v="33740"/>
        <n v="56931"/>
        <n v="41966"/>
        <n v="39408"/>
        <n v="45075"/>
        <n v="30575"/>
        <n v="42263"/>
        <n v="39996"/>
        <n v="37359"/>
        <n v="50858"/>
        <n v="19331"/>
        <n v="20637"/>
        <n v="48367"/>
        <n v="21240"/>
        <n v="34165"/>
        <n v="34634"/>
        <n v="39865"/>
        <n v="51160"/>
        <n v="22654"/>
        <n v="26811"/>
        <n v="47010"/>
        <n v="40721"/>
        <n v="50465"/>
        <n v="32705"/>
        <n v="33562"/>
        <n v="20392"/>
        <n v="21325"/>
        <n v="19444"/>
        <n v="45681"/>
        <n v="40984"/>
        <n v="38937"/>
        <n v="46831"/>
        <n v="32934"/>
        <n v="42950"/>
        <n v="47637"/>
        <n v="30830"/>
        <n v="44444"/>
        <n v="51054"/>
        <n v="35631"/>
        <n v="26309"/>
        <n v="44179"/>
        <n v="19613"/>
        <n v="36637"/>
        <n v="35004"/>
        <n v="29455"/>
        <n v="20557"/>
        <n v="33753"/>
        <n v="52723"/>
        <n v="55534"/>
        <n v="54674"/>
        <n v="35234"/>
        <n v="37498"/>
        <n v="36236"/>
        <n v="34789"/>
        <n v="29323"/>
        <n v="38287"/>
        <n v="30922"/>
        <n v="17864"/>
        <n v="46805"/>
        <n v="40100"/>
        <n v="23767"/>
        <n v="36268"/>
        <n v="46144"/>
        <n v="33460"/>
        <n v="38731"/>
        <n v="29836"/>
        <n v="51548"/>
        <n v="42679"/>
        <n v="36196"/>
        <n v="46492"/>
        <n v="28320"/>
        <n v="55678"/>
        <n v="47915"/>
        <n v="46141"/>
        <n v="44911"/>
        <n v="23211"/>
        <n v="50924"/>
        <n v="22405"/>
        <n v="32014"/>
        <n v="45513"/>
        <n v="38535"/>
        <n v="44470"/>
        <n v="18217"/>
        <n v="31389"/>
        <n v="49049"/>
        <n v="22618"/>
        <n v="33203"/>
        <n v="29652"/>
        <n v="29274"/>
      </sharedItems>
    </cacheField>
    <cacheField name="TOTAL EXPENSES" numFmtId="180">
      <sharedItems containsSemiMixedTypes="0" containsString="0" containsNumber="1" containsInteger="1" minValue="0" maxValue="47526" count="296">
        <n v="33686"/>
        <n v="40036"/>
        <n v="38946"/>
        <n v="36839"/>
        <n v="44581"/>
        <n v="36894"/>
        <n v="37090"/>
        <n v="38593"/>
        <n v="43462"/>
        <n v="44287"/>
        <n v="39252"/>
        <n v="42496"/>
        <n v="36360"/>
        <n v="45226"/>
        <n v="41200"/>
        <n v="41265"/>
        <n v="37535"/>
        <n v="32517"/>
        <n v="39807"/>
        <n v="37234"/>
        <n v="44139"/>
        <n v="34951"/>
        <n v="37536"/>
        <n v="32754"/>
        <n v="41425"/>
        <n v="47498"/>
        <n v="35026"/>
        <n v="37882"/>
        <n v="36183"/>
        <n v="39536"/>
        <n v="34276"/>
        <n v="39854"/>
        <n v="39138"/>
        <n v="39737"/>
        <n v="37920"/>
        <n v="40955"/>
        <n v="38033"/>
        <n v="39073"/>
        <n v="37411"/>
        <n v="41909"/>
        <n v="40277"/>
        <n v="45551"/>
        <n v="41139"/>
        <n v="35308"/>
        <n v="31888"/>
        <n v="35678"/>
        <n v="36026"/>
        <n v="39541"/>
        <n v="34055"/>
        <n v="41639"/>
        <n v="36081"/>
        <n v="41793"/>
        <n v="40317"/>
        <n v="40236"/>
        <n v="32518"/>
        <n v="31800"/>
        <n v="38552"/>
        <n v="34354"/>
        <n v="38435"/>
        <n v="41144"/>
        <n v="42289"/>
        <n v="38345"/>
        <n v="40476"/>
        <n v="33583"/>
        <n v="39671"/>
        <n v="37685"/>
        <n v="36432"/>
        <n v="39424"/>
        <n v="32290"/>
        <n v="36729"/>
        <n v="35802"/>
        <n v="35502"/>
        <n v="43014"/>
        <n v="35951"/>
        <n v="40981"/>
        <n v="40481"/>
        <n v="44010"/>
        <n v="47526"/>
        <n v="42831"/>
        <n v="43690"/>
        <n v="39619"/>
        <n v="39648"/>
        <n v="40069"/>
        <n v="41466"/>
        <n v="40303"/>
        <n v="36918"/>
        <n v="43106"/>
        <n v="32922"/>
        <n v="39716"/>
        <n v="39377"/>
        <n v="33047"/>
        <n v="37697"/>
        <n v="41753"/>
        <n v="36419"/>
        <n v="34339"/>
        <n v="41932"/>
        <n v="37376"/>
        <n v="41646"/>
        <n v="31094"/>
        <n v="40394"/>
        <n v="36092"/>
        <n v="37334"/>
        <n v="45430"/>
        <n v="33940"/>
        <n v="35213"/>
        <n v="38572"/>
        <n v="37527"/>
        <n v="41583"/>
        <n v="37661"/>
        <n v="36190"/>
        <n v="38928"/>
        <n v="43982"/>
        <n v="34723"/>
        <n v="34394"/>
        <n v="34056"/>
        <n v="38786"/>
        <n v="31100"/>
        <n v="38095"/>
        <n v="40963"/>
        <n v="39932"/>
        <n v="38546"/>
        <n v="35758"/>
        <n v="33795"/>
        <n v="40334"/>
        <n v="36971"/>
        <n v="43554"/>
        <n v="33173"/>
        <n v="38772"/>
        <n v="38679"/>
        <n v="39433"/>
        <n v="39095"/>
        <n v="41046"/>
        <n v="34051"/>
        <n v="39200"/>
        <n v="45046"/>
        <n v="38425"/>
        <n v="43376"/>
        <n v="36409"/>
        <n v="32252"/>
        <n v="37731"/>
        <n v="39423"/>
        <n v="39136"/>
        <n v="37560"/>
        <n v="40986"/>
        <n v="38649"/>
        <n v="39156"/>
        <n v="40565"/>
        <n v="39152"/>
        <n v="37211"/>
        <n v="31556"/>
        <n v="38506"/>
        <n v="35296"/>
        <n v="41802"/>
        <n v="38027"/>
        <n v="38023"/>
        <n v="42154"/>
        <n v="33663"/>
        <n v="34787"/>
        <n v="41642"/>
        <n v="31480"/>
        <n v="43931"/>
        <n v="43649"/>
        <n v="40888"/>
        <n v="36674"/>
        <n v="42182"/>
        <n v="43335"/>
        <n v="37612"/>
        <n v="44616"/>
        <n v="40088"/>
        <n v="36808"/>
        <n v="37017"/>
        <n v="44609"/>
        <n v="36910"/>
        <n v="35210"/>
        <n v="34078"/>
        <n v="42778"/>
        <n v="38702"/>
        <n v="39147"/>
        <n v="43913"/>
        <n v="38960"/>
        <n v="39489"/>
        <n v="36730"/>
        <n v="34497"/>
        <n v="35316"/>
        <n v="31294"/>
        <n v="36231"/>
        <n v="36842"/>
        <n v="34895"/>
        <n v="39332"/>
        <n v="43031"/>
        <n v="37857"/>
        <n v="39076"/>
        <n v="39453"/>
        <n v="40468"/>
        <n v="35321"/>
        <n v="47175"/>
        <n v="36568"/>
        <n v="41066"/>
        <n v="38841"/>
        <n v="35573"/>
        <n v="40221"/>
        <n v="36870"/>
        <n v="43861"/>
        <n v="34435"/>
        <n v="37585"/>
        <n v="36242"/>
        <n v="45265"/>
        <n v="38335"/>
        <n v="33621"/>
        <n v="40320"/>
        <n v="37155"/>
        <n v="31421"/>
        <n v="38268"/>
        <n v="38309"/>
        <n v="38788"/>
        <n v="35547"/>
        <n v="32785"/>
        <n v="43228"/>
        <n v="35354"/>
        <n v="42010"/>
        <n v="41784"/>
        <n v="33404"/>
        <n v="43566"/>
        <n v="37880"/>
        <n v="34384"/>
        <n v="37985"/>
        <n v="33204"/>
        <n v="45576"/>
        <n v="40753"/>
        <n v="32615"/>
        <n v="35054"/>
        <n v="38683"/>
        <n v="37911"/>
        <n v="37254"/>
        <n v="39753"/>
        <n v="41307"/>
        <n v="42384"/>
        <n v="42310"/>
        <n v="41090"/>
        <n v="38271"/>
        <n v="33398"/>
        <n v="45363"/>
        <n v="40746"/>
        <n v="40099"/>
        <n v="42409"/>
        <n v="38821"/>
        <n v="34940"/>
        <n v="39032"/>
        <n v="41919"/>
        <n v="43508"/>
        <n v="41978"/>
        <n v="44058"/>
        <n v="31920"/>
        <n v="34283"/>
        <n v="42251"/>
        <n v="37947"/>
        <n v="33400"/>
        <n v="34672"/>
        <n v="34205"/>
        <n v="39163"/>
        <n v="41188"/>
        <n v="36594"/>
        <n v="42616"/>
        <n v="46317"/>
        <n v="40879"/>
        <n v="45478"/>
        <n v="40972"/>
        <n v="40400"/>
        <n v="41859"/>
        <n v="43172"/>
        <n v="33850"/>
        <n v="35322"/>
        <n v="38612"/>
        <n v="33388"/>
        <n v="37493"/>
        <n v="41577"/>
        <n v="34089"/>
        <n v="42320"/>
        <n v="34103"/>
        <n v="36501"/>
        <n v="38076"/>
        <n v="33182"/>
        <n v="42879"/>
        <n v="35091"/>
        <n v="40984"/>
        <n v="28444"/>
        <n v="38165"/>
        <n v="33252"/>
        <n v="33841"/>
        <n v="46427"/>
        <n v="37557"/>
        <n v="39415"/>
        <n v="45977"/>
        <n v="42079"/>
        <n v="42351"/>
        <n v="43199"/>
      </sharedItems>
    </cacheField>
    <cacheField name="expense_to_income_ratio" numFmtId="184">
      <sharedItems containsSemiMixedTypes="0" containsString="0" containsNumber="1" minValue="0" maxValue="0.75619341596525" count="300">
        <n v="0.402682477825328"/>
        <n v="0.520962914769031"/>
        <n v="0.631369052443868"/>
        <n v="0.564055059637733"/>
        <n v="0.498562945235353"/>
        <n v="0.427102868653192"/>
        <n v="0.440928219881595"/>
        <n v="0.441244397695052"/>
        <n v="0.618825908048923"/>
        <n v="0.530491237737024"/>
        <n v="0.621548011147707"/>
        <n v="0.529696984805614"/>
        <n v="0.604378251691295"/>
        <n v="0.668736784515519"/>
        <n v="0.53325049830447"/>
        <n v="0.48508252221752"/>
        <n v="0.417872728892056"/>
        <n v="0.48724826180772"/>
        <n v="0.626280266200972"/>
        <n v="0.494705374343985"/>
        <n v="0.557909372432535"/>
        <n v="0.400511081062499"/>
        <n v="0.450493267084323"/>
        <n v="0.388808432848223"/>
        <n v="0.530131429083324"/>
        <n v="0.571906757212349"/>
        <n v="0.458984170248454"/>
        <n v="0.462912725761908"/>
        <n v="0.431901737967914"/>
        <n v="0.585492995290703"/>
        <n v="0.383593531419618"/>
        <n v="0.539968567092998"/>
        <n v="0.4512313226342"/>
        <n v="0.45130039750142"/>
        <n v="0.462896275589302"/>
        <n v="0.479892667150993"/>
        <n v="0.52989940647031"/>
        <n v="0.50715834014771"/>
        <n v="0.547440662588896"/>
        <n v="0.637312002919752"/>
        <n v="0.540732486641785"/>
        <n v="0.53464242538058"/>
        <n v="0.55154245264047"/>
        <n v="0.469827414139532"/>
        <n v="0.441766066802433"/>
        <n v="0.466488847048979"/>
        <n v="0.500576637163223"/>
        <n v="0.474522369431644"/>
        <n v="0.463673991776271"/>
        <n v="0.602189569895583"/>
        <n v="0.483886541943271"/>
        <n v="0.552554339203554"/>
        <n v="0.452369732058705"/>
        <n v="0.564224814897913"/>
        <n v="0.512546497698758"/>
        <n v="0.399728486311185"/>
        <n v="0.61217943628424"/>
        <n v="0.41344036200402"/>
        <n v="0.609992223333175"/>
        <n v="0.610961792613932"/>
        <n v="0.540607222754874"/>
        <n v="0.432343755285204"/>
        <n v="0.491297065035322"/>
        <n v="0.473226615562382"/>
        <n v="0.478881230308664"/>
        <n v="0.500212376224482"/>
        <n v="0.44643776192927"/>
        <n v="0.524241376559134"/>
        <n v="0.439816391299018"/>
        <n v="0.416187918550498"/>
        <n v="0.451919921234001"/>
        <n v="0.397536532109064"/>
        <n v="0.537298890776456"/>
        <n v="0.516077631994488"/>
        <n v="0.645309104651529"/>
        <n v="0.552679363779098"/>
        <n v="0.525147664220512"/>
        <n v="0.75619341596525"/>
        <n v="0.490102068839253"/>
        <n v="0.663195603995264"/>
        <n v="0.459915954680535"/>
        <n v="0.583041675244846"/>
        <n v="0.497807208259309"/>
        <n v="0.485829105692962"/>
        <n v="0.585731310312754"/>
        <n v="0.517508200398105"/>
        <n v="0.601560210446991"/>
        <n v="0.409157003840274"/>
        <n v="0.551281873325653"/>
        <n v="0.478451051627562"/>
        <n v="0.491873306938946"/>
        <n v="0.488930104667903"/>
        <n v="0.513163069662258"/>
        <n v="0.417687402513992"/>
        <n v="0.39079321725276"/>
        <n v="0.628373619457224"/>
        <n v="0.505326915796874"/>
        <n v="0.534443817052513"/>
        <n v="0.359751018141429"/>
        <n v="0.471171454899628"/>
        <n v="0.415854361101509"/>
        <n v="0.576604682770124"/>
        <n v="0.621341430056349"/>
        <n v="0.454454159581163"/>
        <n v="0.541496870626951"/>
        <n v="0.594238175935911"/>
        <n v="0.437245123855242"/>
        <n v="0.49208321499574"/>
        <n v="0.443420107614237"/>
        <n v="0.434960277874596"/>
        <n v="0.600416441736716"/>
        <n v="0.533011779533666"/>
        <n v="0.412887345715713"/>
        <n v="0.43969727186725"/>
        <n v="0.558157830041793"/>
        <n v="0.462657903212339"/>
        <n v="0.386892914012739"/>
        <n v="0.523549056525982"/>
        <n v="0.490140474310192"/>
        <n v="0.529293250622979"/>
        <n v="0.499948119325551"/>
        <n v="0.412638332737113"/>
        <n v="0.379254620745379"/>
        <n v="0.588130650335375"/>
        <n v="0.551838915756165"/>
        <n v="0.527128593040847"/>
        <n v="0.472489282000883"/>
        <n v="0.599842195646456"/>
        <n v="0.467640338044516"/>
        <n v="0.452374123828425"/>
        <n v="0.542873012566826"/>
        <n v="0.621062187925556"/>
        <n v="0.49729816567356"/>
        <n v="0.441779741243294"/>
        <n v="0.704945226917058"/>
        <n v="0.499629422549313"/>
        <n v="0.585181587609951"/>
        <n v="0.516600925111382"/>
        <n v="0.438397129186603"/>
        <n v="0.516770985988797"/>
        <n v="0.525401817842578"/>
        <n v="0.594139972673448"/>
        <n v="0.551121023594319"/>
        <n v="0.527626158599382"/>
        <n v="0.580130825838103"/>
        <n v="0.445603800124519"/>
        <n v="0.44885139162731"/>
        <n v="0.525045301579084"/>
        <n v="0.501196922564871"/>
        <n v="0.503409183148895"/>
        <n v="0.504169995206902"/>
        <n v="0.459098875681089"/>
        <n v="0.587121779197232"/>
        <n v="0.687013115077409"/>
        <n v="0.440198643298683"/>
        <n v="0.612799767921609"/>
        <n v="0.522885707906423"/>
        <n v="0.388650926513883"/>
        <n v="0.532831957357514"/>
        <n v="0.475723718783558"/>
        <n v="0.435896370761157"/>
        <n v="0.555954896923525"/>
        <n v="0.533267360602062"/>
        <n v="0.490705070507051"/>
        <n v="0.476384703314975"/>
        <n v="0.472431596985003"/>
        <n v="0.551518313946089"/>
        <n v="0.42028337728512"/>
        <n v="0.5750522001392"/>
        <n v="0.612891389432485"/>
        <n v="0.516531013191131"/>
        <n v="0.572912152541324"/>
        <n v="0.67211583372256"/>
        <n v="0.586888426006901"/>
        <n v="0.579178523843206"/>
        <n v="0.412816474863719"/>
        <n v="0.607814720090935"/>
        <n v="0.443291411815912"/>
        <n v="0.651082726274823"/>
        <n v="0.545299888240407"/>
        <n v="0.613775285147142"/>
        <n v="0.491126173745414"/>
        <n v="0.433254302464112"/>
        <n v="0.448478939157566"/>
        <n v="0.426140888577841"/>
        <n v="0.425826643080691"/>
        <n v="0.453136725198859"/>
        <n v="0.568926911376376"/>
        <n v="0.475441106342394"/>
        <n v="0.562560787230391"/>
        <n v="0.688694343971064"/>
        <n v="0.43042796070584"/>
        <n v="0.596671247518705"/>
        <n v="0.485217070471037"/>
        <n v="0.658219612563231"/>
        <n v="0.442364050797786"/>
        <n v="0.667425935881837"/>
        <n v="0.538002059732235"/>
        <n v="0.500786556589393"/>
        <n v="0.502295446609852"/>
        <n v="0.444223828968893"/>
        <n v="0.585415908594717"/>
        <n v="0.571043583310101"/>
        <n v="0.599259481910591"/>
        <n v="0.382717421505974"/>
        <n v="0.600408952219684"/>
        <n v="0.459195438707634"/>
        <n v="0.592024379397839"/>
        <n v="0.453046705114872"/>
        <n v="0.379349641196913"/>
        <n v="0.544423440453686"/>
        <n v="0.469929804591159"/>
        <n v="0.355634281057588"/>
        <n v="0.476954906897325"/>
        <n v="0.492929474889664"/>
        <n v="0.462516246735748"/>
        <n v="0.537597168869665"/>
        <n v="0.436853746935295"/>
        <n v="0.48738192584238"/>
        <n v="0.536414061821386"/>
        <n v="0.41008212313831"/>
        <n v="0.68486004466833"/>
        <n v="0.6693901090979"/>
        <n v="0.40850668329848"/>
        <n v="0.672252569206555"/>
        <n v="0.525782497050455"/>
        <n v="0.498188878263641"/>
        <n v="0.487925497752087"/>
        <n v="0.393580200085344"/>
        <n v="0.667975963652352"/>
        <n v="0.603176247705879"/>
        <n v="0.409607535321821"/>
        <n v="0.462606400527879"/>
        <n v="0.433918876475075"/>
        <n v="0.536861334541747"/>
        <n v="0.526067555354722"/>
        <n v="0.660952697647352"/>
        <n v="0.659519095669945"/>
        <n v="0.685514653555024"/>
        <n v="0.480844631837347"/>
        <n v="0.500645758705558"/>
        <n v="0.495686975442959"/>
        <n v="0.416283388799561"/>
        <n v="0.579370857120963"/>
        <n v="0.486833301471994"/>
        <n v="0.457041579283304"/>
        <n v="0.579049413563812"/>
        <n v="0.466234312135951"/>
        <n v="0.406307416796521"/>
        <n v="0.522775672019608"/>
        <n v="0.614395849211467"/>
        <n v="0.49617389122675"/>
        <n v="0.681560617622705"/>
        <n v="0.545981783257947"/>
        <n v="0.4769589384974"/>
        <n v="0.537873795851768"/>
        <n v="0.672700929817858"/>
        <n v="0.529246861924686"/>
        <n v="0.387817423916956"/>
        <n v="0.382461524775376"/>
        <n v="0.388064378931346"/>
        <n v="0.492590619104538"/>
        <n v="0.510859498310745"/>
        <n v="0.531979747881794"/>
        <n v="0.512643066276284"/>
        <n v="0.592390775518147"/>
        <n v="0.547456385040896"/>
        <n v="0.569337474408434"/>
        <n v="0.717975434940482"/>
        <n v="0.466773756223156"/>
        <n v="0.501863354037267"/>
        <n v="0.637841709078719"/>
        <n v="0.543454179254783"/>
        <n v="0.423156736755257"/>
        <n v="0.513535518013434"/>
        <n v="0.499230699610825"/>
        <n v="0.528090598506896"/>
        <n v="0.379149202678614"/>
        <n v="0.467657037369655"/>
        <n v="0.534594267933602"/>
        <n v="0.423040170759857"/>
        <n v="0.599093997734994"/>
        <n v="0.379846515409719"/>
        <n v="0.4323943328279"/>
        <n v="0.452117743448472"/>
        <n v="0.424903640531162"/>
        <n v="0.648797094870631"/>
        <n v="0.407963727256874"/>
        <n v="0.646547508242755"/>
        <n v="0.470475371332165"/>
        <n v="0.456093596883291"/>
        <n v="0.463203644113837"/>
        <n v="0.432135970681003"/>
        <n v="0.718195037435802"/>
        <n v="0.544730658776434"/>
        <n v="0.445548471694701"/>
        <n v="0.670267512209345"/>
        <n v="0.558951675035201"/>
        <n v="0.58818382567393"/>
        <n v="0.596070260648793"/>
      </sharedItems>
    </cacheField>
    <cacheField name="Level" numFmtId="0">
      <sharedItems count="5">
        <s v="100"/>
        <s v="200"/>
        <s v="500"/>
        <s v="400"/>
        <s v="300"/>
      </sharedItems>
    </cacheField>
    <cacheField name="Gender" numFmtId="0">
      <sharedItems count="2">
        <s v="M"/>
        <s v="F"/>
      </sharedItems>
    </cacheField>
    <cacheField name="GPA" numFmtId="0">
      <sharedItems containsSemiMixedTypes="0" containsString="0" containsNumber="1" minValue="0" maxValue="4.47" count="47">
        <n v="3.94"/>
        <n v="2.93"/>
        <n v="3.23"/>
        <n v="3.48"/>
        <n v="2.41"/>
        <n v="4.14"/>
        <n v="2.99"/>
        <n v="2.18"/>
        <n v="3.67"/>
        <n v="3.54"/>
        <n v="2.09"/>
        <n v="3.95"/>
        <n v="4.17"/>
        <n v="4.47"/>
        <n v="2.1"/>
        <n v="2.22"/>
        <n v="4.38"/>
        <n v="2.86"/>
        <n v="3.76"/>
        <n v="2.23"/>
        <n v="2.44"/>
        <n v="3.71"/>
        <n v="4.16"/>
        <n v="4.3"/>
        <n v="3.63"/>
        <n v="3.51"/>
        <n v="4.18"/>
        <n v="4.2"/>
        <n v="3.1"/>
        <n v="3.09"/>
        <n v="2.81"/>
        <n v="2.97"/>
        <n v="2.57"/>
        <n v="3.16"/>
        <n v="4.29"/>
        <n v="3"/>
        <n v="4.39"/>
        <n v="4.24"/>
        <n v="4.32"/>
        <n v="2.49"/>
        <n v="3.68"/>
        <n v="2.78"/>
        <n v="4.44"/>
        <n v="3.7"/>
        <n v="2.46"/>
        <n v="4.01"/>
        <n v="2.28"/>
      </sharedItems>
    </cacheField>
    <cacheField name="Attendance_percentage" numFmtId="0">
      <sharedItems containsSemiMixedTypes="0" containsString="0" containsNumber="1" minValue="0" maxValue="97.18" count="50">
        <n v="76.21"/>
        <n v="80.5"/>
        <n v="69.89"/>
        <n v="83.18"/>
        <n v="75.64"/>
        <n v="60.36"/>
        <n v="69.48"/>
        <n v="66.79"/>
        <n v="65.83"/>
        <n v="88.27"/>
        <n v="89.46"/>
        <n v="88.22"/>
        <n v="68.23"/>
        <n v="64.92"/>
        <n v="64.88"/>
        <n v="64.13"/>
        <n v="79.2"/>
        <n v="85.56"/>
        <n v="81.29"/>
        <n v="68.07"/>
        <n v="86.9"/>
        <n v="87.71"/>
        <n v="79.89"/>
        <n v="90.74"/>
        <n v="84.02"/>
        <n v="64.26"/>
        <n v="72.72"/>
        <n v="91.3"/>
        <n v="76.17"/>
        <n v="96.06"/>
        <n v="92.71"/>
        <n v="74.66"/>
        <n v="77.95"/>
        <n v="62.93"/>
        <n v="75.19"/>
        <n v="92.55"/>
        <n v="83.21"/>
        <n v="81.98"/>
        <n v="60.73"/>
        <n v="62.85"/>
        <n v="62.41"/>
        <n v="66.65"/>
        <n v="97.18"/>
        <n v="84.41"/>
        <n v="92.93"/>
        <n v="67.26"/>
        <n v="96.71"/>
        <n v="82.01"/>
        <n v="60.1"/>
        <n v="91.75"/>
      </sharedItems>
    </cacheField>
    <cacheField name="Semester" numFmtId="0">
      <sharedItems containsSemiMixedTypes="0" containsString="0" containsNumber="1" containsInteger="1" minValue="0" maxValue="2" count="2">
        <n v="2"/>
        <n v="1"/>
      </sharedItems>
    </cacheField>
    <cacheField name="Residence_Type" numFmtId="0">
      <sharedItems count="2">
        <s v="Off-campus"/>
        <s v="On-campus"/>
      </sharedItems>
    </cacheField>
    <cacheField name="Age" numFmtId="0">
      <sharedItems containsSemiMixedTypes="0" containsString="0" containsNumber="1" containsInteger="1" minValue="0" maxValue="24" count="7">
        <n v="19"/>
        <n v="22"/>
        <n v="18"/>
        <n v="20"/>
        <n v="21"/>
        <n v="24"/>
        <n v="2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52.6496296296" refreshedBy="Ayobami TOPEOJO" recordCount="6">
  <cacheSource type="worksheet">
    <worksheetSource ref="A1:D7" sheet="pivot_table"/>
  </cacheSource>
  <cacheFields count="4">
    <cacheField name="Level" numFmtId="0">
      <sharedItems count="6">
        <s v="100"/>
        <s v="200"/>
        <s v="300"/>
        <s v="400"/>
        <s v="500"/>
        <s v="Grand Total"/>
      </sharedItems>
    </cacheField>
    <cacheField name="Average of GPA" numFmtId="178">
      <sharedItems containsSemiMixedTypes="0" containsString="0" containsNumber="1" minValue="0" maxValue="3.54111111111111" count="6">
        <n v="3.54111111111111"/>
        <n v="3.523"/>
        <n v="3.35666666666667"/>
        <n v="3.34923076923077"/>
        <n v="3.11083333333333"/>
        <n v="3.3622"/>
      </sharedItems>
    </cacheField>
    <cacheField name="Average of Savings" numFmtId="179">
      <sharedItems containsSemiMixedTypes="0" containsString="0" containsNumber="1" minValue="0" maxValue="38437.1" count="6">
        <n v="37805.8703703704"/>
        <n v="38437.1"/>
        <n v="37925.8888888889"/>
        <n v="37980.1923076923"/>
        <n v="35446.9305555556"/>
        <n v="37425.6966666667"/>
      </sharedItems>
    </cacheField>
    <cacheField name="Average of TOTAL EXPENSES" numFmtId="179">
      <sharedItems containsSemiMixedTypes="0" containsString="0" containsNumber="1" minValue="0" maxValue="38857.0833333333" count="6">
        <n v="38652.1666666667"/>
        <n v="38857.0833333333"/>
        <n v="38024.4166666667"/>
        <n v="38517.2179487179"/>
        <n v="38597.0833333333"/>
        <n v="38569.513333333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1"/>
    <x v="1"/>
    <x v="1"/>
    <x v="1"/>
    <x v="1"/>
    <x v="0"/>
    <x v="0"/>
    <x v="0"/>
    <x v="0"/>
    <x v="0"/>
    <x v="0"/>
    <x v="0"/>
  </r>
  <r>
    <x v="0"/>
    <x v="2"/>
    <x v="2"/>
    <x v="2"/>
    <x v="2"/>
    <x v="2"/>
    <x v="2"/>
    <x v="2"/>
    <x v="2"/>
    <x v="2"/>
    <x v="2"/>
    <x v="2"/>
    <x v="0"/>
    <x v="0"/>
    <x v="0"/>
    <x v="0"/>
    <x v="0"/>
    <x v="0"/>
    <x v="0"/>
  </r>
  <r>
    <x v="0"/>
    <x v="3"/>
    <x v="3"/>
    <x v="3"/>
    <x v="3"/>
    <x v="3"/>
    <x v="3"/>
    <x v="3"/>
    <x v="3"/>
    <x v="3"/>
    <x v="3"/>
    <x v="3"/>
    <x v="0"/>
    <x v="0"/>
    <x v="0"/>
    <x v="0"/>
    <x v="0"/>
    <x v="0"/>
    <x v="0"/>
  </r>
  <r>
    <x v="0"/>
    <x v="4"/>
    <x v="4"/>
    <x v="4"/>
    <x v="4"/>
    <x v="4"/>
    <x v="4"/>
    <x v="4"/>
    <x v="4"/>
    <x v="4"/>
    <x v="4"/>
    <x v="4"/>
    <x v="0"/>
    <x v="0"/>
    <x v="0"/>
    <x v="0"/>
    <x v="0"/>
    <x v="0"/>
    <x v="0"/>
  </r>
  <r>
    <x v="0"/>
    <x v="5"/>
    <x v="5"/>
    <x v="5"/>
    <x v="5"/>
    <x v="5"/>
    <x v="5"/>
    <x v="5"/>
    <x v="5"/>
    <x v="5"/>
    <x v="5"/>
    <x v="5"/>
    <x v="0"/>
    <x v="0"/>
    <x v="0"/>
    <x v="0"/>
    <x v="0"/>
    <x v="0"/>
    <x v="0"/>
  </r>
  <r>
    <x v="1"/>
    <x v="0"/>
    <x v="6"/>
    <x v="6"/>
    <x v="6"/>
    <x v="6"/>
    <x v="6"/>
    <x v="6"/>
    <x v="6"/>
    <x v="6"/>
    <x v="6"/>
    <x v="6"/>
    <x v="1"/>
    <x v="1"/>
    <x v="1"/>
    <x v="1"/>
    <x v="1"/>
    <x v="1"/>
    <x v="0"/>
  </r>
  <r>
    <x v="1"/>
    <x v="1"/>
    <x v="7"/>
    <x v="7"/>
    <x v="7"/>
    <x v="7"/>
    <x v="7"/>
    <x v="7"/>
    <x v="7"/>
    <x v="7"/>
    <x v="7"/>
    <x v="7"/>
    <x v="1"/>
    <x v="1"/>
    <x v="1"/>
    <x v="1"/>
    <x v="1"/>
    <x v="1"/>
    <x v="0"/>
  </r>
  <r>
    <x v="1"/>
    <x v="2"/>
    <x v="8"/>
    <x v="8"/>
    <x v="8"/>
    <x v="8"/>
    <x v="8"/>
    <x v="8"/>
    <x v="8"/>
    <x v="8"/>
    <x v="8"/>
    <x v="8"/>
    <x v="1"/>
    <x v="1"/>
    <x v="1"/>
    <x v="1"/>
    <x v="1"/>
    <x v="1"/>
    <x v="0"/>
  </r>
  <r>
    <x v="1"/>
    <x v="3"/>
    <x v="9"/>
    <x v="9"/>
    <x v="9"/>
    <x v="9"/>
    <x v="9"/>
    <x v="9"/>
    <x v="9"/>
    <x v="9"/>
    <x v="9"/>
    <x v="9"/>
    <x v="1"/>
    <x v="1"/>
    <x v="1"/>
    <x v="1"/>
    <x v="1"/>
    <x v="1"/>
    <x v="0"/>
  </r>
  <r>
    <x v="1"/>
    <x v="4"/>
    <x v="10"/>
    <x v="10"/>
    <x v="10"/>
    <x v="10"/>
    <x v="10"/>
    <x v="10"/>
    <x v="10"/>
    <x v="10"/>
    <x v="10"/>
    <x v="10"/>
    <x v="1"/>
    <x v="1"/>
    <x v="1"/>
    <x v="1"/>
    <x v="1"/>
    <x v="1"/>
    <x v="0"/>
  </r>
  <r>
    <x v="1"/>
    <x v="5"/>
    <x v="11"/>
    <x v="11"/>
    <x v="11"/>
    <x v="11"/>
    <x v="11"/>
    <x v="11"/>
    <x v="11"/>
    <x v="11"/>
    <x v="11"/>
    <x v="11"/>
    <x v="1"/>
    <x v="1"/>
    <x v="1"/>
    <x v="1"/>
    <x v="1"/>
    <x v="1"/>
    <x v="0"/>
  </r>
  <r>
    <x v="2"/>
    <x v="0"/>
    <x v="12"/>
    <x v="12"/>
    <x v="12"/>
    <x v="12"/>
    <x v="12"/>
    <x v="12"/>
    <x v="12"/>
    <x v="12"/>
    <x v="12"/>
    <x v="12"/>
    <x v="2"/>
    <x v="1"/>
    <x v="2"/>
    <x v="2"/>
    <x v="0"/>
    <x v="0"/>
    <x v="1"/>
  </r>
  <r>
    <x v="2"/>
    <x v="1"/>
    <x v="13"/>
    <x v="13"/>
    <x v="13"/>
    <x v="13"/>
    <x v="13"/>
    <x v="13"/>
    <x v="13"/>
    <x v="13"/>
    <x v="13"/>
    <x v="13"/>
    <x v="2"/>
    <x v="1"/>
    <x v="2"/>
    <x v="2"/>
    <x v="0"/>
    <x v="0"/>
    <x v="1"/>
  </r>
  <r>
    <x v="2"/>
    <x v="2"/>
    <x v="14"/>
    <x v="14"/>
    <x v="14"/>
    <x v="14"/>
    <x v="14"/>
    <x v="14"/>
    <x v="14"/>
    <x v="14"/>
    <x v="14"/>
    <x v="14"/>
    <x v="2"/>
    <x v="1"/>
    <x v="2"/>
    <x v="2"/>
    <x v="0"/>
    <x v="0"/>
    <x v="1"/>
  </r>
  <r>
    <x v="2"/>
    <x v="3"/>
    <x v="15"/>
    <x v="15"/>
    <x v="15"/>
    <x v="15"/>
    <x v="15"/>
    <x v="15"/>
    <x v="15"/>
    <x v="15"/>
    <x v="15"/>
    <x v="15"/>
    <x v="2"/>
    <x v="1"/>
    <x v="2"/>
    <x v="2"/>
    <x v="0"/>
    <x v="0"/>
    <x v="1"/>
  </r>
  <r>
    <x v="2"/>
    <x v="4"/>
    <x v="16"/>
    <x v="16"/>
    <x v="16"/>
    <x v="16"/>
    <x v="16"/>
    <x v="16"/>
    <x v="16"/>
    <x v="16"/>
    <x v="16"/>
    <x v="16"/>
    <x v="2"/>
    <x v="1"/>
    <x v="2"/>
    <x v="2"/>
    <x v="0"/>
    <x v="0"/>
    <x v="1"/>
  </r>
  <r>
    <x v="2"/>
    <x v="5"/>
    <x v="17"/>
    <x v="17"/>
    <x v="17"/>
    <x v="17"/>
    <x v="17"/>
    <x v="17"/>
    <x v="17"/>
    <x v="17"/>
    <x v="17"/>
    <x v="17"/>
    <x v="2"/>
    <x v="1"/>
    <x v="2"/>
    <x v="2"/>
    <x v="0"/>
    <x v="0"/>
    <x v="1"/>
  </r>
  <r>
    <x v="3"/>
    <x v="0"/>
    <x v="18"/>
    <x v="18"/>
    <x v="18"/>
    <x v="18"/>
    <x v="18"/>
    <x v="18"/>
    <x v="18"/>
    <x v="18"/>
    <x v="18"/>
    <x v="18"/>
    <x v="2"/>
    <x v="0"/>
    <x v="3"/>
    <x v="3"/>
    <x v="0"/>
    <x v="0"/>
    <x v="2"/>
  </r>
  <r>
    <x v="3"/>
    <x v="1"/>
    <x v="19"/>
    <x v="19"/>
    <x v="19"/>
    <x v="19"/>
    <x v="19"/>
    <x v="19"/>
    <x v="19"/>
    <x v="19"/>
    <x v="19"/>
    <x v="19"/>
    <x v="2"/>
    <x v="0"/>
    <x v="3"/>
    <x v="3"/>
    <x v="0"/>
    <x v="0"/>
    <x v="2"/>
  </r>
  <r>
    <x v="3"/>
    <x v="2"/>
    <x v="20"/>
    <x v="20"/>
    <x v="20"/>
    <x v="20"/>
    <x v="20"/>
    <x v="20"/>
    <x v="20"/>
    <x v="20"/>
    <x v="20"/>
    <x v="20"/>
    <x v="2"/>
    <x v="0"/>
    <x v="3"/>
    <x v="3"/>
    <x v="0"/>
    <x v="0"/>
    <x v="2"/>
  </r>
  <r>
    <x v="3"/>
    <x v="3"/>
    <x v="21"/>
    <x v="21"/>
    <x v="21"/>
    <x v="19"/>
    <x v="21"/>
    <x v="21"/>
    <x v="21"/>
    <x v="21"/>
    <x v="21"/>
    <x v="21"/>
    <x v="2"/>
    <x v="0"/>
    <x v="3"/>
    <x v="3"/>
    <x v="0"/>
    <x v="0"/>
    <x v="2"/>
  </r>
  <r>
    <x v="3"/>
    <x v="4"/>
    <x v="22"/>
    <x v="22"/>
    <x v="22"/>
    <x v="21"/>
    <x v="22"/>
    <x v="22"/>
    <x v="22"/>
    <x v="22"/>
    <x v="22"/>
    <x v="22"/>
    <x v="2"/>
    <x v="0"/>
    <x v="3"/>
    <x v="3"/>
    <x v="0"/>
    <x v="0"/>
    <x v="2"/>
  </r>
  <r>
    <x v="3"/>
    <x v="5"/>
    <x v="23"/>
    <x v="23"/>
    <x v="23"/>
    <x v="22"/>
    <x v="23"/>
    <x v="23"/>
    <x v="23"/>
    <x v="23"/>
    <x v="23"/>
    <x v="23"/>
    <x v="2"/>
    <x v="0"/>
    <x v="3"/>
    <x v="3"/>
    <x v="0"/>
    <x v="0"/>
    <x v="2"/>
  </r>
  <r>
    <x v="4"/>
    <x v="0"/>
    <x v="24"/>
    <x v="24"/>
    <x v="24"/>
    <x v="23"/>
    <x v="24"/>
    <x v="24"/>
    <x v="24"/>
    <x v="24"/>
    <x v="24"/>
    <x v="24"/>
    <x v="1"/>
    <x v="0"/>
    <x v="4"/>
    <x v="4"/>
    <x v="1"/>
    <x v="1"/>
    <x v="3"/>
  </r>
  <r>
    <x v="4"/>
    <x v="1"/>
    <x v="25"/>
    <x v="25"/>
    <x v="25"/>
    <x v="24"/>
    <x v="25"/>
    <x v="25"/>
    <x v="25"/>
    <x v="25"/>
    <x v="25"/>
    <x v="25"/>
    <x v="1"/>
    <x v="0"/>
    <x v="4"/>
    <x v="4"/>
    <x v="1"/>
    <x v="1"/>
    <x v="3"/>
  </r>
  <r>
    <x v="4"/>
    <x v="2"/>
    <x v="26"/>
    <x v="26"/>
    <x v="26"/>
    <x v="25"/>
    <x v="26"/>
    <x v="26"/>
    <x v="26"/>
    <x v="26"/>
    <x v="26"/>
    <x v="26"/>
    <x v="1"/>
    <x v="0"/>
    <x v="4"/>
    <x v="4"/>
    <x v="1"/>
    <x v="1"/>
    <x v="3"/>
  </r>
  <r>
    <x v="4"/>
    <x v="3"/>
    <x v="27"/>
    <x v="27"/>
    <x v="27"/>
    <x v="26"/>
    <x v="27"/>
    <x v="27"/>
    <x v="27"/>
    <x v="27"/>
    <x v="27"/>
    <x v="27"/>
    <x v="1"/>
    <x v="0"/>
    <x v="4"/>
    <x v="4"/>
    <x v="1"/>
    <x v="1"/>
    <x v="3"/>
  </r>
  <r>
    <x v="4"/>
    <x v="4"/>
    <x v="28"/>
    <x v="28"/>
    <x v="28"/>
    <x v="27"/>
    <x v="28"/>
    <x v="28"/>
    <x v="28"/>
    <x v="28"/>
    <x v="28"/>
    <x v="28"/>
    <x v="1"/>
    <x v="0"/>
    <x v="4"/>
    <x v="4"/>
    <x v="1"/>
    <x v="1"/>
    <x v="3"/>
  </r>
  <r>
    <x v="4"/>
    <x v="5"/>
    <x v="29"/>
    <x v="29"/>
    <x v="29"/>
    <x v="28"/>
    <x v="29"/>
    <x v="29"/>
    <x v="29"/>
    <x v="29"/>
    <x v="29"/>
    <x v="29"/>
    <x v="1"/>
    <x v="0"/>
    <x v="4"/>
    <x v="4"/>
    <x v="1"/>
    <x v="1"/>
    <x v="3"/>
  </r>
  <r>
    <x v="5"/>
    <x v="0"/>
    <x v="30"/>
    <x v="30"/>
    <x v="30"/>
    <x v="29"/>
    <x v="30"/>
    <x v="30"/>
    <x v="30"/>
    <x v="30"/>
    <x v="30"/>
    <x v="30"/>
    <x v="3"/>
    <x v="1"/>
    <x v="5"/>
    <x v="5"/>
    <x v="1"/>
    <x v="0"/>
    <x v="4"/>
  </r>
  <r>
    <x v="5"/>
    <x v="1"/>
    <x v="31"/>
    <x v="31"/>
    <x v="31"/>
    <x v="30"/>
    <x v="31"/>
    <x v="31"/>
    <x v="31"/>
    <x v="31"/>
    <x v="31"/>
    <x v="31"/>
    <x v="3"/>
    <x v="1"/>
    <x v="5"/>
    <x v="5"/>
    <x v="1"/>
    <x v="0"/>
    <x v="4"/>
  </r>
  <r>
    <x v="5"/>
    <x v="2"/>
    <x v="32"/>
    <x v="32"/>
    <x v="32"/>
    <x v="31"/>
    <x v="32"/>
    <x v="32"/>
    <x v="32"/>
    <x v="32"/>
    <x v="32"/>
    <x v="32"/>
    <x v="3"/>
    <x v="1"/>
    <x v="5"/>
    <x v="5"/>
    <x v="1"/>
    <x v="0"/>
    <x v="4"/>
  </r>
  <r>
    <x v="5"/>
    <x v="3"/>
    <x v="33"/>
    <x v="33"/>
    <x v="33"/>
    <x v="32"/>
    <x v="33"/>
    <x v="33"/>
    <x v="33"/>
    <x v="33"/>
    <x v="33"/>
    <x v="33"/>
    <x v="3"/>
    <x v="1"/>
    <x v="5"/>
    <x v="5"/>
    <x v="1"/>
    <x v="0"/>
    <x v="4"/>
  </r>
  <r>
    <x v="5"/>
    <x v="4"/>
    <x v="34"/>
    <x v="34"/>
    <x v="34"/>
    <x v="33"/>
    <x v="34"/>
    <x v="34"/>
    <x v="34"/>
    <x v="34"/>
    <x v="34"/>
    <x v="34"/>
    <x v="3"/>
    <x v="1"/>
    <x v="5"/>
    <x v="5"/>
    <x v="1"/>
    <x v="0"/>
    <x v="4"/>
  </r>
  <r>
    <x v="5"/>
    <x v="5"/>
    <x v="35"/>
    <x v="35"/>
    <x v="35"/>
    <x v="34"/>
    <x v="35"/>
    <x v="35"/>
    <x v="35"/>
    <x v="35"/>
    <x v="35"/>
    <x v="35"/>
    <x v="3"/>
    <x v="1"/>
    <x v="5"/>
    <x v="5"/>
    <x v="1"/>
    <x v="0"/>
    <x v="4"/>
  </r>
  <r>
    <x v="6"/>
    <x v="0"/>
    <x v="36"/>
    <x v="36"/>
    <x v="36"/>
    <x v="35"/>
    <x v="36"/>
    <x v="36"/>
    <x v="36"/>
    <x v="36"/>
    <x v="36"/>
    <x v="36"/>
    <x v="3"/>
    <x v="1"/>
    <x v="6"/>
    <x v="6"/>
    <x v="1"/>
    <x v="0"/>
    <x v="3"/>
  </r>
  <r>
    <x v="6"/>
    <x v="1"/>
    <x v="37"/>
    <x v="37"/>
    <x v="37"/>
    <x v="36"/>
    <x v="37"/>
    <x v="37"/>
    <x v="37"/>
    <x v="37"/>
    <x v="37"/>
    <x v="37"/>
    <x v="3"/>
    <x v="1"/>
    <x v="6"/>
    <x v="6"/>
    <x v="1"/>
    <x v="0"/>
    <x v="3"/>
  </r>
  <r>
    <x v="6"/>
    <x v="2"/>
    <x v="38"/>
    <x v="38"/>
    <x v="38"/>
    <x v="37"/>
    <x v="38"/>
    <x v="38"/>
    <x v="38"/>
    <x v="38"/>
    <x v="38"/>
    <x v="38"/>
    <x v="3"/>
    <x v="1"/>
    <x v="6"/>
    <x v="6"/>
    <x v="1"/>
    <x v="0"/>
    <x v="3"/>
  </r>
  <r>
    <x v="6"/>
    <x v="3"/>
    <x v="39"/>
    <x v="39"/>
    <x v="39"/>
    <x v="38"/>
    <x v="39"/>
    <x v="39"/>
    <x v="39"/>
    <x v="39"/>
    <x v="39"/>
    <x v="39"/>
    <x v="3"/>
    <x v="1"/>
    <x v="6"/>
    <x v="6"/>
    <x v="1"/>
    <x v="0"/>
    <x v="3"/>
  </r>
  <r>
    <x v="6"/>
    <x v="4"/>
    <x v="40"/>
    <x v="40"/>
    <x v="40"/>
    <x v="39"/>
    <x v="40"/>
    <x v="40"/>
    <x v="40"/>
    <x v="40"/>
    <x v="40"/>
    <x v="40"/>
    <x v="3"/>
    <x v="1"/>
    <x v="6"/>
    <x v="6"/>
    <x v="1"/>
    <x v="0"/>
    <x v="3"/>
  </r>
  <r>
    <x v="6"/>
    <x v="5"/>
    <x v="41"/>
    <x v="41"/>
    <x v="41"/>
    <x v="40"/>
    <x v="41"/>
    <x v="41"/>
    <x v="41"/>
    <x v="41"/>
    <x v="41"/>
    <x v="41"/>
    <x v="3"/>
    <x v="1"/>
    <x v="6"/>
    <x v="6"/>
    <x v="1"/>
    <x v="0"/>
    <x v="3"/>
  </r>
  <r>
    <x v="7"/>
    <x v="0"/>
    <x v="42"/>
    <x v="42"/>
    <x v="42"/>
    <x v="41"/>
    <x v="42"/>
    <x v="42"/>
    <x v="42"/>
    <x v="42"/>
    <x v="42"/>
    <x v="42"/>
    <x v="4"/>
    <x v="1"/>
    <x v="7"/>
    <x v="7"/>
    <x v="0"/>
    <x v="1"/>
    <x v="4"/>
  </r>
  <r>
    <x v="7"/>
    <x v="1"/>
    <x v="43"/>
    <x v="43"/>
    <x v="43"/>
    <x v="42"/>
    <x v="43"/>
    <x v="43"/>
    <x v="43"/>
    <x v="43"/>
    <x v="43"/>
    <x v="43"/>
    <x v="4"/>
    <x v="1"/>
    <x v="7"/>
    <x v="7"/>
    <x v="0"/>
    <x v="1"/>
    <x v="4"/>
  </r>
  <r>
    <x v="7"/>
    <x v="2"/>
    <x v="44"/>
    <x v="44"/>
    <x v="44"/>
    <x v="43"/>
    <x v="44"/>
    <x v="44"/>
    <x v="44"/>
    <x v="44"/>
    <x v="44"/>
    <x v="44"/>
    <x v="4"/>
    <x v="1"/>
    <x v="7"/>
    <x v="7"/>
    <x v="0"/>
    <x v="1"/>
    <x v="4"/>
  </r>
  <r>
    <x v="7"/>
    <x v="3"/>
    <x v="45"/>
    <x v="45"/>
    <x v="45"/>
    <x v="44"/>
    <x v="45"/>
    <x v="45"/>
    <x v="13"/>
    <x v="45"/>
    <x v="45"/>
    <x v="45"/>
    <x v="4"/>
    <x v="1"/>
    <x v="7"/>
    <x v="7"/>
    <x v="0"/>
    <x v="1"/>
    <x v="4"/>
  </r>
  <r>
    <x v="7"/>
    <x v="4"/>
    <x v="46"/>
    <x v="46"/>
    <x v="46"/>
    <x v="45"/>
    <x v="46"/>
    <x v="46"/>
    <x v="45"/>
    <x v="46"/>
    <x v="46"/>
    <x v="46"/>
    <x v="4"/>
    <x v="1"/>
    <x v="7"/>
    <x v="7"/>
    <x v="0"/>
    <x v="1"/>
    <x v="4"/>
  </r>
  <r>
    <x v="7"/>
    <x v="5"/>
    <x v="47"/>
    <x v="47"/>
    <x v="47"/>
    <x v="46"/>
    <x v="47"/>
    <x v="47"/>
    <x v="46"/>
    <x v="47"/>
    <x v="47"/>
    <x v="47"/>
    <x v="4"/>
    <x v="1"/>
    <x v="7"/>
    <x v="7"/>
    <x v="0"/>
    <x v="1"/>
    <x v="4"/>
  </r>
  <r>
    <x v="8"/>
    <x v="0"/>
    <x v="48"/>
    <x v="48"/>
    <x v="48"/>
    <x v="47"/>
    <x v="48"/>
    <x v="48"/>
    <x v="47"/>
    <x v="48"/>
    <x v="48"/>
    <x v="48"/>
    <x v="2"/>
    <x v="1"/>
    <x v="8"/>
    <x v="8"/>
    <x v="1"/>
    <x v="1"/>
    <x v="0"/>
  </r>
  <r>
    <x v="8"/>
    <x v="1"/>
    <x v="49"/>
    <x v="49"/>
    <x v="49"/>
    <x v="48"/>
    <x v="49"/>
    <x v="49"/>
    <x v="48"/>
    <x v="49"/>
    <x v="49"/>
    <x v="49"/>
    <x v="2"/>
    <x v="1"/>
    <x v="8"/>
    <x v="8"/>
    <x v="1"/>
    <x v="1"/>
    <x v="0"/>
  </r>
  <r>
    <x v="8"/>
    <x v="2"/>
    <x v="50"/>
    <x v="50"/>
    <x v="50"/>
    <x v="49"/>
    <x v="50"/>
    <x v="50"/>
    <x v="49"/>
    <x v="50"/>
    <x v="50"/>
    <x v="50"/>
    <x v="2"/>
    <x v="1"/>
    <x v="8"/>
    <x v="8"/>
    <x v="1"/>
    <x v="1"/>
    <x v="0"/>
  </r>
  <r>
    <x v="8"/>
    <x v="3"/>
    <x v="51"/>
    <x v="51"/>
    <x v="51"/>
    <x v="50"/>
    <x v="51"/>
    <x v="51"/>
    <x v="50"/>
    <x v="51"/>
    <x v="51"/>
    <x v="51"/>
    <x v="2"/>
    <x v="1"/>
    <x v="8"/>
    <x v="8"/>
    <x v="1"/>
    <x v="1"/>
    <x v="0"/>
  </r>
  <r>
    <x v="8"/>
    <x v="4"/>
    <x v="52"/>
    <x v="52"/>
    <x v="52"/>
    <x v="51"/>
    <x v="52"/>
    <x v="52"/>
    <x v="51"/>
    <x v="52"/>
    <x v="52"/>
    <x v="52"/>
    <x v="2"/>
    <x v="1"/>
    <x v="8"/>
    <x v="8"/>
    <x v="1"/>
    <x v="1"/>
    <x v="0"/>
  </r>
  <r>
    <x v="8"/>
    <x v="5"/>
    <x v="53"/>
    <x v="53"/>
    <x v="53"/>
    <x v="52"/>
    <x v="53"/>
    <x v="53"/>
    <x v="52"/>
    <x v="53"/>
    <x v="53"/>
    <x v="53"/>
    <x v="2"/>
    <x v="1"/>
    <x v="8"/>
    <x v="8"/>
    <x v="1"/>
    <x v="1"/>
    <x v="0"/>
  </r>
  <r>
    <x v="9"/>
    <x v="0"/>
    <x v="54"/>
    <x v="54"/>
    <x v="35"/>
    <x v="53"/>
    <x v="54"/>
    <x v="54"/>
    <x v="53"/>
    <x v="54"/>
    <x v="54"/>
    <x v="54"/>
    <x v="3"/>
    <x v="1"/>
    <x v="9"/>
    <x v="9"/>
    <x v="0"/>
    <x v="1"/>
    <x v="0"/>
  </r>
  <r>
    <x v="9"/>
    <x v="1"/>
    <x v="55"/>
    <x v="55"/>
    <x v="54"/>
    <x v="54"/>
    <x v="55"/>
    <x v="55"/>
    <x v="54"/>
    <x v="55"/>
    <x v="55"/>
    <x v="55"/>
    <x v="3"/>
    <x v="1"/>
    <x v="9"/>
    <x v="9"/>
    <x v="0"/>
    <x v="1"/>
    <x v="0"/>
  </r>
  <r>
    <x v="9"/>
    <x v="2"/>
    <x v="56"/>
    <x v="56"/>
    <x v="55"/>
    <x v="55"/>
    <x v="56"/>
    <x v="56"/>
    <x v="55"/>
    <x v="56"/>
    <x v="56"/>
    <x v="56"/>
    <x v="3"/>
    <x v="1"/>
    <x v="9"/>
    <x v="9"/>
    <x v="0"/>
    <x v="1"/>
    <x v="0"/>
  </r>
  <r>
    <x v="9"/>
    <x v="3"/>
    <x v="57"/>
    <x v="57"/>
    <x v="56"/>
    <x v="56"/>
    <x v="57"/>
    <x v="57"/>
    <x v="56"/>
    <x v="57"/>
    <x v="57"/>
    <x v="57"/>
    <x v="3"/>
    <x v="1"/>
    <x v="9"/>
    <x v="9"/>
    <x v="0"/>
    <x v="1"/>
    <x v="0"/>
  </r>
  <r>
    <x v="9"/>
    <x v="4"/>
    <x v="58"/>
    <x v="58"/>
    <x v="57"/>
    <x v="57"/>
    <x v="58"/>
    <x v="58"/>
    <x v="57"/>
    <x v="58"/>
    <x v="58"/>
    <x v="58"/>
    <x v="3"/>
    <x v="1"/>
    <x v="9"/>
    <x v="9"/>
    <x v="0"/>
    <x v="1"/>
    <x v="0"/>
  </r>
  <r>
    <x v="9"/>
    <x v="5"/>
    <x v="59"/>
    <x v="59"/>
    <x v="11"/>
    <x v="58"/>
    <x v="59"/>
    <x v="59"/>
    <x v="58"/>
    <x v="59"/>
    <x v="59"/>
    <x v="59"/>
    <x v="3"/>
    <x v="1"/>
    <x v="9"/>
    <x v="9"/>
    <x v="0"/>
    <x v="1"/>
    <x v="0"/>
  </r>
  <r>
    <x v="10"/>
    <x v="0"/>
    <x v="60"/>
    <x v="60"/>
    <x v="58"/>
    <x v="59"/>
    <x v="60"/>
    <x v="60"/>
    <x v="59"/>
    <x v="60"/>
    <x v="60"/>
    <x v="60"/>
    <x v="3"/>
    <x v="1"/>
    <x v="10"/>
    <x v="10"/>
    <x v="1"/>
    <x v="0"/>
    <x v="4"/>
  </r>
  <r>
    <x v="10"/>
    <x v="1"/>
    <x v="61"/>
    <x v="61"/>
    <x v="59"/>
    <x v="60"/>
    <x v="61"/>
    <x v="61"/>
    <x v="60"/>
    <x v="61"/>
    <x v="61"/>
    <x v="61"/>
    <x v="3"/>
    <x v="1"/>
    <x v="10"/>
    <x v="10"/>
    <x v="1"/>
    <x v="0"/>
    <x v="4"/>
  </r>
  <r>
    <x v="10"/>
    <x v="2"/>
    <x v="62"/>
    <x v="62"/>
    <x v="60"/>
    <x v="61"/>
    <x v="62"/>
    <x v="62"/>
    <x v="61"/>
    <x v="62"/>
    <x v="62"/>
    <x v="62"/>
    <x v="3"/>
    <x v="1"/>
    <x v="10"/>
    <x v="10"/>
    <x v="1"/>
    <x v="0"/>
    <x v="4"/>
  </r>
  <r>
    <x v="10"/>
    <x v="3"/>
    <x v="63"/>
    <x v="63"/>
    <x v="61"/>
    <x v="62"/>
    <x v="63"/>
    <x v="63"/>
    <x v="62"/>
    <x v="63"/>
    <x v="63"/>
    <x v="63"/>
    <x v="3"/>
    <x v="1"/>
    <x v="10"/>
    <x v="10"/>
    <x v="1"/>
    <x v="0"/>
    <x v="4"/>
  </r>
  <r>
    <x v="10"/>
    <x v="4"/>
    <x v="64"/>
    <x v="64"/>
    <x v="62"/>
    <x v="63"/>
    <x v="64"/>
    <x v="64"/>
    <x v="63"/>
    <x v="64"/>
    <x v="64"/>
    <x v="64"/>
    <x v="3"/>
    <x v="1"/>
    <x v="10"/>
    <x v="10"/>
    <x v="1"/>
    <x v="0"/>
    <x v="4"/>
  </r>
  <r>
    <x v="10"/>
    <x v="5"/>
    <x v="65"/>
    <x v="65"/>
    <x v="63"/>
    <x v="64"/>
    <x v="65"/>
    <x v="65"/>
    <x v="64"/>
    <x v="65"/>
    <x v="65"/>
    <x v="65"/>
    <x v="3"/>
    <x v="1"/>
    <x v="10"/>
    <x v="10"/>
    <x v="1"/>
    <x v="0"/>
    <x v="4"/>
  </r>
  <r>
    <x v="11"/>
    <x v="0"/>
    <x v="66"/>
    <x v="66"/>
    <x v="64"/>
    <x v="65"/>
    <x v="66"/>
    <x v="66"/>
    <x v="65"/>
    <x v="66"/>
    <x v="66"/>
    <x v="66"/>
    <x v="3"/>
    <x v="0"/>
    <x v="11"/>
    <x v="11"/>
    <x v="0"/>
    <x v="1"/>
    <x v="2"/>
  </r>
  <r>
    <x v="11"/>
    <x v="1"/>
    <x v="67"/>
    <x v="67"/>
    <x v="65"/>
    <x v="66"/>
    <x v="67"/>
    <x v="67"/>
    <x v="66"/>
    <x v="67"/>
    <x v="67"/>
    <x v="67"/>
    <x v="3"/>
    <x v="0"/>
    <x v="11"/>
    <x v="11"/>
    <x v="0"/>
    <x v="1"/>
    <x v="2"/>
  </r>
  <r>
    <x v="11"/>
    <x v="2"/>
    <x v="68"/>
    <x v="68"/>
    <x v="66"/>
    <x v="67"/>
    <x v="68"/>
    <x v="68"/>
    <x v="67"/>
    <x v="68"/>
    <x v="68"/>
    <x v="68"/>
    <x v="3"/>
    <x v="0"/>
    <x v="11"/>
    <x v="11"/>
    <x v="0"/>
    <x v="1"/>
    <x v="2"/>
  </r>
  <r>
    <x v="11"/>
    <x v="3"/>
    <x v="69"/>
    <x v="69"/>
    <x v="67"/>
    <x v="68"/>
    <x v="69"/>
    <x v="69"/>
    <x v="30"/>
    <x v="69"/>
    <x v="69"/>
    <x v="69"/>
    <x v="3"/>
    <x v="0"/>
    <x v="11"/>
    <x v="11"/>
    <x v="0"/>
    <x v="1"/>
    <x v="2"/>
  </r>
  <r>
    <x v="11"/>
    <x v="4"/>
    <x v="70"/>
    <x v="70"/>
    <x v="68"/>
    <x v="69"/>
    <x v="70"/>
    <x v="70"/>
    <x v="68"/>
    <x v="70"/>
    <x v="70"/>
    <x v="70"/>
    <x v="3"/>
    <x v="0"/>
    <x v="11"/>
    <x v="11"/>
    <x v="0"/>
    <x v="1"/>
    <x v="2"/>
  </r>
  <r>
    <x v="11"/>
    <x v="5"/>
    <x v="71"/>
    <x v="71"/>
    <x v="69"/>
    <x v="70"/>
    <x v="71"/>
    <x v="71"/>
    <x v="69"/>
    <x v="71"/>
    <x v="71"/>
    <x v="71"/>
    <x v="3"/>
    <x v="0"/>
    <x v="11"/>
    <x v="11"/>
    <x v="0"/>
    <x v="1"/>
    <x v="2"/>
  </r>
  <r>
    <x v="12"/>
    <x v="0"/>
    <x v="72"/>
    <x v="72"/>
    <x v="70"/>
    <x v="71"/>
    <x v="72"/>
    <x v="72"/>
    <x v="70"/>
    <x v="72"/>
    <x v="72"/>
    <x v="72"/>
    <x v="3"/>
    <x v="0"/>
    <x v="12"/>
    <x v="12"/>
    <x v="1"/>
    <x v="1"/>
    <x v="0"/>
  </r>
  <r>
    <x v="12"/>
    <x v="1"/>
    <x v="73"/>
    <x v="73"/>
    <x v="71"/>
    <x v="72"/>
    <x v="73"/>
    <x v="73"/>
    <x v="71"/>
    <x v="73"/>
    <x v="73"/>
    <x v="73"/>
    <x v="3"/>
    <x v="0"/>
    <x v="12"/>
    <x v="12"/>
    <x v="1"/>
    <x v="1"/>
    <x v="0"/>
  </r>
  <r>
    <x v="12"/>
    <x v="2"/>
    <x v="74"/>
    <x v="74"/>
    <x v="72"/>
    <x v="52"/>
    <x v="74"/>
    <x v="74"/>
    <x v="72"/>
    <x v="74"/>
    <x v="74"/>
    <x v="74"/>
    <x v="3"/>
    <x v="0"/>
    <x v="12"/>
    <x v="12"/>
    <x v="1"/>
    <x v="1"/>
    <x v="0"/>
  </r>
  <r>
    <x v="12"/>
    <x v="3"/>
    <x v="75"/>
    <x v="75"/>
    <x v="73"/>
    <x v="73"/>
    <x v="75"/>
    <x v="75"/>
    <x v="73"/>
    <x v="75"/>
    <x v="75"/>
    <x v="75"/>
    <x v="3"/>
    <x v="0"/>
    <x v="12"/>
    <x v="12"/>
    <x v="1"/>
    <x v="1"/>
    <x v="0"/>
  </r>
  <r>
    <x v="12"/>
    <x v="4"/>
    <x v="76"/>
    <x v="76"/>
    <x v="74"/>
    <x v="74"/>
    <x v="76"/>
    <x v="76"/>
    <x v="74"/>
    <x v="76"/>
    <x v="76"/>
    <x v="76"/>
    <x v="3"/>
    <x v="0"/>
    <x v="12"/>
    <x v="12"/>
    <x v="1"/>
    <x v="1"/>
    <x v="0"/>
  </r>
  <r>
    <x v="12"/>
    <x v="5"/>
    <x v="77"/>
    <x v="77"/>
    <x v="75"/>
    <x v="75"/>
    <x v="77"/>
    <x v="77"/>
    <x v="75"/>
    <x v="77"/>
    <x v="77"/>
    <x v="77"/>
    <x v="3"/>
    <x v="0"/>
    <x v="12"/>
    <x v="12"/>
    <x v="1"/>
    <x v="1"/>
    <x v="0"/>
  </r>
  <r>
    <x v="13"/>
    <x v="0"/>
    <x v="78"/>
    <x v="78"/>
    <x v="76"/>
    <x v="76"/>
    <x v="78"/>
    <x v="78"/>
    <x v="76"/>
    <x v="78"/>
    <x v="78"/>
    <x v="78"/>
    <x v="3"/>
    <x v="1"/>
    <x v="13"/>
    <x v="13"/>
    <x v="1"/>
    <x v="1"/>
    <x v="5"/>
  </r>
  <r>
    <x v="13"/>
    <x v="1"/>
    <x v="79"/>
    <x v="79"/>
    <x v="77"/>
    <x v="77"/>
    <x v="79"/>
    <x v="79"/>
    <x v="77"/>
    <x v="79"/>
    <x v="79"/>
    <x v="79"/>
    <x v="3"/>
    <x v="1"/>
    <x v="13"/>
    <x v="13"/>
    <x v="1"/>
    <x v="1"/>
    <x v="5"/>
  </r>
  <r>
    <x v="13"/>
    <x v="2"/>
    <x v="80"/>
    <x v="80"/>
    <x v="78"/>
    <x v="78"/>
    <x v="80"/>
    <x v="31"/>
    <x v="78"/>
    <x v="80"/>
    <x v="80"/>
    <x v="80"/>
    <x v="3"/>
    <x v="1"/>
    <x v="13"/>
    <x v="13"/>
    <x v="1"/>
    <x v="1"/>
    <x v="5"/>
  </r>
  <r>
    <x v="13"/>
    <x v="3"/>
    <x v="81"/>
    <x v="81"/>
    <x v="79"/>
    <x v="79"/>
    <x v="81"/>
    <x v="80"/>
    <x v="79"/>
    <x v="81"/>
    <x v="81"/>
    <x v="81"/>
    <x v="3"/>
    <x v="1"/>
    <x v="13"/>
    <x v="13"/>
    <x v="1"/>
    <x v="1"/>
    <x v="5"/>
  </r>
  <r>
    <x v="13"/>
    <x v="4"/>
    <x v="82"/>
    <x v="82"/>
    <x v="80"/>
    <x v="80"/>
    <x v="82"/>
    <x v="81"/>
    <x v="80"/>
    <x v="82"/>
    <x v="82"/>
    <x v="82"/>
    <x v="3"/>
    <x v="1"/>
    <x v="13"/>
    <x v="13"/>
    <x v="1"/>
    <x v="1"/>
    <x v="5"/>
  </r>
  <r>
    <x v="13"/>
    <x v="5"/>
    <x v="83"/>
    <x v="83"/>
    <x v="81"/>
    <x v="81"/>
    <x v="83"/>
    <x v="82"/>
    <x v="81"/>
    <x v="83"/>
    <x v="83"/>
    <x v="83"/>
    <x v="3"/>
    <x v="1"/>
    <x v="13"/>
    <x v="13"/>
    <x v="1"/>
    <x v="1"/>
    <x v="5"/>
  </r>
  <r>
    <x v="14"/>
    <x v="0"/>
    <x v="84"/>
    <x v="84"/>
    <x v="82"/>
    <x v="82"/>
    <x v="84"/>
    <x v="83"/>
    <x v="82"/>
    <x v="84"/>
    <x v="84"/>
    <x v="84"/>
    <x v="3"/>
    <x v="1"/>
    <x v="14"/>
    <x v="14"/>
    <x v="0"/>
    <x v="0"/>
    <x v="3"/>
  </r>
  <r>
    <x v="14"/>
    <x v="1"/>
    <x v="85"/>
    <x v="85"/>
    <x v="83"/>
    <x v="83"/>
    <x v="85"/>
    <x v="84"/>
    <x v="83"/>
    <x v="85"/>
    <x v="85"/>
    <x v="85"/>
    <x v="3"/>
    <x v="1"/>
    <x v="14"/>
    <x v="14"/>
    <x v="0"/>
    <x v="0"/>
    <x v="3"/>
  </r>
  <r>
    <x v="14"/>
    <x v="2"/>
    <x v="86"/>
    <x v="86"/>
    <x v="84"/>
    <x v="84"/>
    <x v="86"/>
    <x v="85"/>
    <x v="84"/>
    <x v="86"/>
    <x v="86"/>
    <x v="86"/>
    <x v="3"/>
    <x v="1"/>
    <x v="14"/>
    <x v="14"/>
    <x v="0"/>
    <x v="0"/>
    <x v="3"/>
  </r>
  <r>
    <x v="14"/>
    <x v="3"/>
    <x v="87"/>
    <x v="87"/>
    <x v="85"/>
    <x v="85"/>
    <x v="87"/>
    <x v="86"/>
    <x v="85"/>
    <x v="87"/>
    <x v="87"/>
    <x v="87"/>
    <x v="3"/>
    <x v="1"/>
    <x v="14"/>
    <x v="14"/>
    <x v="0"/>
    <x v="0"/>
    <x v="3"/>
  </r>
  <r>
    <x v="14"/>
    <x v="4"/>
    <x v="88"/>
    <x v="88"/>
    <x v="86"/>
    <x v="86"/>
    <x v="88"/>
    <x v="87"/>
    <x v="86"/>
    <x v="88"/>
    <x v="88"/>
    <x v="88"/>
    <x v="3"/>
    <x v="1"/>
    <x v="14"/>
    <x v="14"/>
    <x v="0"/>
    <x v="0"/>
    <x v="3"/>
  </r>
  <r>
    <x v="14"/>
    <x v="5"/>
    <x v="89"/>
    <x v="89"/>
    <x v="87"/>
    <x v="83"/>
    <x v="89"/>
    <x v="88"/>
    <x v="31"/>
    <x v="89"/>
    <x v="89"/>
    <x v="89"/>
    <x v="3"/>
    <x v="1"/>
    <x v="14"/>
    <x v="14"/>
    <x v="0"/>
    <x v="0"/>
    <x v="3"/>
  </r>
  <r>
    <x v="15"/>
    <x v="0"/>
    <x v="90"/>
    <x v="90"/>
    <x v="88"/>
    <x v="87"/>
    <x v="90"/>
    <x v="89"/>
    <x v="87"/>
    <x v="90"/>
    <x v="90"/>
    <x v="90"/>
    <x v="2"/>
    <x v="0"/>
    <x v="15"/>
    <x v="15"/>
    <x v="1"/>
    <x v="1"/>
    <x v="0"/>
  </r>
  <r>
    <x v="15"/>
    <x v="1"/>
    <x v="91"/>
    <x v="91"/>
    <x v="89"/>
    <x v="88"/>
    <x v="91"/>
    <x v="90"/>
    <x v="88"/>
    <x v="91"/>
    <x v="91"/>
    <x v="91"/>
    <x v="2"/>
    <x v="0"/>
    <x v="15"/>
    <x v="15"/>
    <x v="1"/>
    <x v="1"/>
    <x v="0"/>
  </r>
  <r>
    <x v="15"/>
    <x v="2"/>
    <x v="92"/>
    <x v="92"/>
    <x v="90"/>
    <x v="89"/>
    <x v="92"/>
    <x v="91"/>
    <x v="89"/>
    <x v="92"/>
    <x v="92"/>
    <x v="92"/>
    <x v="2"/>
    <x v="0"/>
    <x v="15"/>
    <x v="15"/>
    <x v="1"/>
    <x v="1"/>
    <x v="0"/>
  </r>
  <r>
    <x v="15"/>
    <x v="3"/>
    <x v="93"/>
    <x v="93"/>
    <x v="91"/>
    <x v="90"/>
    <x v="93"/>
    <x v="92"/>
    <x v="90"/>
    <x v="93"/>
    <x v="93"/>
    <x v="93"/>
    <x v="2"/>
    <x v="0"/>
    <x v="15"/>
    <x v="15"/>
    <x v="1"/>
    <x v="1"/>
    <x v="0"/>
  </r>
  <r>
    <x v="15"/>
    <x v="4"/>
    <x v="94"/>
    <x v="94"/>
    <x v="92"/>
    <x v="91"/>
    <x v="94"/>
    <x v="93"/>
    <x v="91"/>
    <x v="94"/>
    <x v="94"/>
    <x v="94"/>
    <x v="2"/>
    <x v="0"/>
    <x v="15"/>
    <x v="15"/>
    <x v="1"/>
    <x v="1"/>
    <x v="0"/>
  </r>
  <r>
    <x v="15"/>
    <x v="5"/>
    <x v="95"/>
    <x v="95"/>
    <x v="93"/>
    <x v="92"/>
    <x v="95"/>
    <x v="94"/>
    <x v="92"/>
    <x v="95"/>
    <x v="95"/>
    <x v="95"/>
    <x v="2"/>
    <x v="0"/>
    <x v="15"/>
    <x v="15"/>
    <x v="1"/>
    <x v="1"/>
    <x v="0"/>
  </r>
  <r>
    <x v="16"/>
    <x v="0"/>
    <x v="96"/>
    <x v="96"/>
    <x v="94"/>
    <x v="93"/>
    <x v="96"/>
    <x v="95"/>
    <x v="93"/>
    <x v="96"/>
    <x v="96"/>
    <x v="96"/>
    <x v="3"/>
    <x v="1"/>
    <x v="6"/>
    <x v="16"/>
    <x v="1"/>
    <x v="1"/>
    <x v="5"/>
  </r>
  <r>
    <x v="16"/>
    <x v="1"/>
    <x v="97"/>
    <x v="97"/>
    <x v="95"/>
    <x v="43"/>
    <x v="97"/>
    <x v="96"/>
    <x v="94"/>
    <x v="97"/>
    <x v="97"/>
    <x v="97"/>
    <x v="3"/>
    <x v="1"/>
    <x v="6"/>
    <x v="16"/>
    <x v="1"/>
    <x v="1"/>
    <x v="5"/>
  </r>
  <r>
    <x v="16"/>
    <x v="2"/>
    <x v="98"/>
    <x v="98"/>
    <x v="96"/>
    <x v="94"/>
    <x v="98"/>
    <x v="97"/>
    <x v="95"/>
    <x v="98"/>
    <x v="98"/>
    <x v="98"/>
    <x v="3"/>
    <x v="1"/>
    <x v="6"/>
    <x v="16"/>
    <x v="1"/>
    <x v="1"/>
    <x v="5"/>
  </r>
  <r>
    <x v="16"/>
    <x v="3"/>
    <x v="99"/>
    <x v="99"/>
    <x v="97"/>
    <x v="95"/>
    <x v="99"/>
    <x v="98"/>
    <x v="96"/>
    <x v="99"/>
    <x v="99"/>
    <x v="99"/>
    <x v="3"/>
    <x v="1"/>
    <x v="6"/>
    <x v="16"/>
    <x v="1"/>
    <x v="1"/>
    <x v="5"/>
  </r>
  <r>
    <x v="16"/>
    <x v="4"/>
    <x v="100"/>
    <x v="100"/>
    <x v="98"/>
    <x v="96"/>
    <x v="100"/>
    <x v="99"/>
    <x v="97"/>
    <x v="100"/>
    <x v="100"/>
    <x v="100"/>
    <x v="3"/>
    <x v="1"/>
    <x v="6"/>
    <x v="16"/>
    <x v="1"/>
    <x v="1"/>
    <x v="5"/>
  </r>
  <r>
    <x v="16"/>
    <x v="5"/>
    <x v="101"/>
    <x v="101"/>
    <x v="99"/>
    <x v="97"/>
    <x v="101"/>
    <x v="100"/>
    <x v="12"/>
    <x v="101"/>
    <x v="101"/>
    <x v="101"/>
    <x v="3"/>
    <x v="1"/>
    <x v="6"/>
    <x v="16"/>
    <x v="1"/>
    <x v="1"/>
    <x v="5"/>
  </r>
  <r>
    <x v="17"/>
    <x v="0"/>
    <x v="102"/>
    <x v="102"/>
    <x v="100"/>
    <x v="98"/>
    <x v="102"/>
    <x v="101"/>
    <x v="98"/>
    <x v="102"/>
    <x v="102"/>
    <x v="102"/>
    <x v="4"/>
    <x v="1"/>
    <x v="16"/>
    <x v="17"/>
    <x v="1"/>
    <x v="0"/>
    <x v="2"/>
  </r>
  <r>
    <x v="17"/>
    <x v="1"/>
    <x v="103"/>
    <x v="103"/>
    <x v="101"/>
    <x v="99"/>
    <x v="103"/>
    <x v="102"/>
    <x v="99"/>
    <x v="103"/>
    <x v="103"/>
    <x v="103"/>
    <x v="4"/>
    <x v="1"/>
    <x v="16"/>
    <x v="17"/>
    <x v="1"/>
    <x v="0"/>
    <x v="2"/>
  </r>
  <r>
    <x v="17"/>
    <x v="2"/>
    <x v="104"/>
    <x v="104"/>
    <x v="102"/>
    <x v="100"/>
    <x v="104"/>
    <x v="103"/>
    <x v="100"/>
    <x v="104"/>
    <x v="104"/>
    <x v="104"/>
    <x v="4"/>
    <x v="1"/>
    <x v="16"/>
    <x v="17"/>
    <x v="1"/>
    <x v="0"/>
    <x v="2"/>
  </r>
  <r>
    <x v="17"/>
    <x v="3"/>
    <x v="105"/>
    <x v="105"/>
    <x v="103"/>
    <x v="33"/>
    <x v="105"/>
    <x v="104"/>
    <x v="101"/>
    <x v="105"/>
    <x v="105"/>
    <x v="105"/>
    <x v="4"/>
    <x v="1"/>
    <x v="16"/>
    <x v="17"/>
    <x v="1"/>
    <x v="0"/>
    <x v="2"/>
  </r>
  <r>
    <x v="17"/>
    <x v="4"/>
    <x v="106"/>
    <x v="106"/>
    <x v="104"/>
    <x v="101"/>
    <x v="106"/>
    <x v="105"/>
    <x v="102"/>
    <x v="106"/>
    <x v="106"/>
    <x v="106"/>
    <x v="4"/>
    <x v="1"/>
    <x v="16"/>
    <x v="17"/>
    <x v="1"/>
    <x v="0"/>
    <x v="2"/>
  </r>
  <r>
    <x v="17"/>
    <x v="5"/>
    <x v="107"/>
    <x v="107"/>
    <x v="105"/>
    <x v="102"/>
    <x v="107"/>
    <x v="106"/>
    <x v="103"/>
    <x v="107"/>
    <x v="107"/>
    <x v="107"/>
    <x v="4"/>
    <x v="1"/>
    <x v="16"/>
    <x v="17"/>
    <x v="1"/>
    <x v="0"/>
    <x v="2"/>
  </r>
  <r>
    <x v="18"/>
    <x v="0"/>
    <x v="108"/>
    <x v="108"/>
    <x v="106"/>
    <x v="103"/>
    <x v="108"/>
    <x v="107"/>
    <x v="104"/>
    <x v="108"/>
    <x v="108"/>
    <x v="108"/>
    <x v="4"/>
    <x v="1"/>
    <x v="17"/>
    <x v="18"/>
    <x v="1"/>
    <x v="1"/>
    <x v="1"/>
  </r>
  <r>
    <x v="18"/>
    <x v="1"/>
    <x v="109"/>
    <x v="109"/>
    <x v="107"/>
    <x v="104"/>
    <x v="109"/>
    <x v="108"/>
    <x v="105"/>
    <x v="109"/>
    <x v="109"/>
    <x v="109"/>
    <x v="4"/>
    <x v="1"/>
    <x v="17"/>
    <x v="18"/>
    <x v="1"/>
    <x v="1"/>
    <x v="1"/>
  </r>
  <r>
    <x v="18"/>
    <x v="2"/>
    <x v="110"/>
    <x v="110"/>
    <x v="108"/>
    <x v="105"/>
    <x v="110"/>
    <x v="109"/>
    <x v="99"/>
    <x v="110"/>
    <x v="110"/>
    <x v="110"/>
    <x v="4"/>
    <x v="1"/>
    <x v="17"/>
    <x v="18"/>
    <x v="1"/>
    <x v="1"/>
    <x v="1"/>
  </r>
  <r>
    <x v="18"/>
    <x v="3"/>
    <x v="111"/>
    <x v="111"/>
    <x v="109"/>
    <x v="106"/>
    <x v="111"/>
    <x v="110"/>
    <x v="106"/>
    <x v="111"/>
    <x v="111"/>
    <x v="111"/>
    <x v="4"/>
    <x v="1"/>
    <x v="17"/>
    <x v="18"/>
    <x v="1"/>
    <x v="1"/>
    <x v="1"/>
  </r>
  <r>
    <x v="18"/>
    <x v="4"/>
    <x v="112"/>
    <x v="112"/>
    <x v="110"/>
    <x v="107"/>
    <x v="112"/>
    <x v="111"/>
    <x v="107"/>
    <x v="112"/>
    <x v="112"/>
    <x v="112"/>
    <x v="4"/>
    <x v="1"/>
    <x v="17"/>
    <x v="18"/>
    <x v="1"/>
    <x v="1"/>
    <x v="1"/>
  </r>
  <r>
    <x v="18"/>
    <x v="5"/>
    <x v="113"/>
    <x v="113"/>
    <x v="111"/>
    <x v="108"/>
    <x v="113"/>
    <x v="112"/>
    <x v="108"/>
    <x v="113"/>
    <x v="113"/>
    <x v="113"/>
    <x v="4"/>
    <x v="1"/>
    <x v="17"/>
    <x v="18"/>
    <x v="1"/>
    <x v="1"/>
    <x v="1"/>
  </r>
  <r>
    <x v="19"/>
    <x v="0"/>
    <x v="114"/>
    <x v="114"/>
    <x v="112"/>
    <x v="109"/>
    <x v="114"/>
    <x v="39"/>
    <x v="109"/>
    <x v="114"/>
    <x v="114"/>
    <x v="114"/>
    <x v="2"/>
    <x v="1"/>
    <x v="18"/>
    <x v="19"/>
    <x v="1"/>
    <x v="0"/>
    <x v="3"/>
  </r>
  <r>
    <x v="19"/>
    <x v="1"/>
    <x v="115"/>
    <x v="115"/>
    <x v="113"/>
    <x v="110"/>
    <x v="115"/>
    <x v="113"/>
    <x v="22"/>
    <x v="115"/>
    <x v="115"/>
    <x v="115"/>
    <x v="2"/>
    <x v="1"/>
    <x v="18"/>
    <x v="19"/>
    <x v="1"/>
    <x v="0"/>
    <x v="3"/>
  </r>
  <r>
    <x v="19"/>
    <x v="2"/>
    <x v="116"/>
    <x v="116"/>
    <x v="114"/>
    <x v="111"/>
    <x v="116"/>
    <x v="114"/>
    <x v="110"/>
    <x v="116"/>
    <x v="116"/>
    <x v="116"/>
    <x v="2"/>
    <x v="1"/>
    <x v="18"/>
    <x v="19"/>
    <x v="1"/>
    <x v="0"/>
    <x v="3"/>
  </r>
  <r>
    <x v="19"/>
    <x v="3"/>
    <x v="117"/>
    <x v="117"/>
    <x v="115"/>
    <x v="112"/>
    <x v="117"/>
    <x v="115"/>
    <x v="111"/>
    <x v="117"/>
    <x v="117"/>
    <x v="117"/>
    <x v="2"/>
    <x v="1"/>
    <x v="18"/>
    <x v="19"/>
    <x v="1"/>
    <x v="0"/>
    <x v="3"/>
  </r>
  <r>
    <x v="19"/>
    <x v="4"/>
    <x v="118"/>
    <x v="118"/>
    <x v="116"/>
    <x v="113"/>
    <x v="118"/>
    <x v="116"/>
    <x v="112"/>
    <x v="118"/>
    <x v="118"/>
    <x v="118"/>
    <x v="2"/>
    <x v="1"/>
    <x v="18"/>
    <x v="19"/>
    <x v="1"/>
    <x v="0"/>
    <x v="3"/>
  </r>
  <r>
    <x v="19"/>
    <x v="5"/>
    <x v="119"/>
    <x v="119"/>
    <x v="84"/>
    <x v="114"/>
    <x v="119"/>
    <x v="117"/>
    <x v="59"/>
    <x v="119"/>
    <x v="119"/>
    <x v="119"/>
    <x v="2"/>
    <x v="1"/>
    <x v="18"/>
    <x v="19"/>
    <x v="1"/>
    <x v="0"/>
    <x v="3"/>
  </r>
  <r>
    <x v="20"/>
    <x v="0"/>
    <x v="120"/>
    <x v="120"/>
    <x v="117"/>
    <x v="115"/>
    <x v="120"/>
    <x v="118"/>
    <x v="61"/>
    <x v="120"/>
    <x v="120"/>
    <x v="120"/>
    <x v="1"/>
    <x v="0"/>
    <x v="19"/>
    <x v="20"/>
    <x v="0"/>
    <x v="0"/>
    <x v="5"/>
  </r>
  <r>
    <x v="20"/>
    <x v="1"/>
    <x v="121"/>
    <x v="121"/>
    <x v="118"/>
    <x v="116"/>
    <x v="121"/>
    <x v="119"/>
    <x v="113"/>
    <x v="121"/>
    <x v="121"/>
    <x v="121"/>
    <x v="1"/>
    <x v="0"/>
    <x v="19"/>
    <x v="20"/>
    <x v="0"/>
    <x v="0"/>
    <x v="5"/>
  </r>
  <r>
    <x v="20"/>
    <x v="2"/>
    <x v="122"/>
    <x v="122"/>
    <x v="119"/>
    <x v="117"/>
    <x v="122"/>
    <x v="120"/>
    <x v="114"/>
    <x v="122"/>
    <x v="122"/>
    <x v="122"/>
    <x v="1"/>
    <x v="0"/>
    <x v="19"/>
    <x v="20"/>
    <x v="0"/>
    <x v="0"/>
    <x v="5"/>
  </r>
  <r>
    <x v="20"/>
    <x v="3"/>
    <x v="123"/>
    <x v="123"/>
    <x v="120"/>
    <x v="118"/>
    <x v="123"/>
    <x v="121"/>
    <x v="115"/>
    <x v="123"/>
    <x v="123"/>
    <x v="123"/>
    <x v="1"/>
    <x v="0"/>
    <x v="19"/>
    <x v="20"/>
    <x v="0"/>
    <x v="0"/>
    <x v="5"/>
  </r>
  <r>
    <x v="20"/>
    <x v="4"/>
    <x v="124"/>
    <x v="124"/>
    <x v="121"/>
    <x v="119"/>
    <x v="124"/>
    <x v="122"/>
    <x v="116"/>
    <x v="124"/>
    <x v="124"/>
    <x v="124"/>
    <x v="1"/>
    <x v="0"/>
    <x v="19"/>
    <x v="20"/>
    <x v="0"/>
    <x v="0"/>
    <x v="5"/>
  </r>
  <r>
    <x v="20"/>
    <x v="5"/>
    <x v="125"/>
    <x v="125"/>
    <x v="122"/>
    <x v="120"/>
    <x v="125"/>
    <x v="123"/>
    <x v="117"/>
    <x v="125"/>
    <x v="125"/>
    <x v="125"/>
    <x v="1"/>
    <x v="0"/>
    <x v="19"/>
    <x v="20"/>
    <x v="0"/>
    <x v="0"/>
    <x v="5"/>
  </r>
  <r>
    <x v="21"/>
    <x v="0"/>
    <x v="126"/>
    <x v="126"/>
    <x v="123"/>
    <x v="121"/>
    <x v="126"/>
    <x v="124"/>
    <x v="118"/>
    <x v="126"/>
    <x v="126"/>
    <x v="126"/>
    <x v="2"/>
    <x v="0"/>
    <x v="20"/>
    <x v="21"/>
    <x v="1"/>
    <x v="0"/>
    <x v="3"/>
  </r>
  <r>
    <x v="21"/>
    <x v="1"/>
    <x v="127"/>
    <x v="127"/>
    <x v="124"/>
    <x v="122"/>
    <x v="127"/>
    <x v="125"/>
    <x v="119"/>
    <x v="127"/>
    <x v="127"/>
    <x v="127"/>
    <x v="2"/>
    <x v="0"/>
    <x v="20"/>
    <x v="21"/>
    <x v="1"/>
    <x v="0"/>
    <x v="3"/>
  </r>
  <r>
    <x v="21"/>
    <x v="2"/>
    <x v="128"/>
    <x v="128"/>
    <x v="125"/>
    <x v="123"/>
    <x v="128"/>
    <x v="126"/>
    <x v="120"/>
    <x v="128"/>
    <x v="128"/>
    <x v="128"/>
    <x v="2"/>
    <x v="0"/>
    <x v="20"/>
    <x v="21"/>
    <x v="1"/>
    <x v="0"/>
    <x v="3"/>
  </r>
  <r>
    <x v="21"/>
    <x v="3"/>
    <x v="129"/>
    <x v="129"/>
    <x v="126"/>
    <x v="124"/>
    <x v="129"/>
    <x v="127"/>
    <x v="121"/>
    <x v="129"/>
    <x v="129"/>
    <x v="129"/>
    <x v="2"/>
    <x v="0"/>
    <x v="20"/>
    <x v="21"/>
    <x v="1"/>
    <x v="0"/>
    <x v="3"/>
  </r>
  <r>
    <x v="21"/>
    <x v="4"/>
    <x v="130"/>
    <x v="130"/>
    <x v="127"/>
    <x v="125"/>
    <x v="130"/>
    <x v="128"/>
    <x v="122"/>
    <x v="130"/>
    <x v="130"/>
    <x v="130"/>
    <x v="2"/>
    <x v="0"/>
    <x v="20"/>
    <x v="21"/>
    <x v="1"/>
    <x v="0"/>
    <x v="3"/>
  </r>
  <r>
    <x v="21"/>
    <x v="5"/>
    <x v="131"/>
    <x v="131"/>
    <x v="128"/>
    <x v="126"/>
    <x v="131"/>
    <x v="129"/>
    <x v="123"/>
    <x v="131"/>
    <x v="131"/>
    <x v="131"/>
    <x v="2"/>
    <x v="0"/>
    <x v="20"/>
    <x v="21"/>
    <x v="1"/>
    <x v="0"/>
    <x v="3"/>
  </r>
  <r>
    <x v="22"/>
    <x v="0"/>
    <x v="132"/>
    <x v="132"/>
    <x v="129"/>
    <x v="127"/>
    <x v="132"/>
    <x v="130"/>
    <x v="39"/>
    <x v="132"/>
    <x v="132"/>
    <x v="132"/>
    <x v="1"/>
    <x v="0"/>
    <x v="21"/>
    <x v="22"/>
    <x v="1"/>
    <x v="0"/>
    <x v="2"/>
  </r>
  <r>
    <x v="22"/>
    <x v="1"/>
    <x v="133"/>
    <x v="133"/>
    <x v="130"/>
    <x v="128"/>
    <x v="133"/>
    <x v="131"/>
    <x v="124"/>
    <x v="133"/>
    <x v="133"/>
    <x v="133"/>
    <x v="1"/>
    <x v="0"/>
    <x v="21"/>
    <x v="22"/>
    <x v="1"/>
    <x v="0"/>
    <x v="2"/>
  </r>
  <r>
    <x v="22"/>
    <x v="2"/>
    <x v="134"/>
    <x v="134"/>
    <x v="131"/>
    <x v="129"/>
    <x v="134"/>
    <x v="132"/>
    <x v="125"/>
    <x v="134"/>
    <x v="134"/>
    <x v="134"/>
    <x v="1"/>
    <x v="0"/>
    <x v="21"/>
    <x v="22"/>
    <x v="1"/>
    <x v="0"/>
    <x v="2"/>
  </r>
  <r>
    <x v="22"/>
    <x v="3"/>
    <x v="135"/>
    <x v="135"/>
    <x v="132"/>
    <x v="130"/>
    <x v="135"/>
    <x v="133"/>
    <x v="126"/>
    <x v="135"/>
    <x v="135"/>
    <x v="135"/>
    <x v="1"/>
    <x v="0"/>
    <x v="21"/>
    <x v="22"/>
    <x v="1"/>
    <x v="0"/>
    <x v="2"/>
  </r>
  <r>
    <x v="22"/>
    <x v="4"/>
    <x v="136"/>
    <x v="136"/>
    <x v="133"/>
    <x v="131"/>
    <x v="136"/>
    <x v="134"/>
    <x v="127"/>
    <x v="136"/>
    <x v="136"/>
    <x v="136"/>
    <x v="1"/>
    <x v="0"/>
    <x v="21"/>
    <x v="22"/>
    <x v="1"/>
    <x v="0"/>
    <x v="2"/>
  </r>
  <r>
    <x v="22"/>
    <x v="5"/>
    <x v="137"/>
    <x v="137"/>
    <x v="134"/>
    <x v="132"/>
    <x v="137"/>
    <x v="135"/>
    <x v="128"/>
    <x v="137"/>
    <x v="137"/>
    <x v="137"/>
    <x v="1"/>
    <x v="0"/>
    <x v="21"/>
    <x v="22"/>
    <x v="1"/>
    <x v="0"/>
    <x v="2"/>
  </r>
  <r>
    <x v="23"/>
    <x v="0"/>
    <x v="138"/>
    <x v="138"/>
    <x v="135"/>
    <x v="133"/>
    <x v="138"/>
    <x v="136"/>
    <x v="129"/>
    <x v="138"/>
    <x v="138"/>
    <x v="138"/>
    <x v="1"/>
    <x v="1"/>
    <x v="22"/>
    <x v="23"/>
    <x v="1"/>
    <x v="1"/>
    <x v="1"/>
  </r>
  <r>
    <x v="23"/>
    <x v="1"/>
    <x v="139"/>
    <x v="139"/>
    <x v="136"/>
    <x v="134"/>
    <x v="139"/>
    <x v="137"/>
    <x v="130"/>
    <x v="139"/>
    <x v="139"/>
    <x v="139"/>
    <x v="1"/>
    <x v="1"/>
    <x v="22"/>
    <x v="23"/>
    <x v="1"/>
    <x v="1"/>
    <x v="1"/>
  </r>
  <r>
    <x v="23"/>
    <x v="2"/>
    <x v="140"/>
    <x v="140"/>
    <x v="137"/>
    <x v="135"/>
    <x v="140"/>
    <x v="138"/>
    <x v="131"/>
    <x v="140"/>
    <x v="140"/>
    <x v="140"/>
    <x v="1"/>
    <x v="1"/>
    <x v="22"/>
    <x v="23"/>
    <x v="1"/>
    <x v="1"/>
    <x v="1"/>
  </r>
  <r>
    <x v="23"/>
    <x v="3"/>
    <x v="141"/>
    <x v="141"/>
    <x v="138"/>
    <x v="136"/>
    <x v="141"/>
    <x v="139"/>
    <x v="51"/>
    <x v="141"/>
    <x v="141"/>
    <x v="141"/>
    <x v="1"/>
    <x v="1"/>
    <x v="22"/>
    <x v="23"/>
    <x v="1"/>
    <x v="1"/>
    <x v="1"/>
  </r>
  <r>
    <x v="23"/>
    <x v="4"/>
    <x v="142"/>
    <x v="142"/>
    <x v="139"/>
    <x v="137"/>
    <x v="118"/>
    <x v="140"/>
    <x v="132"/>
    <x v="142"/>
    <x v="142"/>
    <x v="142"/>
    <x v="1"/>
    <x v="1"/>
    <x v="22"/>
    <x v="23"/>
    <x v="1"/>
    <x v="1"/>
    <x v="1"/>
  </r>
  <r>
    <x v="23"/>
    <x v="5"/>
    <x v="143"/>
    <x v="143"/>
    <x v="140"/>
    <x v="138"/>
    <x v="142"/>
    <x v="141"/>
    <x v="133"/>
    <x v="143"/>
    <x v="143"/>
    <x v="143"/>
    <x v="1"/>
    <x v="1"/>
    <x v="22"/>
    <x v="23"/>
    <x v="1"/>
    <x v="1"/>
    <x v="1"/>
  </r>
  <r>
    <x v="24"/>
    <x v="0"/>
    <x v="144"/>
    <x v="144"/>
    <x v="141"/>
    <x v="139"/>
    <x v="143"/>
    <x v="142"/>
    <x v="134"/>
    <x v="144"/>
    <x v="5"/>
    <x v="144"/>
    <x v="0"/>
    <x v="1"/>
    <x v="23"/>
    <x v="24"/>
    <x v="1"/>
    <x v="0"/>
    <x v="2"/>
  </r>
  <r>
    <x v="24"/>
    <x v="1"/>
    <x v="145"/>
    <x v="145"/>
    <x v="142"/>
    <x v="140"/>
    <x v="144"/>
    <x v="143"/>
    <x v="135"/>
    <x v="145"/>
    <x v="144"/>
    <x v="145"/>
    <x v="0"/>
    <x v="1"/>
    <x v="23"/>
    <x v="24"/>
    <x v="1"/>
    <x v="0"/>
    <x v="2"/>
  </r>
  <r>
    <x v="24"/>
    <x v="2"/>
    <x v="146"/>
    <x v="146"/>
    <x v="143"/>
    <x v="141"/>
    <x v="145"/>
    <x v="144"/>
    <x v="136"/>
    <x v="146"/>
    <x v="145"/>
    <x v="146"/>
    <x v="0"/>
    <x v="1"/>
    <x v="23"/>
    <x v="24"/>
    <x v="1"/>
    <x v="0"/>
    <x v="2"/>
  </r>
  <r>
    <x v="24"/>
    <x v="3"/>
    <x v="147"/>
    <x v="147"/>
    <x v="144"/>
    <x v="142"/>
    <x v="146"/>
    <x v="145"/>
    <x v="137"/>
    <x v="147"/>
    <x v="146"/>
    <x v="147"/>
    <x v="0"/>
    <x v="1"/>
    <x v="23"/>
    <x v="24"/>
    <x v="1"/>
    <x v="0"/>
    <x v="2"/>
  </r>
  <r>
    <x v="24"/>
    <x v="4"/>
    <x v="148"/>
    <x v="148"/>
    <x v="145"/>
    <x v="143"/>
    <x v="147"/>
    <x v="146"/>
    <x v="138"/>
    <x v="148"/>
    <x v="147"/>
    <x v="148"/>
    <x v="0"/>
    <x v="1"/>
    <x v="23"/>
    <x v="24"/>
    <x v="1"/>
    <x v="0"/>
    <x v="2"/>
  </r>
  <r>
    <x v="24"/>
    <x v="5"/>
    <x v="149"/>
    <x v="149"/>
    <x v="146"/>
    <x v="144"/>
    <x v="148"/>
    <x v="147"/>
    <x v="139"/>
    <x v="149"/>
    <x v="148"/>
    <x v="149"/>
    <x v="0"/>
    <x v="1"/>
    <x v="23"/>
    <x v="24"/>
    <x v="1"/>
    <x v="0"/>
    <x v="2"/>
  </r>
  <r>
    <x v="25"/>
    <x v="0"/>
    <x v="150"/>
    <x v="150"/>
    <x v="147"/>
    <x v="145"/>
    <x v="149"/>
    <x v="148"/>
    <x v="140"/>
    <x v="150"/>
    <x v="149"/>
    <x v="150"/>
    <x v="2"/>
    <x v="1"/>
    <x v="24"/>
    <x v="25"/>
    <x v="0"/>
    <x v="0"/>
    <x v="2"/>
  </r>
  <r>
    <x v="25"/>
    <x v="1"/>
    <x v="151"/>
    <x v="151"/>
    <x v="148"/>
    <x v="146"/>
    <x v="150"/>
    <x v="149"/>
    <x v="141"/>
    <x v="151"/>
    <x v="150"/>
    <x v="151"/>
    <x v="2"/>
    <x v="1"/>
    <x v="24"/>
    <x v="25"/>
    <x v="0"/>
    <x v="0"/>
    <x v="2"/>
  </r>
  <r>
    <x v="25"/>
    <x v="2"/>
    <x v="152"/>
    <x v="152"/>
    <x v="149"/>
    <x v="147"/>
    <x v="151"/>
    <x v="150"/>
    <x v="142"/>
    <x v="152"/>
    <x v="151"/>
    <x v="152"/>
    <x v="2"/>
    <x v="1"/>
    <x v="24"/>
    <x v="25"/>
    <x v="0"/>
    <x v="0"/>
    <x v="2"/>
  </r>
  <r>
    <x v="25"/>
    <x v="3"/>
    <x v="153"/>
    <x v="153"/>
    <x v="150"/>
    <x v="112"/>
    <x v="152"/>
    <x v="151"/>
    <x v="143"/>
    <x v="153"/>
    <x v="152"/>
    <x v="153"/>
    <x v="2"/>
    <x v="1"/>
    <x v="24"/>
    <x v="25"/>
    <x v="0"/>
    <x v="0"/>
    <x v="2"/>
  </r>
  <r>
    <x v="25"/>
    <x v="4"/>
    <x v="154"/>
    <x v="154"/>
    <x v="151"/>
    <x v="148"/>
    <x v="153"/>
    <x v="152"/>
    <x v="144"/>
    <x v="154"/>
    <x v="153"/>
    <x v="154"/>
    <x v="2"/>
    <x v="1"/>
    <x v="24"/>
    <x v="25"/>
    <x v="0"/>
    <x v="0"/>
    <x v="2"/>
  </r>
  <r>
    <x v="25"/>
    <x v="5"/>
    <x v="155"/>
    <x v="155"/>
    <x v="152"/>
    <x v="149"/>
    <x v="154"/>
    <x v="153"/>
    <x v="145"/>
    <x v="155"/>
    <x v="154"/>
    <x v="155"/>
    <x v="2"/>
    <x v="1"/>
    <x v="24"/>
    <x v="25"/>
    <x v="0"/>
    <x v="0"/>
    <x v="2"/>
  </r>
  <r>
    <x v="26"/>
    <x v="0"/>
    <x v="156"/>
    <x v="156"/>
    <x v="153"/>
    <x v="150"/>
    <x v="155"/>
    <x v="154"/>
    <x v="146"/>
    <x v="156"/>
    <x v="155"/>
    <x v="156"/>
    <x v="1"/>
    <x v="1"/>
    <x v="25"/>
    <x v="26"/>
    <x v="1"/>
    <x v="1"/>
    <x v="3"/>
  </r>
  <r>
    <x v="26"/>
    <x v="1"/>
    <x v="157"/>
    <x v="113"/>
    <x v="154"/>
    <x v="151"/>
    <x v="156"/>
    <x v="155"/>
    <x v="147"/>
    <x v="157"/>
    <x v="156"/>
    <x v="157"/>
    <x v="1"/>
    <x v="1"/>
    <x v="25"/>
    <x v="26"/>
    <x v="1"/>
    <x v="1"/>
    <x v="3"/>
  </r>
  <r>
    <x v="26"/>
    <x v="2"/>
    <x v="158"/>
    <x v="157"/>
    <x v="155"/>
    <x v="152"/>
    <x v="157"/>
    <x v="156"/>
    <x v="148"/>
    <x v="158"/>
    <x v="157"/>
    <x v="158"/>
    <x v="1"/>
    <x v="1"/>
    <x v="25"/>
    <x v="26"/>
    <x v="1"/>
    <x v="1"/>
    <x v="3"/>
  </r>
  <r>
    <x v="26"/>
    <x v="3"/>
    <x v="159"/>
    <x v="158"/>
    <x v="156"/>
    <x v="153"/>
    <x v="158"/>
    <x v="157"/>
    <x v="149"/>
    <x v="159"/>
    <x v="158"/>
    <x v="159"/>
    <x v="1"/>
    <x v="1"/>
    <x v="25"/>
    <x v="26"/>
    <x v="1"/>
    <x v="1"/>
    <x v="3"/>
  </r>
  <r>
    <x v="26"/>
    <x v="4"/>
    <x v="160"/>
    <x v="159"/>
    <x v="157"/>
    <x v="154"/>
    <x v="159"/>
    <x v="158"/>
    <x v="150"/>
    <x v="160"/>
    <x v="159"/>
    <x v="160"/>
    <x v="1"/>
    <x v="1"/>
    <x v="25"/>
    <x v="26"/>
    <x v="1"/>
    <x v="1"/>
    <x v="3"/>
  </r>
  <r>
    <x v="26"/>
    <x v="5"/>
    <x v="161"/>
    <x v="160"/>
    <x v="20"/>
    <x v="155"/>
    <x v="160"/>
    <x v="159"/>
    <x v="151"/>
    <x v="161"/>
    <x v="160"/>
    <x v="161"/>
    <x v="1"/>
    <x v="1"/>
    <x v="25"/>
    <x v="26"/>
    <x v="1"/>
    <x v="1"/>
    <x v="3"/>
  </r>
  <r>
    <x v="27"/>
    <x v="0"/>
    <x v="162"/>
    <x v="161"/>
    <x v="158"/>
    <x v="156"/>
    <x v="161"/>
    <x v="160"/>
    <x v="152"/>
    <x v="162"/>
    <x v="161"/>
    <x v="162"/>
    <x v="0"/>
    <x v="0"/>
    <x v="26"/>
    <x v="27"/>
    <x v="1"/>
    <x v="0"/>
    <x v="1"/>
  </r>
  <r>
    <x v="27"/>
    <x v="1"/>
    <x v="163"/>
    <x v="162"/>
    <x v="159"/>
    <x v="157"/>
    <x v="162"/>
    <x v="161"/>
    <x v="153"/>
    <x v="163"/>
    <x v="162"/>
    <x v="163"/>
    <x v="0"/>
    <x v="0"/>
    <x v="26"/>
    <x v="27"/>
    <x v="1"/>
    <x v="0"/>
    <x v="1"/>
  </r>
  <r>
    <x v="27"/>
    <x v="2"/>
    <x v="164"/>
    <x v="163"/>
    <x v="160"/>
    <x v="158"/>
    <x v="163"/>
    <x v="18"/>
    <x v="154"/>
    <x v="164"/>
    <x v="163"/>
    <x v="164"/>
    <x v="0"/>
    <x v="0"/>
    <x v="26"/>
    <x v="27"/>
    <x v="1"/>
    <x v="0"/>
    <x v="1"/>
  </r>
  <r>
    <x v="27"/>
    <x v="3"/>
    <x v="165"/>
    <x v="164"/>
    <x v="161"/>
    <x v="159"/>
    <x v="164"/>
    <x v="162"/>
    <x v="155"/>
    <x v="165"/>
    <x v="164"/>
    <x v="165"/>
    <x v="0"/>
    <x v="0"/>
    <x v="26"/>
    <x v="27"/>
    <x v="1"/>
    <x v="0"/>
    <x v="1"/>
  </r>
  <r>
    <x v="27"/>
    <x v="4"/>
    <x v="166"/>
    <x v="165"/>
    <x v="162"/>
    <x v="160"/>
    <x v="165"/>
    <x v="163"/>
    <x v="156"/>
    <x v="166"/>
    <x v="165"/>
    <x v="166"/>
    <x v="0"/>
    <x v="0"/>
    <x v="26"/>
    <x v="27"/>
    <x v="1"/>
    <x v="0"/>
    <x v="1"/>
  </r>
  <r>
    <x v="27"/>
    <x v="5"/>
    <x v="167"/>
    <x v="166"/>
    <x v="163"/>
    <x v="161"/>
    <x v="166"/>
    <x v="164"/>
    <x v="157"/>
    <x v="167"/>
    <x v="166"/>
    <x v="167"/>
    <x v="0"/>
    <x v="0"/>
    <x v="26"/>
    <x v="27"/>
    <x v="1"/>
    <x v="0"/>
    <x v="1"/>
  </r>
  <r>
    <x v="28"/>
    <x v="0"/>
    <x v="168"/>
    <x v="167"/>
    <x v="164"/>
    <x v="162"/>
    <x v="167"/>
    <x v="165"/>
    <x v="158"/>
    <x v="168"/>
    <x v="167"/>
    <x v="168"/>
    <x v="0"/>
    <x v="0"/>
    <x v="27"/>
    <x v="28"/>
    <x v="0"/>
    <x v="0"/>
    <x v="3"/>
  </r>
  <r>
    <x v="28"/>
    <x v="1"/>
    <x v="169"/>
    <x v="168"/>
    <x v="165"/>
    <x v="163"/>
    <x v="168"/>
    <x v="166"/>
    <x v="159"/>
    <x v="169"/>
    <x v="168"/>
    <x v="169"/>
    <x v="0"/>
    <x v="0"/>
    <x v="27"/>
    <x v="28"/>
    <x v="0"/>
    <x v="0"/>
    <x v="3"/>
  </r>
  <r>
    <x v="28"/>
    <x v="2"/>
    <x v="170"/>
    <x v="169"/>
    <x v="166"/>
    <x v="164"/>
    <x v="169"/>
    <x v="167"/>
    <x v="160"/>
    <x v="170"/>
    <x v="169"/>
    <x v="170"/>
    <x v="0"/>
    <x v="0"/>
    <x v="27"/>
    <x v="28"/>
    <x v="0"/>
    <x v="0"/>
    <x v="3"/>
  </r>
  <r>
    <x v="28"/>
    <x v="3"/>
    <x v="171"/>
    <x v="170"/>
    <x v="167"/>
    <x v="165"/>
    <x v="170"/>
    <x v="168"/>
    <x v="161"/>
    <x v="171"/>
    <x v="170"/>
    <x v="171"/>
    <x v="0"/>
    <x v="0"/>
    <x v="27"/>
    <x v="28"/>
    <x v="0"/>
    <x v="0"/>
    <x v="3"/>
  </r>
  <r>
    <x v="28"/>
    <x v="4"/>
    <x v="172"/>
    <x v="171"/>
    <x v="168"/>
    <x v="15"/>
    <x v="171"/>
    <x v="169"/>
    <x v="162"/>
    <x v="172"/>
    <x v="171"/>
    <x v="172"/>
    <x v="0"/>
    <x v="0"/>
    <x v="27"/>
    <x v="28"/>
    <x v="0"/>
    <x v="0"/>
    <x v="3"/>
  </r>
  <r>
    <x v="28"/>
    <x v="5"/>
    <x v="173"/>
    <x v="172"/>
    <x v="169"/>
    <x v="166"/>
    <x v="172"/>
    <x v="170"/>
    <x v="163"/>
    <x v="173"/>
    <x v="172"/>
    <x v="173"/>
    <x v="0"/>
    <x v="0"/>
    <x v="27"/>
    <x v="28"/>
    <x v="0"/>
    <x v="0"/>
    <x v="3"/>
  </r>
  <r>
    <x v="29"/>
    <x v="0"/>
    <x v="174"/>
    <x v="173"/>
    <x v="170"/>
    <x v="167"/>
    <x v="173"/>
    <x v="171"/>
    <x v="164"/>
    <x v="174"/>
    <x v="173"/>
    <x v="174"/>
    <x v="3"/>
    <x v="1"/>
    <x v="28"/>
    <x v="29"/>
    <x v="1"/>
    <x v="1"/>
    <x v="6"/>
  </r>
  <r>
    <x v="29"/>
    <x v="1"/>
    <x v="175"/>
    <x v="174"/>
    <x v="171"/>
    <x v="168"/>
    <x v="174"/>
    <x v="172"/>
    <x v="165"/>
    <x v="175"/>
    <x v="174"/>
    <x v="175"/>
    <x v="3"/>
    <x v="1"/>
    <x v="28"/>
    <x v="29"/>
    <x v="1"/>
    <x v="1"/>
    <x v="6"/>
  </r>
  <r>
    <x v="29"/>
    <x v="2"/>
    <x v="176"/>
    <x v="175"/>
    <x v="5"/>
    <x v="169"/>
    <x v="175"/>
    <x v="173"/>
    <x v="166"/>
    <x v="176"/>
    <x v="175"/>
    <x v="176"/>
    <x v="3"/>
    <x v="1"/>
    <x v="28"/>
    <x v="29"/>
    <x v="1"/>
    <x v="1"/>
    <x v="6"/>
  </r>
  <r>
    <x v="29"/>
    <x v="3"/>
    <x v="177"/>
    <x v="176"/>
    <x v="172"/>
    <x v="170"/>
    <x v="176"/>
    <x v="174"/>
    <x v="167"/>
    <x v="177"/>
    <x v="176"/>
    <x v="177"/>
    <x v="3"/>
    <x v="1"/>
    <x v="28"/>
    <x v="29"/>
    <x v="1"/>
    <x v="1"/>
    <x v="6"/>
  </r>
  <r>
    <x v="29"/>
    <x v="4"/>
    <x v="178"/>
    <x v="177"/>
    <x v="173"/>
    <x v="171"/>
    <x v="177"/>
    <x v="175"/>
    <x v="168"/>
    <x v="178"/>
    <x v="177"/>
    <x v="178"/>
    <x v="3"/>
    <x v="1"/>
    <x v="28"/>
    <x v="29"/>
    <x v="1"/>
    <x v="1"/>
    <x v="6"/>
  </r>
  <r>
    <x v="29"/>
    <x v="5"/>
    <x v="179"/>
    <x v="178"/>
    <x v="174"/>
    <x v="172"/>
    <x v="178"/>
    <x v="176"/>
    <x v="169"/>
    <x v="179"/>
    <x v="178"/>
    <x v="179"/>
    <x v="3"/>
    <x v="1"/>
    <x v="28"/>
    <x v="29"/>
    <x v="1"/>
    <x v="1"/>
    <x v="6"/>
  </r>
  <r>
    <x v="30"/>
    <x v="0"/>
    <x v="180"/>
    <x v="179"/>
    <x v="175"/>
    <x v="173"/>
    <x v="179"/>
    <x v="177"/>
    <x v="170"/>
    <x v="180"/>
    <x v="179"/>
    <x v="180"/>
    <x v="0"/>
    <x v="0"/>
    <x v="29"/>
    <x v="30"/>
    <x v="0"/>
    <x v="1"/>
    <x v="5"/>
  </r>
  <r>
    <x v="30"/>
    <x v="1"/>
    <x v="181"/>
    <x v="180"/>
    <x v="176"/>
    <x v="174"/>
    <x v="180"/>
    <x v="178"/>
    <x v="171"/>
    <x v="181"/>
    <x v="180"/>
    <x v="181"/>
    <x v="0"/>
    <x v="0"/>
    <x v="29"/>
    <x v="30"/>
    <x v="0"/>
    <x v="1"/>
    <x v="5"/>
  </r>
  <r>
    <x v="30"/>
    <x v="2"/>
    <x v="182"/>
    <x v="181"/>
    <x v="177"/>
    <x v="175"/>
    <x v="181"/>
    <x v="179"/>
    <x v="155"/>
    <x v="182"/>
    <x v="181"/>
    <x v="182"/>
    <x v="0"/>
    <x v="0"/>
    <x v="29"/>
    <x v="30"/>
    <x v="0"/>
    <x v="1"/>
    <x v="5"/>
  </r>
  <r>
    <x v="30"/>
    <x v="3"/>
    <x v="183"/>
    <x v="182"/>
    <x v="121"/>
    <x v="176"/>
    <x v="182"/>
    <x v="180"/>
    <x v="172"/>
    <x v="183"/>
    <x v="182"/>
    <x v="183"/>
    <x v="0"/>
    <x v="0"/>
    <x v="29"/>
    <x v="30"/>
    <x v="0"/>
    <x v="1"/>
    <x v="5"/>
  </r>
  <r>
    <x v="30"/>
    <x v="4"/>
    <x v="184"/>
    <x v="183"/>
    <x v="178"/>
    <x v="177"/>
    <x v="183"/>
    <x v="181"/>
    <x v="173"/>
    <x v="184"/>
    <x v="183"/>
    <x v="184"/>
    <x v="0"/>
    <x v="0"/>
    <x v="29"/>
    <x v="30"/>
    <x v="0"/>
    <x v="1"/>
    <x v="5"/>
  </r>
  <r>
    <x v="30"/>
    <x v="5"/>
    <x v="185"/>
    <x v="184"/>
    <x v="179"/>
    <x v="178"/>
    <x v="184"/>
    <x v="182"/>
    <x v="174"/>
    <x v="185"/>
    <x v="184"/>
    <x v="185"/>
    <x v="0"/>
    <x v="0"/>
    <x v="29"/>
    <x v="30"/>
    <x v="0"/>
    <x v="1"/>
    <x v="5"/>
  </r>
  <r>
    <x v="31"/>
    <x v="0"/>
    <x v="186"/>
    <x v="185"/>
    <x v="55"/>
    <x v="179"/>
    <x v="185"/>
    <x v="183"/>
    <x v="175"/>
    <x v="186"/>
    <x v="185"/>
    <x v="186"/>
    <x v="0"/>
    <x v="0"/>
    <x v="30"/>
    <x v="31"/>
    <x v="1"/>
    <x v="1"/>
    <x v="2"/>
  </r>
  <r>
    <x v="31"/>
    <x v="1"/>
    <x v="187"/>
    <x v="186"/>
    <x v="180"/>
    <x v="180"/>
    <x v="186"/>
    <x v="184"/>
    <x v="176"/>
    <x v="187"/>
    <x v="186"/>
    <x v="187"/>
    <x v="0"/>
    <x v="0"/>
    <x v="30"/>
    <x v="31"/>
    <x v="1"/>
    <x v="1"/>
    <x v="2"/>
  </r>
  <r>
    <x v="31"/>
    <x v="2"/>
    <x v="188"/>
    <x v="187"/>
    <x v="181"/>
    <x v="181"/>
    <x v="187"/>
    <x v="185"/>
    <x v="177"/>
    <x v="188"/>
    <x v="187"/>
    <x v="188"/>
    <x v="0"/>
    <x v="0"/>
    <x v="30"/>
    <x v="31"/>
    <x v="1"/>
    <x v="1"/>
    <x v="2"/>
  </r>
  <r>
    <x v="31"/>
    <x v="3"/>
    <x v="189"/>
    <x v="188"/>
    <x v="182"/>
    <x v="182"/>
    <x v="188"/>
    <x v="186"/>
    <x v="178"/>
    <x v="189"/>
    <x v="188"/>
    <x v="189"/>
    <x v="0"/>
    <x v="0"/>
    <x v="30"/>
    <x v="31"/>
    <x v="1"/>
    <x v="1"/>
    <x v="2"/>
  </r>
  <r>
    <x v="31"/>
    <x v="4"/>
    <x v="190"/>
    <x v="189"/>
    <x v="183"/>
    <x v="183"/>
    <x v="189"/>
    <x v="187"/>
    <x v="179"/>
    <x v="190"/>
    <x v="189"/>
    <x v="190"/>
    <x v="0"/>
    <x v="0"/>
    <x v="30"/>
    <x v="31"/>
    <x v="1"/>
    <x v="1"/>
    <x v="2"/>
  </r>
  <r>
    <x v="31"/>
    <x v="5"/>
    <x v="191"/>
    <x v="190"/>
    <x v="11"/>
    <x v="184"/>
    <x v="190"/>
    <x v="188"/>
    <x v="180"/>
    <x v="191"/>
    <x v="190"/>
    <x v="191"/>
    <x v="0"/>
    <x v="0"/>
    <x v="30"/>
    <x v="31"/>
    <x v="1"/>
    <x v="1"/>
    <x v="2"/>
  </r>
  <r>
    <x v="32"/>
    <x v="0"/>
    <x v="192"/>
    <x v="191"/>
    <x v="184"/>
    <x v="185"/>
    <x v="191"/>
    <x v="189"/>
    <x v="181"/>
    <x v="192"/>
    <x v="191"/>
    <x v="192"/>
    <x v="2"/>
    <x v="0"/>
    <x v="31"/>
    <x v="32"/>
    <x v="1"/>
    <x v="0"/>
    <x v="5"/>
  </r>
  <r>
    <x v="32"/>
    <x v="1"/>
    <x v="193"/>
    <x v="192"/>
    <x v="185"/>
    <x v="186"/>
    <x v="192"/>
    <x v="190"/>
    <x v="182"/>
    <x v="193"/>
    <x v="192"/>
    <x v="193"/>
    <x v="2"/>
    <x v="0"/>
    <x v="31"/>
    <x v="32"/>
    <x v="1"/>
    <x v="0"/>
    <x v="5"/>
  </r>
  <r>
    <x v="32"/>
    <x v="2"/>
    <x v="194"/>
    <x v="193"/>
    <x v="186"/>
    <x v="187"/>
    <x v="192"/>
    <x v="191"/>
    <x v="183"/>
    <x v="194"/>
    <x v="193"/>
    <x v="194"/>
    <x v="2"/>
    <x v="0"/>
    <x v="31"/>
    <x v="32"/>
    <x v="1"/>
    <x v="0"/>
    <x v="5"/>
  </r>
  <r>
    <x v="32"/>
    <x v="3"/>
    <x v="195"/>
    <x v="194"/>
    <x v="187"/>
    <x v="188"/>
    <x v="193"/>
    <x v="192"/>
    <x v="184"/>
    <x v="195"/>
    <x v="194"/>
    <x v="195"/>
    <x v="2"/>
    <x v="0"/>
    <x v="31"/>
    <x v="32"/>
    <x v="1"/>
    <x v="0"/>
    <x v="5"/>
  </r>
  <r>
    <x v="32"/>
    <x v="4"/>
    <x v="196"/>
    <x v="195"/>
    <x v="188"/>
    <x v="189"/>
    <x v="194"/>
    <x v="193"/>
    <x v="185"/>
    <x v="196"/>
    <x v="195"/>
    <x v="196"/>
    <x v="2"/>
    <x v="0"/>
    <x v="31"/>
    <x v="32"/>
    <x v="1"/>
    <x v="0"/>
    <x v="5"/>
  </r>
  <r>
    <x v="32"/>
    <x v="5"/>
    <x v="197"/>
    <x v="196"/>
    <x v="189"/>
    <x v="190"/>
    <x v="195"/>
    <x v="194"/>
    <x v="186"/>
    <x v="197"/>
    <x v="196"/>
    <x v="197"/>
    <x v="2"/>
    <x v="0"/>
    <x v="31"/>
    <x v="32"/>
    <x v="1"/>
    <x v="0"/>
    <x v="5"/>
  </r>
  <r>
    <x v="33"/>
    <x v="0"/>
    <x v="198"/>
    <x v="197"/>
    <x v="190"/>
    <x v="191"/>
    <x v="196"/>
    <x v="195"/>
    <x v="187"/>
    <x v="198"/>
    <x v="197"/>
    <x v="198"/>
    <x v="0"/>
    <x v="0"/>
    <x v="32"/>
    <x v="33"/>
    <x v="1"/>
    <x v="0"/>
    <x v="4"/>
  </r>
  <r>
    <x v="33"/>
    <x v="1"/>
    <x v="199"/>
    <x v="198"/>
    <x v="191"/>
    <x v="192"/>
    <x v="155"/>
    <x v="196"/>
    <x v="188"/>
    <x v="199"/>
    <x v="198"/>
    <x v="199"/>
    <x v="0"/>
    <x v="0"/>
    <x v="32"/>
    <x v="33"/>
    <x v="1"/>
    <x v="0"/>
    <x v="4"/>
  </r>
  <r>
    <x v="33"/>
    <x v="2"/>
    <x v="200"/>
    <x v="199"/>
    <x v="192"/>
    <x v="193"/>
    <x v="197"/>
    <x v="197"/>
    <x v="189"/>
    <x v="200"/>
    <x v="199"/>
    <x v="200"/>
    <x v="0"/>
    <x v="0"/>
    <x v="32"/>
    <x v="33"/>
    <x v="1"/>
    <x v="0"/>
    <x v="4"/>
  </r>
  <r>
    <x v="33"/>
    <x v="3"/>
    <x v="201"/>
    <x v="200"/>
    <x v="193"/>
    <x v="194"/>
    <x v="198"/>
    <x v="198"/>
    <x v="190"/>
    <x v="201"/>
    <x v="200"/>
    <x v="201"/>
    <x v="0"/>
    <x v="0"/>
    <x v="32"/>
    <x v="33"/>
    <x v="1"/>
    <x v="0"/>
    <x v="4"/>
  </r>
  <r>
    <x v="33"/>
    <x v="4"/>
    <x v="202"/>
    <x v="201"/>
    <x v="194"/>
    <x v="195"/>
    <x v="199"/>
    <x v="199"/>
    <x v="191"/>
    <x v="202"/>
    <x v="201"/>
    <x v="202"/>
    <x v="0"/>
    <x v="0"/>
    <x v="32"/>
    <x v="33"/>
    <x v="1"/>
    <x v="0"/>
    <x v="4"/>
  </r>
  <r>
    <x v="33"/>
    <x v="5"/>
    <x v="203"/>
    <x v="202"/>
    <x v="195"/>
    <x v="196"/>
    <x v="91"/>
    <x v="200"/>
    <x v="192"/>
    <x v="203"/>
    <x v="202"/>
    <x v="203"/>
    <x v="0"/>
    <x v="0"/>
    <x v="32"/>
    <x v="33"/>
    <x v="1"/>
    <x v="0"/>
    <x v="4"/>
  </r>
  <r>
    <x v="34"/>
    <x v="0"/>
    <x v="204"/>
    <x v="203"/>
    <x v="196"/>
    <x v="55"/>
    <x v="200"/>
    <x v="201"/>
    <x v="193"/>
    <x v="204"/>
    <x v="203"/>
    <x v="204"/>
    <x v="1"/>
    <x v="1"/>
    <x v="33"/>
    <x v="34"/>
    <x v="0"/>
    <x v="0"/>
    <x v="3"/>
  </r>
  <r>
    <x v="34"/>
    <x v="1"/>
    <x v="205"/>
    <x v="204"/>
    <x v="197"/>
    <x v="197"/>
    <x v="201"/>
    <x v="202"/>
    <x v="194"/>
    <x v="205"/>
    <x v="204"/>
    <x v="205"/>
    <x v="1"/>
    <x v="1"/>
    <x v="33"/>
    <x v="34"/>
    <x v="0"/>
    <x v="0"/>
    <x v="3"/>
  </r>
  <r>
    <x v="34"/>
    <x v="2"/>
    <x v="206"/>
    <x v="205"/>
    <x v="198"/>
    <x v="198"/>
    <x v="202"/>
    <x v="203"/>
    <x v="19"/>
    <x v="206"/>
    <x v="205"/>
    <x v="206"/>
    <x v="1"/>
    <x v="1"/>
    <x v="33"/>
    <x v="34"/>
    <x v="0"/>
    <x v="0"/>
    <x v="3"/>
  </r>
  <r>
    <x v="34"/>
    <x v="3"/>
    <x v="207"/>
    <x v="206"/>
    <x v="199"/>
    <x v="199"/>
    <x v="203"/>
    <x v="204"/>
    <x v="195"/>
    <x v="207"/>
    <x v="206"/>
    <x v="207"/>
    <x v="1"/>
    <x v="1"/>
    <x v="33"/>
    <x v="34"/>
    <x v="0"/>
    <x v="0"/>
    <x v="3"/>
  </r>
  <r>
    <x v="34"/>
    <x v="4"/>
    <x v="208"/>
    <x v="207"/>
    <x v="200"/>
    <x v="200"/>
    <x v="204"/>
    <x v="205"/>
    <x v="196"/>
    <x v="208"/>
    <x v="207"/>
    <x v="208"/>
    <x v="1"/>
    <x v="1"/>
    <x v="33"/>
    <x v="34"/>
    <x v="0"/>
    <x v="0"/>
    <x v="3"/>
  </r>
  <r>
    <x v="34"/>
    <x v="5"/>
    <x v="209"/>
    <x v="208"/>
    <x v="201"/>
    <x v="201"/>
    <x v="205"/>
    <x v="206"/>
    <x v="197"/>
    <x v="209"/>
    <x v="208"/>
    <x v="209"/>
    <x v="1"/>
    <x v="1"/>
    <x v="33"/>
    <x v="34"/>
    <x v="0"/>
    <x v="0"/>
    <x v="3"/>
  </r>
  <r>
    <x v="35"/>
    <x v="0"/>
    <x v="210"/>
    <x v="209"/>
    <x v="202"/>
    <x v="202"/>
    <x v="206"/>
    <x v="207"/>
    <x v="198"/>
    <x v="210"/>
    <x v="209"/>
    <x v="210"/>
    <x v="1"/>
    <x v="1"/>
    <x v="34"/>
    <x v="35"/>
    <x v="1"/>
    <x v="0"/>
    <x v="0"/>
  </r>
  <r>
    <x v="35"/>
    <x v="1"/>
    <x v="211"/>
    <x v="210"/>
    <x v="203"/>
    <x v="203"/>
    <x v="207"/>
    <x v="208"/>
    <x v="199"/>
    <x v="62"/>
    <x v="210"/>
    <x v="211"/>
    <x v="1"/>
    <x v="1"/>
    <x v="34"/>
    <x v="35"/>
    <x v="1"/>
    <x v="0"/>
    <x v="0"/>
  </r>
  <r>
    <x v="35"/>
    <x v="2"/>
    <x v="212"/>
    <x v="211"/>
    <x v="204"/>
    <x v="204"/>
    <x v="208"/>
    <x v="209"/>
    <x v="200"/>
    <x v="211"/>
    <x v="211"/>
    <x v="212"/>
    <x v="1"/>
    <x v="1"/>
    <x v="34"/>
    <x v="35"/>
    <x v="1"/>
    <x v="0"/>
    <x v="0"/>
  </r>
  <r>
    <x v="35"/>
    <x v="3"/>
    <x v="213"/>
    <x v="212"/>
    <x v="205"/>
    <x v="205"/>
    <x v="209"/>
    <x v="210"/>
    <x v="201"/>
    <x v="212"/>
    <x v="212"/>
    <x v="213"/>
    <x v="1"/>
    <x v="1"/>
    <x v="34"/>
    <x v="35"/>
    <x v="1"/>
    <x v="0"/>
    <x v="0"/>
  </r>
  <r>
    <x v="35"/>
    <x v="4"/>
    <x v="214"/>
    <x v="213"/>
    <x v="206"/>
    <x v="206"/>
    <x v="210"/>
    <x v="211"/>
    <x v="202"/>
    <x v="213"/>
    <x v="213"/>
    <x v="214"/>
    <x v="1"/>
    <x v="1"/>
    <x v="34"/>
    <x v="35"/>
    <x v="1"/>
    <x v="0"/>
    <x v="0"/>
  </r>
  <r>
    <x v="35"/>
    <x v="5"/>
    <x v="215"/>
    <x v="214"/>
    <x v="207"/>
    <x v="207"/>
    <x v="211"/>
    <x v="212"/>
    <x v="203"/>
    <x v="214"/>
    <x v="214"/>
    <x v="215"/>
    <x v="1"/>
    <x v="1"/>
    <x v="34"/>
    <x v="35"/>
    <x v="1"/>
    <x v="0"/>
    <x v="0"/>
  </r>
  <r>
    <x v="36"/>
    <x v="0"/>
    <x v="216"/>
    <x v="215"/>
    <x v="208"/>
    <x v="208"/>
    <x v="212"/>
    <x v="213"/>
    <x v="204"/>
    <x v="215"/>
    <x v="215"/>
    <x v="216"/>
    <x v="3"/>
    <x v="0"/>
    <x v="35"/>
    <x v="36"/>
    <x v="0"/>
    <x v="0"/>
    <x v="0"/>
  </r>
  <r>
    <x v="36"/>
    <x v="1"/>
    <x v="217"/>
    <x v="216"/>
    <x v="209"/>
    <x v="209"/>
    <x v="213"/>
    <x v="214"/>
    <x v="205"/>
    <x v="216"/>
    <x v="216"/>
    <x v="217"/>
    <x v="3"/>
    <x v="0"/>
    <x v="35"/>
    <x v="36"/>
    <x v="0"/>
    <x v="0"/>
    <x v="0"/>
  </r>
  <r>
    <x v="36"/>
    <x v="2"/>
    <x v="218"/>
    <x v="217"/>
    <x v="210"/>
    <x v="210"/>
    <x v="214"/>
    <x v="215"/>
    <x v="115"/>
    <x v="217"/>
    <x v="153"/>
    <x v="218"/>
    <x v="3"/>
    <x v="0"/>
    <x v="35"/>
    <x v="36"/>
    <x v="0"/>
    <x v="0"/>
    <x v="0"/>
  </r>
  <r>
    <x v="36"/>
    <x v="3"/>
    <x v="219"/>
    <x v="218"/>
    <x v="211"/>
    <x v="211"/>
    <x v="215"/>
    <x v="216"/>
    <x v="206"/>
    <x v="218"/>
    <x v="217"/>
    <x v="219"/>
    <x v="3"/>
    <x v="0"/>
    <x v="35"/>
    <x v="36"/>
    <x v="0"/>
    <x v="0"/>
    <x v="0"/>
  </r>
  <r>
    <x v="36"/>
    <x v="4"/>
    <x v="220"/>
    <x v="219"/>
    <x v="212"/>
    <x v="212"/>
    <x v="216"/>
    <x v="217"/>
    <x v="207"/>
    <x v="219"/>
    <x v="218"/>
    <x v="220"/>
    <x v="3"/>
    <x v="0"/>
    <x v="35"/>
    <x v="36"/>
    <x v="0"/>
    <x v="0"/>
    <x v="0"/>
  </r>
  <r>
    <x v="36"/>
    <x v="5"/>
    <x v="221"/>
    <x v="220"/>
    <x v="213"/>
    <x v="213"/>
    <x v="217"/>
    <x v="218"/>
    <x v="208"/>
    <x v="220"/>
    <x v="219"/>
    <x v="221"/>
    <x v="3"/>
    <x v="0"/>
    <x v="35"/>
    <x v="36"/>
    <x v="0"/>
    <x v="0"/>
    <x v="0"/>
  </r>
  <r>
    <x v="37"/>
    <x v="0"/>
    <x v="222"/>
    <x v="221"/>
    <x v="214"/>
    <x v="214"/>
    <x v="218"/>
    <x v="219"/>
    <x v="209"/>
    <x v="221"/>
    <x v="220"/>
    <x v="222"/>
    <x v="3"/>
    <x v="0"/>
    <x v="6"/>
    <x v="37"/>
    <x v="0"/>
    <x v="1"/>
    <x v="5"/>
  </r>
  <r>
    <x v="37"/>
    <x v="1"/>
    <x v="223"/>
    <x v="222"/>
    <x v="215"/>
    <x v="215"/>
    <x v="219"/>
    <x v="220"/>
    <x v="210"/>
    <x v="222"/>
    <x v="221"/>
    <x v="223"/>
    <x v="3"/>
    <x v="0"/>
    <x v="6"/>
    <x v="37"/>
    <x v="0"/>
    <x v="1"/>
    <x v="5"/>
  </r>
  <r>
    <x v="37"/>
    <x v="2"/>
    <x v="224"/>
    <x v="223"/>
    <x v="216"/>
    <x v="216"/>
    <x v="220"/>
    <x v="119"/>
    <x v="211"/>
    <x v="223"/>
    <x v="222"/>
    <x v="224"/>
    <x v="3"/>
    <x v="0"/>
    <x v="6"/>
    <x v="37"/>
    <x v="0"/>
    <x v="1"/>
    <x v="5"/>
  </r>
  <r>
    <x v="37"/>
    <x v="3"/>
    <x v="225"/>
    <x v="224"/>
    <x v="217"/>
    <x v="217"/>
    <x v="112"/>
    <x v="48"/>
    <x v="212"/>
    <x v="224"/>
    <x v="223"/>
    <x v="225"/>
    <x v="3"/>
    <x v="0"/>
    <x v="6"/>
    <x v="37"/>
    <x v="0"/>
    <x v="1"/>
    <x v="5"/>
  </r>
  <r>
    <x v="37"/>
    <x v="4"/>
    <x v="226"/>
    <x v="225"/>
    <x v="218"/>
    <x v="218"/>
    <x v="221"/>
    <x v="221"/>
    <x v="213"/>
    <x v="225"/>
    <x v="224"/>
    <x v="226"/>
    <x v="3"/>
    <x v="0"/>
    <x v="6"/>
    <x v="37"/>
    <x v="0"/>
    <x v="1"/>
    <x v="5"/>
  </r>
  <r>
    <x v="37"/>
    <x v="5"/>
    <x v="227"/>
    <x v="226"/>
    <x v="219"/>
    <x v="219"/>
    <x v="222"/>
    <x v="222"/>
    <x v="214"/>
    <x v="226"/>
    <x v="225"/>
    <x v="227"/>
    <x v="3"/>
    <x v="0"/>
    <x v="6"/>
    <x v="37"/>
    <x v="0"/>
    <x v="1"/>
    <x v="5"/>
  </r>
  <r>
    <x v="38"/>
    <x v="0"/>
    <x v="228"/>
    <x v="227"/>
    <x v="220"/>
    <x v="220"/>
    <x v="223"/>
    <x v="223"/>
    <x v="215"/>
    <x v="227"/>
    <x v="226"/>
    <x v="228"/>
    <x v="1"/>
    <x v="1"/>
    <x v="36"/>
    <x v="38"/>
    <x v="1"/>
    <x v="0"/>
    <x v="6"/>
  </r>
  <r>
    <x v="38"/>
    <x v="1"/>
    <x v="229"/>
    <x v="228"/>
    <x v="221"/>
    <x v="53"/>
    <x v="52"/>
    <x v="224"/>
    <x v="216"/>
    <x v="228"/>
    <x v="227"/>
    <x v="229"/>
    <x v="1"/>
    <x v="1"/>
    <x v="36"/>
    <x v="38"/>
    <x v="1"/>
    <x v="0"/>
    <x v="6"/>
  </r>
  <r>
    <x v="38"/>
    <x v="2"/>
    <x v="230"/>
    <x v="229"/>
    <x v="222"/>
    <x v="221"/>
    <x v="224"/>
    <x v="225"/>
    <x v="217"/>
    <x v="229"/>
    <x v="228"/>
    <x v="230"/>
    <x v="1"/>
    <x v="1"/>
    <x v="36"/>
    <x v="38"/>
    <x v="1"/>
    <x v="0"/>
    <x v="6"/>
  </r>
  <r>
    <x v="38"/>
    <x v="3"/>
    <x v="231"/>
    <x v="230"/>
    <x v="223"/>
    <x v="222"/>
    <x v="148"/>
    <x v="226"/>
    <x v="218"/>
    <x v="230"/>
    <x v="229"/>
    <x v="231"/>
    <x v="1"/>
    <x v="1"/>
    <x v="36"/>
    <x v="38"/>
    <x v="1"/>
    <x v="0"/>
    <x v="6"/>
  </r>
  <r>
    <x v="38"/>
    <x v="4"/>
    <x v="232"/>
    <x v="231"/>
    <x v="224"/>
    <x v="223"/>
    <x v="225"/>
    <x v="227"/>
    <x v="219"/>
    <x v="231"/>
    <x v="230"/>
    <x v="232"/>
    <x v="1"/>
    <x v="1"/>
    <x v="36"/>
    <x v="38"/>
    <x v="1"/>
    <x v="0"/>
    <x v="6"/>
  </r>
  <r>
    <x v="38"/>
    <x v="5"/>
    <x v="233"/>
    <x v="232"/>
    <x v="225"/>
    <x v="224"/>
    <x v="226"/>
    <x v="228"/>
    <x v="220"/>
    <x v="232"/>
    <x v="231"/>
    <x v="233"/>
    <x v="1"/>
    <x v="1"/>
    <x v="36"/>
    <x v="38"/>
    <x v="1"/>
    <x v="0"/>
    <x v="6"/>
  </r>
  <r>
    <x v="39"/>
    <x v="0"/>
    <x v="234"/>
    <x v="233"/>
    <x v="226"/>
    <x v="225"/>
    <x v="201"/>
    <x v="229"/>
    <x v="221"/>
    <x v="233"/>
    <x v="232"/>
    <x v="234"/>
    <x v="4"/>
    <x v="0"/>
    <x v="37"/>
    <x v="39"/>
    <x v="1"/>
    <x v="1"/>
    <x v="1"/>
  </r>
  <r>
    <x v="39"/>
    <x v="1"/>
    <x v="235"/>
    <x v="234"/>
    <x v="227"/>
    <x v="226"/>
    <x v="227"/>
    <x v="230"/>
    <x v="162"/>
    <x v="234"/>
    <x v="233"/>
    <x v="235"/>
    <x v="4"/>
    <x v="0"/>
    <x v="37"/>
    <x v="39"/>
    <x v="1"/>
    <x v="1"/>
    <x v="1"/>
  </r>
  <r>
    <x v="39"/>
    <x v="2"/>
    <x v="236"/>
    <x v="235"/>
    <x v="228"/>
    <x v="227"/>
    <x v="228"/>
    <x v="231"/>
    <x v="222"/>
    <x v="235"/>
    <x v="234"/>
    <x v="236"/>
    <x v="4"/>
    <x v="0"/>
    <x v="37"/>
    <x v="39"/>
    <x v="1"/>
    <x v="1"/>
    <x v="1"/>
  </r>
  <r>
    <x v="39"/>
    <x v="3"/>
    <x v="237"/>
    <x v="236"/>
    <x v="212"/>
    <x v="228"/>
    <x v="229"/>
    <x v="232"/>
    <x v="223"/>
    <x v="236"/>
    <x v="235"/>
    <x v="237"/>
    <x v="4"/>
    <x v="0"/>
    <x v="37"/>
    <x v="39"/>
    <x v="1"/>
    <x v="1"/>
    <x v="1"/>
  </r>
  <r>
    <x v="39"/>
    <x v="4"/>
    <x v="238"/>
    <x v="237"/>
    <x v="186"/>
    <x v="229"/>
    <x v="230"/>
    <x v="233"/>
    <x v="224"/>
    <x v="237"/>
    <x v="236"/>
    <x v="238"/>
    <x v="4"/>
    <x v="0"/>
    <x v="37"/>
    <x v="39"/>
    <x v="1"/>
    <x v="1"/>
    <x v="1"/>
  </r>
  <r>
    <x v="39"/>
    <x v="5"/>
    <x v="239"/>
    <x v="238"/>
    <x v="229"/>
    <x v="230"/>
    <x v="231"/>
    <x v="234"/>
    <x v="225"/>
    <x v="238"/>
    <x v="237"/>
    <x v="239"/>
    <x v="4"/>
    <x v="0"/>
    <x v="37"/>
    <x v="39"/>
    <x v="1"/>
    <x v="1"/>
    <x v="1"/>
  </r>
  <r>
    <x v="40"/>
    <x v="0"/>
    <x v="240"/>
    <x v="239"/>
    <x v="230"/>
    <x v="231"/>
    <x v="232"/>
    <x v="235"/>
    <x v="49"/>
    <x v="239"/>
    <x v="238"/>
    <x v="240"/>
    <x v="0"/>
    <x v="1"/>
    <x v="38"/>
    <x v="40"/>
    <x v="1"/>
    <x v="1"/>
    <x v="4"/>
  </r>
  <r>
    <x v="40"/>
    <x v="1"/>
    <x v="241"/>
    <x v="240"/>
    <x v="231"/>
    <x v="232"/>
    <x v="233"/>
    <x v="236"/>
    <x v="226"/>
    <x v="240"/>
    <x v="239"/>
    <x v="241"/>
    <x v="0"/>
    <x v="1"/>
    <x v="38"/>
    <x v="40"/>
    <x v="1"/>
    <x v="1"/>
    <x v="4"/>
  </r>
  <r>
    <x v="40"/>
    <x v="2"/>
    <x v="242"/>
    <x v="241"/>
    <x v="232"/>
    <x v="233"/>
    <x v="234"/>
    <x v="237"/>
    <x v="227"/>
    <x v="241"/>
    <x v="240"/>
    <x v="242"/>
    <x v="0"/>
    <x v="1"/>
    <x v="38"/>
    <x v="40"/>
    <x v="1"/>
    <x v="1"/>
    <x v="4"/>
  </r>
  <r>
    <x v="40"/>
    <x v="3"/>
    <x v="243"/>
    <x v="242"/>
    <x v="224"/>
    <x v="234"/>
    <x v="235"/>
    <x v="238"/>
    <x v="228"/>
    <x v="242"/>
    <x v="241"/>
    <x v="243"/>
    <x v="0"/>
    <x v="1"/>
    <x v="38"/>
    <x v="40"/>
    <x v="1"/>
    <x v="1"/>
    <x v="4"/>
  </r>
  <r>
    <x v="40"/>
    <x v="4"/>
    <x v="244"/>
    <x v="243"/>
    <x v="233"/>
    <x v="235"/>
    <x v="195"/>
    <x v="239"/>
    <x v="229"/>
    <x v="243"/>
    <x v="242"/>
    <x v="244"/>
    <x v="0"/>
    <x v="1"/>
    <x v="38"/>
    <x v="40"/>
    <x v="1"/>
    <x v="1"/>
    <x v="4"/>
  </r>
  <r>
    <x v="40"/>
    <x v="5"/>
    <x v="245"/>
    <x v="244"/>
    <x v="234"/>
    <x v="236"/>
    <x v="35"/>
    <x v="240"/>
    <x v="230"/>
    <x v="244"/>
    <x v="243"/>
    <x v="245"/>
    <x v="0"/>
    <x v="1"/>
    <x v="38"/>
    <x v="40"/>
    <x v="1"/>
    <x v="1"/>
    <x v="4"/>
  </r>
  <r>
    <x v="41"/>
    <x v="0"/>
    <x v="246"/>
    <x v="245"/>
    <x v="235"/>
    <x v="237"/>
    <x v="236"/>
    <x v="241"/>
    <x v="216"/>
    <x v="245"/>
    <x v="244"/>
    <x v="246"/>
    <x v="2"/>
    <x v="1"/>
    <x v="39"/>
    <x v="41"/>
    <x v="0"/>
    <x v="0"/>
    <x v="2"/>
  </r>
  <r>
    <x v="41"/>
    <x v="1"/>
    <x v="247"/>
    <x v="246"/>
    <x v="236"/>
    <x v="238"/>
    <x v="237"/>
    <x v="242"/>
    <x v="231"/>
    <x v="246"/>
    <x v="245"/>
    <x v="247"/>
    <x v="2"/>
    <x v="1"/>
    <x v="39"/>
    <x v="41"/>
    <x v="0"/>
    <x v="0"/>
    <x v="2"/>
  </r>
  <r>
    <x v="41"/>
    <x v="2"/>
    <x v="248"/>
    <x v="247"/>
    <x v="237"/>
    <x v="239"/>
    <x v="238"/>
    <x v="243"/>
    <x v="232"/>
    <x v="247"/>
    <x v="246"/>
    <x v="248"/>
    <x v="2"/>
    <x v="1"/>
    <x v="39"/>
    <x v="41"/>
    <x v="0"/>
    <x v="0"/>
    <x v="2"/>
  </r>
  <r>
    <x v="41"/>
    <x v="3"/>
    <x v="249"/>
    <x v="248"/>
    <x v="238"/>
    <x v="240"/>
    <x v="239"/>
    <x v="244"/>
    <x v="233"/>
    <x v="248"/>
    <x v="247"/>
    <x v="249"/>
    <x v="2"/>
    <x v="1"/>
    <x v="39"/>
    <x v="41"/>
    <x v="0"/>
    <x v="0"/>
    <x v="2"/>
  </r>
  <r>
    <x v="41"/>
    <x v="4"/>
    <x v="250"/>
    <x v="249"/>
    <x v="239"/>
    <x v="241"/>
    <x v="28"/>
    <x v="245"/>
    <x v="234"/>
    <x v="249"/>
    <x v="248"/>
    <x v="250"/>
    <x v="2"/>
    <x v="1"/>
    <x v="39"/>
    <x v="41"/>
    <x v="0"/>
    <x v="0"/>
    <x v="2"/>
  </r>
  <r>
    <x v="41"/>
    <x v="5"/>
    <x v="251"/>
    <x v="250"/>
    <x v="240"/>
    <x v="242"/>
    <x v="240"/>
    <x v="246"/>
    <x v="235"/>
    <x v="250"/>
    <x v="249"/>
    <x v="251"/>
    <x v="2"/>
    <x v="1"/>
    <x v="39"/>
    <x v="41"/>
    <x v="0"/>
    <x v="0"/>
    <x v="2"/>
  </r>
  <r>
    <x v="42"/>
    <x v="0"/>
    <x v="252"/>
    <x v="251"/>
    <x v="241"/>
    <x v="243"/>
    <x v="241"/>
    <x v="247"/>
    <x v="236"/>
    <x v="251"/>
    <x v="250"/>
    <x v="252"/>
    <x v="2"/>
    <x v="1"/>
    <x v="40"/>
    <x v="42"/>
    <x v="0"/>
    <x v="1"/>
    <x v="2"/>
  </r>
  <r>
    <x v="42"/>
    <x v="1"/>
    <x v="253"/>
    <x v="252"/>
    <x v="242"/>
    <x v="244"/>
    <x v="242"/>
    <x v="248"/>
    <x v="237"/>
    <x v="252"/>
    <x v="251"/>
    <x v="253"/>
    <x v="2"/>
    <x v="1"/>
    <x v="40"/>
    <x v="42"/>
    <x v="0"/>
    <x v="1"/>
    <x v="2"/>
  </r>
  <r>
    <x v="42"/>
    <x v="2"/>
    <x v="254"/>
    <x v="253"/>
    <x v="243"/>
    <x v="245"/>
    <x v="243"/>
    <x v="249"/>
    <x v="238"/>
    <x v="253"/>
    <x v="252"/>
    <x v="254"/>
    <x v="2"/>
    <x v="1"/>
    <x v="40"/>
    <x v="42"/>
    <x v="0"/>
    <x v="1"/>
    <x v="2"/>
  </r>
  <r>
    <x v="42"/>
    <x v="3"/>
    <x v="255"/>
    <x v="254"/>
    <x v="244"/>
    <x v="246"/>
    <x v="127"/>
    <x v="250"/>
    <x v="239"/>
    <x v="254"/>
    <x v="253"/>
    <x v="255"/>
    <x v="2"/>
    <x v="1"/>
    <x v="40"/>
    <x v="42"/>
    <x v="0"/>
    <x v="1"/>
    <x v="2"/>
  </r>
  <r>
    <x v="42"/>
    <x v="4"/>
    <x v="256"/>
    <x v="255"/>
    <x v="245"/>
    <x v="247"/>
    <x v="244"/>
    <x v="251"/>
    <x v="131"/>
    <x v="255"/>
    <x v="254"/>
    <x v="256"/>
    <x v="2"/>
    <x v="1"/>
    <x v="40"/>
    <x v="42"/>
    <x v="0"/>
    <x v="1"/>
    <x v="2"/>
  </r>
  <r>
    <x v="42"/>
    <x v="5"/>
    <x v="257"/>
    <x v="256"/>
    <x v="246"/>
    <x v="248"/>
    <x v="245"/>
    <x v="252"/>
    <x v="240"/>
    <x v="256"/>
    <x v="255"/>
    <x v="257"/>
    <x v="2"/>
    <x v="1"/>
    <x v="40"/>
    <x v="42"/>
    <x v="0"/>
    <x v="1"/>
    <x v="2"/>
  </r>
  <r>
    <x v="43"/>
    <x v="0"/>
    <x v="258"/>
    <x v="257"/>
    <x v="247"/>
    <x v="249"/>
    <x v="246"/>
    <x v="253"/>
    <x v="241"/>
    <x v="257"/>
    <x v="256"/>
    <x v="258"/>
    <x v="4"/>
    <x v="1"/>
    <x v="41"/>
    <x v="43"/>
    <x v="0"/>
    <x v="1"/>
    <x v="6"/>
  </r>
  <r>
    <x v="43"/>
    <x v="1"/>
    <x v="259"/>
    <x v="258"/>
    <x v="248"/>
    <x v="250"/>
    <x v="247"/>
    <x v="254"/>
    <x v="242"/>
    <x v="258"/>
    <x v="113"/>
    <x v="259"/>
    <x v="4"/>
    <x v="1"/>
    <x v="41"/>
    <x v="43"/>
    <x v="0"/>
    <x v="1"/>
    <x v="6"/>
  </r>
  <r>
    <x v="43"/>
    <x v="2"/>
    <x v="260"/>
    <x v="259"/>
    <x v="249"/>
    <x v="251"/>
    <x v="248"/>
    <x v="255"/>
    <x v="243"/>
    <x v="259"/>
    <x v="257"/>
    <x v="260"/>
    <x v="4"/>
    <x v="1"/>
    <x v="41"/>
    <x v="43"/>
    <x v="0"/>
    <x v="1"/>
    <x v="6"/>
  </r>
  <r>
    <x v="43"/>
    <x v="3"/>
    <x v="261"/>
    <x v="260"/>
    <x v="250"/>
    <x v="252"/>
    <x v="249"/>
    <x v="256"/>
    <x v="244"/>
    <x v="260"/>
    <x v="258"/>
    <x v="261"/>
    <x v="4"/>
    <x v="1"/>
    <x v="41"/>
    <x v="43"/>
    <x v="0"/>
    <x v="1"/>
    <x v="6"/>
  </r>
  <r>
    <x v="43"/>
    <x v="4"/>
    <x v="262"/>
    <x v="261"/>
    <x v="251"/>
    <x v="253"/>
    <x v="250"/>
    <x v="257"/>
    <x v="245"/>
    <x v="261"/>
    <x v="259"/>
    <x v="262"/>
    <x v="4"/>
    <x v="1"/>
    <x v="41"/>
    <x v="43"/>
    <x v="0"/>
    <x v="1"/>
    <x v="6"/>
  </r>
  <r>
    <x v="43"/>
    <x v="5"/>
    <x v="263"/>
    <x v="262"/>
    <x v="252"/>
    <x v="254"/>
    <x v="251"/>
    <x v="3"/>
    <x v="246"/>
    <x v="262"/>
    <x v="260"/>
    <x v="263"/>
    <x v="4"/>
    <x v="1"/>
    <x v="41"/>
    <x v="43"/>
    <x v="0"/>
    <x v="1"/>
    <x v="6"/>
  </r>
  <r>
    <x v="44"/>
    <x v="0"/>
    <x v="264"/>
    <x v="263"/>
    <x v="253"/>
    <x v="255"/>
    <x v="252"/>
    <x v="80"/>
    <x v="247"/>
    <x v="263"/>
    <x v="261"/>
    <x v="264"/>
    <x v="1"/>
    <x v="0"/>
    <x v="42"/>
    <x v="44"/>
    <x v="0"/>
    <x v="0"/>
    <x v="5"/>
  </r>
  <r>
    <x v="44"/>
    <x v="1"/>
    <x v="265"/>
    <x v="264"/>
    <x v="254"/>
    <x v="256"/>
    <x v="253"/>
    <x v="258"/>
    <x v="248"/>
    <x v="264"/>
    <x v="262"/>
    <x v="265"/>
    <x v="1"/>
    <x v="0"/>
    <x v="42"/>
    <x v="44"/>
    <x v="0"/>
    <x v="0"/>
    <x v="5"/>
  </r>
  <r>
    <x v="44"/>
    <x v="2"/>
    <x v="266"/>
    <x v="265"/>
    <x v="255"/>
    <x v="257"/>
    <x v="254"/>
    <x v="259"/>
    <x v="249"/>
    <x v="265"/>
    <x v="263"/>
    <x v="266"/>
    <x v="1"/>
    <x v="0"/>
    <x v="42"/>
    <x v="44"/>
    <x v="0"/>
    <x v="0"/>
    <x v="5"/>
  </r>
  <r>
    <x v="44"/>
    <x v="3"/>
    <x v="267"/>
    <x v="266"/>
    <x v="256"/>
    <x v="76"/>
    <x v="255"/>
    <x v="260"/>
    <x v="250"/>
    <x v="266"/>
    <x v="264"/>
    <x v="267"/>
    <x v="1"/>
    <x v="0"/>
    <x v="42"/>
    <x v="44"/>
    <x v="0"/>
    <x v="0"/>
    <x v="5"/>
  </r>
  <r>
    <x v="44"/>
    <x v="4"/>
    <x v="268"/>
    <x v="267"/>
    <x v="257"/>
    <x v="258"/>
    <x v="256"/>
    <x v="66"/>
    <x v="61"/>
    <x v="267"/>
    <x v="265"/>
    <x v="268"/>
    <x v="1"/>
    <x v="0"/>
    <x v="42"/>
    <x v="44"/>
    <x v="0"/>
    <x v="0"/>
    <x v="5"/>
  </r>
  <r>
    <x v="44"/>
    <x v="5"/>
    <x v="269"/>
    <x v="268"/>
    <x v="258"/>
    <x v="259"/>
    <x v="257"/>
    <x v="261"/>
    <x v="244"/>
    <x v="268"/>
    <x v="266"/>
    <x v="269"/>
    <x v="1"/>
    <x v="0"/>
    <x v="42"/>
    <x v="44"/>
    <x v="0"/>
    <x v="0"/>
    <x v="5"/>
  </r>
  <r>
    <x v="45"/>
    <x v="0"/>
    <x v="270"/>
    <x v="269"/>
    <x v="259"/>
    <x v="260"/>
    <x v="258"/>
    <x v="262"/>
    <x v="132"/>
    <x v="269"/>
    <x v="267"/>
    <x v="270"/>
    <x v="4"/>
    <x v="0"/>
    <x v="43"/>
    <x v="45"/>
    <x v="1"/>
    <x v="1"/>
    <x v="1"/>
  </r>
  <r>
    <x v="45"/>
    <x v="1"/>
    <x v="271"/>
    <x v="270"/>
    <x v="260"/>
    <x v="261"/>
    <x v="259"/>
    <x v="263"/>
    <x v="151"/>
    <x v="270"/>
    <x v="268"/>
    <x v="271"/>
    <x v="4"/>
    <x v="0"/>
    <x v="43"/>
    <x v="45"/>
    <x v="1"/>
    <x v="1"/>
    <x v="1"/>
  </r>
  <r>
    <x v="45"/>
    <x v="2"/>
    <x v="272"/>
    <x v="271"/>
    <x v="14"/>
    <x v="262"/>
    <x v="260"/>
    <x v="264"/>
    <x v="251"/>
    <x v="271"/>
    <x v="269"/>
    <x v="272"/>
    <x v="4"/>
    <x v="0"/>
    <x v="43"/>
    <x v="45"/>
    <x v="1"/>
    <x v="1"/>
    <x v="1"/>
  </r>
  <r>
    <x v="45"/>
    <x v="3"/>
    <x v="273"/>
    <x v="272"/>
    <x v="261"/>
    <x v="263"/>
    <x v="261"/>
    <x v="265"/>
    <x v="252"/>
    <x v="272"/>
    <x v="270"/>
    <x v="273"/>
    <x v="4"/>
    <x v="0"/>
    <x v="43"/>
    <x v="45"/>
    <x v="1"/>
    <x v="1"/>
    <x v="1"/>
  </r>
  <r>
    <x v="45"/>
    <x v="4"/>
    <x v="274"/>
    <x v="273"/>
    <x v="262"/>
    <x v="264"/>
    <x v="262"/>
    <x v="101"/>
    <x v="253"/>
    <x v="273"/>
    <x v="271"/>
    <x v="274"/>
    <x v="4"/>
    <x v="0"/>
    <x v="43"/>
    <x v="45"/>
    <x v="1"/>
    <x v="1"/>
    <x v="1"/>
  </r>
  <r>
    <x v="45"/>
    <x v="5"/>
    <x v="275"/>
    <x v="274"/>
    <x v="204"/>
    <x v="265"/>
    <x v="263"/>
    <x v="266"/>
    <x v="254"/>
    <x v="274"/>
    <x v="272"/>
    <x v="275"/>
    <x v="4"/>
    <x v="0"/>
    <x v="43"/>
    <x v="45"/>
    <x v="1"/>
    <x v="1"/>
    <x v="1"/>
  </r>
  <r>
    <x v="46"/>
    <x v="0"/>
    <x v="276"/>
    <x v="275"/>
    <x v="263"/>
    <x v="238"/>
    <x v="264"/>
    <x v="267"/>
    <x v="168"/>
    <x v="275"/>
    <x v="273"/>
    <x v="276"/>
    <x v="0"/>
    <x v="1"/>
    <x v="44"/>
    <x v="46"/>
    <x v="0"/>
    <x v="0"/>
    <x v="4"/>
  </r>
  <r>
    <x v="46"/>
    <x v="1"/>
    <x v="277"/>
    <x v="276"/>
    <x v="264"/>
    <x v="266"/>
    <x v="265"/>
    <x v="268"/>
    <x v="255"/>
    <x v="276"/>
    <x v="159"/>
    <x v="277"/>
    <x v="0"/>
    <x v="1"/>
    <x v="44"/>
    <x v="46"/>
    <x v="0"/>
    <x v="0"/>
    <x v="4"/>
  </r>
  <r>
    <x v="46"/>
    <x v="2"/>
    <x v="278"/>
    <x v="277"/>
    <x v="265"/>
    <x v="267"/>
    <x v="266"/>
    <x v="269"/>
    <x v="13"/>
    <x v="277"/>
    <x v="274"/>
    <x v="278"/>
    <x v="0"/>
    <x v="1"/>
    <x v="44"/>
    <x v="46"/>
    <x v="0"/>
    <x v="0"/>
    <x v="4"/>
  </r>
  <r>
    <x v="46"/>
    <x v="3"/>
    <x v="279"/>
    <x v="278"/>
    <x v="266"/>
    <x v="268"/>
    <x v="267"/>
    <x v="270"/>
    <x v="256"/>
    <x v="278"/>
    <x v="275"/>
    <x v="279"/>
    <x v="0"/>
    <x v="1"/>
    <x v="44"/>
    <x v="46"/>
    <x v="0"/>
    <x v="0"/>
    <x v="4"/>
  </r>
  <r>
    <x v="46"/>
    <x v="4"/>
    <x v="280"/>
    <x v="279"/>
    <x v="267"/>
    <x v="269"/>
    <x v="268"/>
    <x v="271"/>
    <x v="257"/>
    <x v="279"/>
    <x v="276"/>
    <x v="280"/>
    <x v="0"/>
    <x v="1"/>
    <x v="44"/>
    <x v="46"/>
    <x v="0"/>
    <x v="0"/>
    <x v="4"/>
  </r>
  <r>
    <x v="46"/>
    <x v="5"/>
    <x v="281"/>
    <x v="280"/>
    <x v="268"/>
    <x v="270"/>
    <x v="269"/>
    <x v="272"/>
    <x v="258"/>
    <x v="280"/>
    <x v="277"/>
    <x v="281"/>
    <x v="0"/>
    <x v="1"/>
    <x v="44"/>
    <x v="46"/>
    <x v="0"/>
    <x v="0"/>
    <x v="4"/>
  </r>
  <r>
    <x v="47"/>
    <x v="0"/>
    <x v="282"/>
    <x v="281"/>
    <x v="98"/>
    <x v="174"/>
    <x v="270"/>
    <x v="273"/>
    <x v="256"/>
    <x v="281"/>
    <x v="278"/>
    <x v="282"/>
    <x v="3"/>
    <x v="1"/>
    <x v="45"/>
    <x v="47"/>
    <x v="0"/>
    <x v="1"/>
    <x v="4"/>
  </r>
  <r>
    <x v="47"/>
    <x v="1"/>
    <x v="283"/>
    <x v="282"/>
    <x v="269"/>
    <x v="271"/>
    <x v="271"/>
    <x v="274"/>
    <x v="259"/>
    <x v="282"/>
    <x v="279"/>
    <x v="283"/>
    <x v="3"/>
    <x v="1"/>
    <x v="45"/>
    <x v="47"/>
    <x v="0"/>
    <x v="1"/>
    <x v="4"/>
  </r>
  <r>
    <x v="47"/>
    <x v="2"/>
    <x v="284"/>
    <x v="283"/>
    <x v="270"/>
    <x v="272"/>
    <x v="272"/>
    <x v="275"/>
    <x v="80"/>
    <x v="283"/>
    <x v="280"/>
    <x v="284"/>
    <x v="3"/>
    <x v="1"/>
    <x v="45"/>
    <x v="47"/>
    <x v="0"/>
    <x v="1"/>
    <x v="4"/>
  </r>
  <r>
    <x v="47"/>
    <x v="3"/>
    <x v="285"/>
    <x v="284"/>
    <x v="271"/>
    <x v="273"/>
    <x v="273"/>
    <x v="276"/>
    <x v="260"/>
    <x v="284"/>
    <x v="281"/>
    <x v="285"/>
    <x v="3"/>
    <x v="1"/>
    <x v="45"/>
    <x v="47"/>
    <x v="0"/>
    <x v="1"/>
    <x v="4"/>
  </r>
  <r>
    <x v="47"/>
    <x v="4"/>
    <x v="131"/>
    <x v="285"/>
    <x v="272"/>
    <x v="274"/>
    <x v="274"/>
    <x v="42"/>
    <x v="261"/>
    <x v="285"/>
    <x v="282"/>
    <x v="286"/>
    <x v="3"/>
    <x v="1"/>
    <x v="45"/>
    <x v="47"/>
    <x v="0"/>
    <x v="1"/>
    <x v="4"/>
  </r>
  <r>
    <x v="47"/>
    <x v="5"/>
    <x v="286"/>
    <x v="286"/>
    <x v="273"/>
    <x v="275"/>
    <x v="275"/>
    <x v="277"/>
    <x v="262"/>
    <x v="286"/>
    <x v="283"/>
    <x v="287"/>
    <x v="3"/>
    <x v="1"/>
    <x v="45"/>
    <x v="47"/>
    <x v="0"/>
    <x v="1"/>
    <x v="4"/>
  </r>
  <r>
    <x v="48"/>
    <x v="0"/>
    <x v="287"/>
    <x v="287"/>
    <x v="274"/>
    <x v="276"/>
    <x v="276"/>
    <x v="278"/>
    <x v="263"/>
    <x v="287"/>
    <x v="284"/>
    <x v="288"/>
    <x v="2"/>
    <x v="1"/>
    <x v="46"/>
    <x v="48"/>
    <x v="0"/>
    <x v="1"/>
    <x v="4"/>
  </r>
  <r>
    <x v="48"/>
    <x v="1"/>
    <x v="288"/>
    <x v="288"/>
    <x v="275"/>
    <x v="277"/>
    <x v="277"/>
    <x v="279"/>
    <x v="264"/>
    <x v="288"/>
    <x v="285"/>
    <x v="289"/>
    <x v="2"/>
    <x v="1"/>
    <x v="46"/>
    <x v="48"/>
    <x v="0"/>
    <x v="1"/>
    <x v="4"/>
  </r>
  <r>
    <x v="48"/>
    <x v="2"/>
    <x v="289"/>
    <x v="289"/>
    <x v="276"/>
    <x v="278"/>
    <x v="278"/>
    <x v="280"/>
    <x v="265"/>
    <x v="289"/>
    <x v="286"/>
    <x v="290"/>
    <x v="2"/>
    <x v="1"/>
    <x v="46"/>
    <x v="48"/>
    <x v="0"/>
    <x v="1"/>
    <x v="4"/>
  </r>
  <r>
    <x v="48"/>
    <x v="3"/>
    <x v="290"/>
    <x v="290"/>
    <x v="277"/>
    <x v="279"/>
    <x v="279"/>
    <x v="281"/>
    <x v="59"/>
    <x v="290"/>
    <x v="287"/>
    <x v="291"/>
    <x v="2"/>
    <x v="1"/>
    <x v="46"/>
    <x v="48"/>
    <x v="0"/>
    <x v="1"/>
    <x v="4"/>
  </r>
  <r>
    <x v="48"/>
    <x v="4"/>
    <x v="291"/>
    <x v="291"/>
    <x v="278"/>
    <x v="280"/>
    <x v="280"/>
    <x v="282"/>
    <x v="266"/>
    <x v="291"/>
    <x v="288"/>
    <x v="292"/>
    <x v="2"/>
    <x v="1"/>
    <x v="46"/>
    <x v="48"/>
    <x v="0"/>
    <x v="1"/>
    <x v="4"/>
  </r>
  <r>
    <x v="48"/>
    <x v="5"/>
    <x v="292"/>
    <x v="292"/>
    <x v="279"/>
    <x v="281"/>
    <x v="281"/>
    <x v="283"/>
    <x v="267"/>
    <x v="292"/>
    <x v="289"/>
    <x v="293"/>
    <x v="2"/>
    <x v="1"/>
    <x v="46"/>
    <x v="48"/>
    <x v="0"/>
    <x v="1"/>
    <x v="4"/>
  </r>
  <r>
    <x v="49"/>
    <x v="0"/>
    <x v="293"/>
    <x v="293"/>
    <x v="280"/>
    <x v="282"/>
    <x v="282"/>
    <x v="284"/>
    <x v="268"/>
    <x v="293"/>
    <x v="290"/>
    <x v="294"/>
    <x v="2"/>
    <x v="1"/>
    <x v="3"/>
    <x v="49"/>
    <x v="1"/>
    <x v="0"/>
    <x v="1"/>
  </r>
  <r>
    <x v="49"/>
    <x v="1"/>
    <x v="294"/>
    <x v="294"/>
    <x v="281"/>
    <x v="283"/>
    <x v="283"/>
    <x v="285"/>
    <x v="269"/>
    <x v="294"/>
    <x v="291"/>
    <x v="295"/>
    <x v="2"/>
    <x v="1"/>
    <x v="3"/>
    <x v="49"/>
    <x v="1"/>
    <x v="0"/>
    <x v="1"/>
  </r>
  <r>
    <x v="49"/>
    <x v="2"/>
    <x v="295"/>
    <x v="295"/>
    <x v="282"/>
    <x v="284"/>
    <x v="284"/>
    <x v="286"/>
    <x v="270"/>
    <x v="295"/>
    <x v="292"/>
    <x v="296"/>
    <x v="2"/>
    <x v="1"/>
    <x v="3"/>
    <x v="49"/>
    <x v="1"/>
    <x v="0"/>
    <x v="1"/>
  </r>
  <r>
    <x v="49"/>
    <x v="3"/>
    <x v="296"/>
    <x v="296"/>
    <x v="283"/>
    <x v="173"/>
    <x v="285"/>
    <x v="287"/>
    <x v="271"/>
    <x v="296"/>
    <x v="293"/>
    <x v="297"/>
    <x v="2"/>
    <x v="1"/>
    <x v="3"/>
    <x v="49"/>
    <x v="1"/>
    <x v="0"/>
    <x v="1"/>
  </r>
  <r>
    <x v="49"/>
    <x v="4"/>
    <x v="297"/>
    <x v="297"/>
    <x v="284"/>
    <x v="285"/>
    <x v="286"/>
    <x v="288"/>
    <x v="272"/>
    <x v="297"/>
    <x v="294"/>
    <x v="298"/>
    <x v="2"/>
    <x v="1"/>
    <x v="3"/>
    <x v="49"/>
    <x v="1"/>
    <x v="0"/>
    <x v="1"/>
  </r>
  <r>
    <x v="49"/>
    <x v="5"/>
    <x v="298"/>
    <x v="298"/>
    <x v="285"/>
    <x v="30"/>
    <x v="281"/>
    <x v="289"/>
    <x v="6"/>
    <x v="298"/>
    <x v="295"/>
    <x v="299"/>
    <x v="2"/>
    <x v="1"/>
    <x v="3"/>
    <x v="49"/>
    <x v="1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:D7" firstHeaderRow="0" firstDataRow="1" firstDataCol="1"/>
  <pivotFields count="19"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/>
    <pivotField compact="0" numFmtId="180" showAll="0"/>
    <pivotField compact="0" numFmtId="180" showAll="0"/>
    <pivotField compact="0" numFmtId="180" showAll="0"/>
    <pivotField compact="0" numFmtId="180" showAll="0"/>
    <pivotField compact="0" numFmtId="180" showAll="0"/>
    <pivotField compact="0" numFmtId="180" showAll="0"/>
    <pivotField compact="0" numFmtId="180" showAll="0"/>
    <pivotField dataField="1" compact="0" numFmtId="180" showAll="0">
      <items count="300">
        <item x="77"/>
        <item x="267"/>
        <item x="292"/>
        <item x="134"/>
        <item x="153"/>
        <item x="220"/>
        <item x="237"/>
        <item x="190"/>
        <item x="251"/>
        <item x="235"/>
        <item x="255"/>
        <item x="221"/>
        <item x="178"/>
        <item x="194"/>
        <item x="223"/>
        <item x="236"/>
        <item x="172"/>
        <item x="79"/>
        <item x="13"/>
        <item x="287"/>
        <item x="74"/>
        <item x="295"/>
        <item x="228"/>
        <item x="2"/>
        <item x="285"/>
        <item x="196"/>
        <item x="18"/>
        <item x="270"/>
        <item x="12"/>
        <item x="39"/>
        <item x="10"/>
        <item x="155"/>
        <item x="56"/>
        <item x="180"/>
        <item x="58"/>
        <item x="95"/>
        <item x="152"/>
        <item x="205"/>
        <item x="131"/>
        <item x="169"/>
        <item x="174"/>
        <item x="127"/>
        <item x="110"/>
        <item x="173"/>
        <item x="59"/>
        <item x="249"/>
        <item x="105"/>
        <item x="192"/>
        <item x="144"/>
        <item x="141"/>
        <item x="8"/>
        <item x="229"/>
        <item x="114"/>
        <item x="101"/>
        <item x="49"/>
        <item x="171"/>
        <item x="176"/>
        <item x="102"/>
        <item x="202"/>
        <item x="187"/>
        <item x="29"/>
        <item x="123"/>
        <item x="280"/>
        <item x="81"/>
        <item x="3"/>
        <item x="201"/>
        <item x="84"/>
        <item x="86"/>
        <item x="298"/>
        <item x="264"/>
        <item x="203"/>
        <item x="254"/>
        <item x="297"/>
        <item x="104"/>
        <item x="275"/>
        <item x="124"/>
        <item x="158"/>
        <item x="215"/>
        <item x="189"/>
        <item x="142"/>
        <item x="136"/>
        <item x="245"/>
        <item x="266"/>
        <item x="54"/>
        <item x="38"/>
        <item x="150"/>
        <item x="53"/>
        <item x="207"/>
        <item x="293"/>
        <item x="197"/>
        <item x="288"/>
        <item x="88"/>
        <item x="233"/>
        <item x="75"/>
        <item x="130"/>
        <item x="242"/>
        <item x="168"/>
        <item x="296"/>
        <item x="42"/>
        <item x="273"/>
        <item x="234"/>
        <item x="73"/>
        <item x="210"/>
        <item x="36"/>
        <item x="256"/>
        <item x="51"/>
        <item x="31"/>
        <item x="137"/>
        <item x="90"/>
        <item x="224"/>
        <item x="40"/>
        <item x="17"/>
        <item x="85"/>
        <item x="132"/>
        <item x="170"/>
        <item x="225"/>
        <item x="117"/>
        <item x="263"/>
        <item x="20"/>
        <item x="253"/>
        <item x="161"/>
        <item x="260"/>
        <item x="166"/>
        <item x="139"/>
        <item x="119"/>
        <item x="25"/>
        <item x="140"/>
        <item x="248"/>
        <item x="67"/>
        <item x="60"/>
        <item x="46"/>
        <item x="14"/>
        <item x="278"/>
        <item x="262"/>
        <item x="271"/>
        <item x="97"/>
        <item x="96"/>
        <item x="179"/>
        <item x="252"/>
        <item x="143"/>
        <item x="147"/>
        <item x="149"/>
        <item x="24"/>
        <item x="1"/>
        <item x="126"/>
        <item x="72"/>
        <item x="218"/>
        <item x="63"/>
        <item x="261"/>
        <item x="65"/>
        <item x="11"/>
        <item x="37"/>
        <item x="19"/>
        <item x="162"/>
        <item x="265"/>
        <item x="156"/>
        <item x="135"/>
        <item x="50"/>
        <item x="199"/>
        <item x="188"/>
        <item x="111"/>
        <item x="290"/>
        <item x="120"/>
        <item x="274"/>
        <item x="240"/>
        <item x="148"/>
        <item x="125"/>
        <item x="9"/>
        <item x="48"/>
        <item x="91"/>
        <item x="213"/>
        <item x="92"/>
        <item x="41"/>
        <item x="76"/>
        <item x="43"/>
        <item x="226"/>
        <item x="217"/>
        <item x="269"/>
        <item x="44"/>
        <item x="164"/>
        <item x="82"/>
        <item x="231"/>
        <item x="160"/>
        <item x="103"/>
        <item x="45"/>
        <item x="181"/>
        <item x="198"/>
        <item x="239"/>
        <item x="68"/>
        <item x="26"/>
        <item x="138"/>
        <item x="193"/>
        <item x="62"/>
        <item x="212"/>
        <item x="185"/>
        <item x="216"/>
        <item x="183"/>
        <item x="163"/>
        <item x="118"/>
        <item x="277"/>
        <item x="206"/>
        <item x="107"/>
        <item x="89"/>
        <item x="243"/>
        <item x="64"/>
        <item x="70"/>
        <item x="186"/>
        <item x="47"/>
        <item x="15"/>
        <item x="113"/>
        <item x="83"/>
        <item x="27"/>
        <item x="34"/>
        <item x="128"/>
        <item x="250"/>
        <item x="35"/>
        <item x="246"/>
        <item x="291"/>
        <item x="200"/>
        <item x="195"/>
        <item x="78"/>
        <item x="4"/>
        <item x="284"/>
        <item x="115"/>
        <item x="214"/>
        <item x="66"/>
        <item x="99"/>
        <item x="151"/>
        <item x="289"/>
        <item x="238"/>
        <item x="22"/>
        <item x="159"/>
        <item x="283"/>
        <item x="272"/>
        <item x="208"/>
        <item x="279"/>
        <item x="80"/>
        <item x="268"/>
        <item x="241"/>
        <item x="230"/>
        <item x="109"/>
        <item x="6"/>
        <item x="165"/>
        <item x="108"/>
        <item x="87"/>
        <item x="184"/>
        <item x="28"/>
        <item x="32"/>
        <item x="244"/>
        <item x="129"/>
        <item x="55"/>
        <item x="282"/>
        <item x="182"/>
        <item x="146"/>
        <item x="145"/>
        <item x="106"/>
        <item x="33"/>
        <item x="154"/>
        <item x="222"/>
        <item x="175"/>
        <item x="177"/>
        <item x="57"/>
        <item x="52"/>
        <item x="7"/>
        <item x="294"/>
        <item x="116"/>
        <item x="112"/>
        <item x="5"/>
        <item x="133"/>
        <item x="0"/>
        <item x="191"/>
        <item x="61"/>
        <item x="232"/>
        <item x="100"/>
        <item x="93"/>
        <item x="219"/>
        <item x="121"/>
        <item x="286"/>
        <item x="247"/>
        <item x="227"/>
        <item x="23"/>
        <item x="69"/>
        <item x="276"/>
        <item x="167"/>
        <item x="16"/>
        <item x="21"/>
        <item x="257"/>
        <item x="157"/>
        <item x="94"/>
        <item x="71"/>
        <item x="259"/>
        <item x="209"/>
        <item x="30"/>
        <item x="122"/>
        <item x="98"/>
        <item x="258"/>
        <item x="204"/>
        <item x="281"/>
        <item x="211"/>
        <item t="default"/>
      </items>
    </pivotField>
    <pivotField dataField="1" compact="0" numFmtId="180" showAll="0">
      <items count="297">
        <item x="285"/>
        <item x="98"/>
        <item x="116"/>
        <item x="184"/>
        <item x="211"/>
        <item x="159"/>
        <item x="149"/>
        <item x="55"/>
        <item x="44"/>
        <item x="252"/>
        <item x="138"/>
        <item x="68"/>
        <item x="17"/>
        <item x="54"/>
        <item x="229"/>
        <item x="23"/>
        <item x="216"/>
        <item x="87"/>
        <item x="90"/>
        <item x="126"/>
        <item x="281"/>
        <item x="226"/>
        <item x="287"/>
        <item x="273"/>
        <item x="240"/>
        <item x="256"/>
        <item x="221"/>
        <item x="63"/>
        <item x="208"/>
        <item x="156"/>
        <item x="0"/>
        <item x="122"/>
        <item x="288"/>
        <item x="270"/>
        <item x="103"/>
        <item x="132"/>
        <item x="48"/>
        <item x="114"/>
        <item x="174"/>
        <item x="276"/>
        <item x="278"/>
        <item x="258"/>
        <item x="30"/>
        <item x="253"/>
        <item x="94"/>
        <item x="57"/>
        <item x="224"/>
        <item x="113"/>
        <item x="203"/>
        <item x="182"/>
        <item x="257"/>
        <item x="112"/>
        <item x="157"/>
        <item x="187"/>
        <item x="246"/>
        <item x="21"/>
        <item x="26"/>
        <item x="230"/>
        <item x="283"/>
        <item x="173"/>
        <item x="104"/>
        <item x="151"/>
        <item x="43"/>
        <item x="183"/>
        <item x="194"/>
        <item x="271"/>
        <item x="218"/>
        <item x="71"/>
        <item x="215"/>
        <item x="199"/>
        <item x="45"/>
        <item x="121"/>
        <item x="70"/>
        <item x="73"/>
        <item x="46"/>
        <item x="50"/>
        <item x="100"/>
        <item x="28"/>
        <item x="109"/>
        <item x="185"/>
        <item x="205"/>
        <item x="12"/>
        <item x="137"/>
        <item x="93"/>
        <item x="66"/>
        <item x="279"/>
        <item x="196"/>
        <item x="261"/>
        <item x="163"/>
        <item x="69"/>
        <item x="181"/>
        <item x="169"/>
        <item x="3"/>
        <item x="186"/>
        <item x="201"/>
        <item x="5"/>
        <item x="172"/>
        <item x="85"/>
        <item x="124"/>
        <item x="170"/>
        <item x="6"/>
        <item x="210"/>
        <item x="148"/>
        <item x="19"/>
        <item x="233"/>
        <item x="101"/>
        <item x="96"/>
        <item x="38"/>
        <item x="274"/>
        <item x="106"/>
        <item x="16"/>
        <item x="22"/>
        <item x="290"/>
        <item x="142"/>
        <item x="204"/>
        <item x="166"/>
        <item x="108"/>
        <item x="65"/>
        <item x="91"/>
        <item x="139"/>
        <item x="190"/>
        <item x="223"/>
        <item x="27"/>
        <item x="232"/>
        <item x="34"/>
        <item x="255"/>
        <item x="225"/>
        <item x="154"/>
        <item x="153"/>
        <item x="36"/>
        <item x="280"/>
        <item x="117"/>
        <item x="286"/>
        <item x="212"/>
        <item x="239"/>
        <item x="213"/>
        <item x="207"/>
        <item x="61"/>
        <item x="135"/>
        <item x="58"/>
        <item x="150"/>
        <item x="120"/>
        <item x="56"/>
        <item x="105"/>
        <item x="7"/>
        <item x="272"/>
        <item x="144"/>
        <item x="128"/>
        <item x="231"/>
        <item x="176"/>
        <item x="127"/>
        <item x="115"/>
        <item x="214"/>
        <item x="245"/>
        <item x="198"/>
        <item x="110"/>
        <item x="2"/>
        <item x="179"/>
        <item x="247"/>
        <item x="37"/>
        <item x="191"/>
        <item x="130"/>
        <item x="141"/>
        <item x="32"/>
        <item x="177"/>
        <item x="147"/>
        <item x="145"/>
        <item x="259"/>
        <item x="133"/>
        <item x="10"/>
        <item x="188"/>
        <item x="89"/>
        <item x="291"/>
        <item x="140"/>
        <item x="67"/>
        <item x="129"/>
        <item x="192"/>
        <item x="180"/>
        <item x="29"/>
        <item x="47"/>
        <item x="80"/>
        <item x="81"/>
        <item x="64"/>
        <item x="88"/>
        <item x="33"/>
        <item x="234"/>
        <item x="18"/>
        <item x="31"/>
        <item x="119"/>
        <item x="1"/>
        <item x="82"/>
        <item x="168"/>
        <item x="243"/>
        <item x="200"/>
        <item x="53"/>
        <item x="40"/>
        <item x="84"/>
        <item x="52"/>
        <item x="209"/>
        <item x="123"/>
        <item x="99"/>
        <item x="267"/>
        <item x="193"/>
        <item x="62"/>
        <item x="75"/>
        <item x="146"/>
        <item x="242"/>
        <item x="228"/>
        <item x="264"/>
        <item x="162"/>
        <item x="35"/>
        <item x="118"/>
        <item x="266"/>
        <item x="74"/>
        <item x="284"/>
        <item x="143"/>
        <item x="131"/>
        <item x="197"/>
        <item x="238"/>
        <item x="42"/>
        <item x="59"/>
        <item x="260"/>
        <item x="14"/>
        <item x="15"/>
        <item x="235"/>
        <item x="24"/>
        <item x="83"/>
        <item x="275"/>
        <item x="107"/>
        <item x="49"/>
        <item x="158"/>
        <item x="97"/>
        <item x="92"/>
        <item x="220"/>
        <item x="51"/>
        <item x="152"/>
        <item x="268"/>
        <item x="39"/>
        <item x="248"/>
        <item x="95"/>
        <item x="250"/>
        <item x="219"/>
        <item x="293"/>
        <item x="155"/>
        <item x="164"/>
        <item x="254"/>
        <item x="60"/>
        <item x="237"/>
        <item x="277"/>
        <item x="294"/>
        <item x="236"/>
        <item x="244"/>
        <item x="11"/>
        <item x="262"/>
        <item x="175"/>
        <item x="78"/>
        <item x="282"/>
        <item x="72"/>
        <item x="189"/>
        <item x="86"/>
        <item x="269"/>
        <item x="295"/>
        <item x="217"/>
        <item x="165"/>
        <item x="136"/>
        <item x="8"/>
        <item x="249"/>
        <item x="125"/>
        <item x="222"/>
        <item x="161"/>
        <item x="79"/>
        <item x="202"/>
        <item x="178"/>
        <item x="160"/>
        <item x="111"/>
        <item x="76"/>
        <item x="251"/>
        <item x="20"/>
        <item x="9"/>
        <item x="4"/>
        <item x="171"/>
        <item x="167"/>
        <item x="134"/>
        <item x="13"/>
        <item x="206"/>
        <item x="241"/>
        <item x="102"/>
        <item x="265"/>
        <item x="41"/>
        <item x="227"/>
        <item x="292"/>
        <item x="263"/>
        <item x="289"/>
        <item x="195"/>
        <item x="25"/>
        <item x="77"/>
        <item t="default"/>
      </items>
    </pivotField>
    <pivotField compact="0" numFmtId="183" showAll="0"/>
    <pivotField axis="axisRow" compact="0" showAll="0">
      <items count="6">
        <item x="0"/>
        <item x="1"/>
        <item x="4"/>
        <item x="3"/>
        <item x="2"/>
        <item t="default"/>
      </items>
    </pivotField>
    <pivotField compact="0" showAll="0"/>
    <pivotField dataField="1" compact="0" showAll="0">
      <items count="48">
        <item x="10"/>
        <item x="14"/>
        <item x="7"/>
        <item x="15"/>
        <item x="19"/>
        <item x="46"/>
        <item x="4"/>
        <item x="20"/>
        <item x="44"/>
        <item x="39"/>
        <item x="32"/>
        <item x="41"/>
        <item x="30"/>
        <item x="17"/>
        <item x="1"/>
        <item x="31"/>
        <item x="6"/>
        <item x="35"/>
        <item x="29"/>
        <item x="28"/>
        <item x="33"/>
        <item x="2"/>
        <item x="3"/>
        <item x="25"/>
        <item x="9"/>
        <item x="24"/>
        <item x="8"/>
        <item x="40"/>
        <item x="43"/>
        <item x="21"/>
        <item x="18"/>
        <item x="0"/>
        <item x="11"/>
        <item x="45"/>
        <item x="5"/>
        <item x="22"/>
        <item x="12"/>
        <item x="26"/>
        <item x="27"/>
        <item x="37"/>
        <item x="34"/>
        <item x="23"/>
        <item x="38"/>
        <item x="16"/>
        <item x="36"/>
        <item x="42"/>
        <item x="13"/>
        <item t="default"/>
      </items>
    </pivotField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PA" fld="14" subtotal="average" baseField="0" baseItem="0" numFmtId="178"/>
    <dataField name="Average of Savings" fld="9" subtotal="average" baseField="0" baseItem="0" numFmtId="179"/>
    <dataField name="Average of TOTAL EXPENSES" fld="10" subtotal="average" baseField="0" baseItem="0" numFmtId="179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4:D27" firstHeaderRow="0" firstDataRow="1" firstDataCol="1"/>
  <pivotFields count="19"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/>
    <pivotField compact="0" numFmtId="180" showAll="0"/>
    <pivotField compact="0" numFmtId="180" showAll="0"/>
    <pivotField compact="0" numFmtId="180" showAll="0"/>
    <pivotField compact="0" numFmtId="180" showAll="0"/>
    <pivotField compact="0" numFmtId="180" showAll="0"/>
    <pivotField compact="0" numFmtId="180" showAll="0"/>
    <pivotField compact="0" numFmtId="180" showAll="0"/>
    <pivotField dataField="1" compact="0" numFmtId="180" showAll="0">
      <items count="300">
        <item x="77"/>
        <item x="267"/>
        <item x="292"/>
        <item x="134"/>
        <item x="153"/>
        <item x="220"/>
        <item x="237"/>
        <item x="190"/>
        <item x="251"/>
        <item x="235"/>
        <item x="255"/>
        <item x="221"/>
        <item x="178"/>
        <item x="194"/>
        <item x="223"/>
        <item x="236"/>
        <item x="172"/>
        <item x="79"/>
        <item x="13"/>
        <item x="287"/>
        <item x="74"/>
        <item x="295"/>
        <item x="228"/>
        <item x="2"/>
        <item x="285"/>
        <item x="196"/>
        <item x="18"/>
        <item x="270"/>
        <item x="12"/>
        <item x="39"/>
        <item x="10"/>
        <item x="155"/>
        <item x="56"/>
        <item x="180"/>
        <item x="58"/>
        <item x="95"/>
        <item x="152"/>
        <item x="205"/>
        <item x="131"/>
        <item x="169"/>
        <item x="174"/>
        <item x="127"/>
        <item x="110"/>
        <item x="173"/>
        <item x="59"/>
        <item x="249"/>
        <item x="105"/>
        <item x="192"/>
        <item x="144"/>
        <item x="141"/>
        <item x="8"/>
        <item x="229"/>
        <item x="114"/>
        <item x="101"/>
        <item x="49"/>
        <item x="171"/>
        <item x="176"/>
        <item x="102"/>
        <item x="202"/>
        <item x="187"/>
        <item x="29"/>
        <item x="123"/>
        <item x="280"/>
        <item x="81"/>
        <item x="3"/>
        <item x="201"/>
        <item x="84"/>
        <item x="86"/>
        <item x="298"/>
        <item x="264"/>
        <item x="203"/>
        <item x="254"/>
        <item x="297"/>
        <item x="104"/>
        <item x="275"/>
        <item x="124"/>
        <item x="158"/>
        <item x="215"/>
        <item x="189"/>
        <item x="142"/>
        <item x="136"/>
        <item x="245"/>
        <item x="266"/>
        <item x="54"/>
        <item x="38"/>
        <item x="150"/>
        <item x="53"/>
        <item x="207"/>
        <item x="293"/>
        <item x="197"/>
        <item x="288"/>
        <item x="88"/>
        <item x="233"/>
        <item x="75"/>
        <item x="130"/>
        <item x="242"/>
        <item x="168"/>
        <item x="296"/>
        <item x="42"/>
        <item x="273"/>
        <item x="234"/>
        <item x="73"/>
        <item x="210"/>
        <item x="36"/>
        <item x="256"/>
        <item x="51"/>
        <item x="31"/>
        <item x="137"/>
        <item x="90"/>
        <item x="224"/>
        <item x="40"/>
        <item x="17"/>
        <item x="85"/>
        <item x="132"/>
        <item x="170"/>
        <item x="225"/>
        <item x="117"/>
        <item x="263"/>
        <item x="20"/>
        <item x="253"/>
        <item x="161"/>
        <item x="260"/>
        <item x="166"/>
        <item x="139"/>
        <item x="119"/>
        <item x="25"/>
        <item x="140"/>
        <item x="248"/>
        <item x="67"/>
        <item x="60"/>
        <item x="46"/>
        <item x="14"/>
        <item x="278"/>
        <item x="262"/>
        <item x="271"/>
        <item x="97"/>
        <item x="96"/>
        <item x="179"/>
        <item x="252"/>
        <item x="143"/>
        <item x="147"/>
        <item x="149"/>
        <item x="24"/>
        <item x="1"/>
        <item x="126"/>
        <item x="72"/>
        <item x="218"/>
        <item x="63"/>
        <item x="261"/>
        <item x="65"/>
        <item x="11"/>
        <item x="37"/>
        <item x="19"/>
        <item x="162"/>
        <item x="265"/>
        <item x="156"/>
        <item x="135"/>
        <item x="50"/>
        <item x="199"/>
        <item x="188"/>
        <item x="111"/>
        <item x="290"/>
        <item x="120"/>
        <item x="274"/>
        <item x="240"/>
        <item x="148"/>
        <item x="125"/>
        <item x="9"/>
        <item x="48"/>
        <item x="91"/>
        <item x="213"/>
        <item x="92"/>
        <item x="41"/>
        <item x="76"/>
        <item x="43"/>
        <item x="226"/>
        <item x="217"/>
        <item x="269"/>
        <item x="44"/>
        <item x="164"/>
        <item x="82"/>
        <item x="231"/>
        <item x="160"/>
        <item x="103"/>
        <item x="45"/>
        <item x="181"/>
        <item x="198"/>
        <item x="239"/>
        <item x="68"/>
        <item x="26"/>
        <item x="138"/>
        <item x="193"/>
        <item x="62"/>
        <item x="212"/>
        <item x="185"/>
        <item x="216"/>
        <item x="183"/>
        <item x="163"/>
        <item x="118"/>
        <item x="277"/>
        <item x="206"/>
        <item x="107"/>
        <item x="89"/>
        <item x="243"/>
        <item x="64"/>
        <item x="70"/>
        <item x="186"/>
        <item x="47"/>
        <item x="15"/>
        <item x="113"/>
        <item x="83"/>
        <item x="27"/>
        <item x="34"/>
        <item x="128"/>
        <item x="250"/>
        <item x="35"/>
        <item x="246"/>
        <item x="291"/>
        <item x="200"/>
        <item x="195"/>
        <item x="78"/>
        <item x="4"/>
        <item x="284"/>
        <item x="115"/>
        <item x="214"/>
        <item x="66"/>
        <item x="99"/>
        <item x="151"/>
        <item x="289"/>
        <item x="238"/>
        <item x="22"/>
        <item x="159"/>
        <item x="283"/>
        <item x="272"/>
        <item x="208"/>
        <item x="279"/>
        <item x="80"/>
        <item x="268"/>
        <item x="241"/>
        <item x="230"/>
        <item x="109"/>
        <item x="6"/>
        <item x="165"/>
        <item x="108"/>
        <item x="87"/>
        <item x="184"/>
        <item x="28"/>
        <item x="32"/>
        <item x="244"/>
        <item x="129"/>
        <item x="55"/>
        <item x="282"/>
        <item x="182"/>
        <item x="146"/>
        <item x="145"/>
        <item x="106"/>
        <item x="33"/>
        <item x="154"/>
        <item x="222"/>
        <item x="175"/>
        <item x="177"/>
        <item x="57"/>
        <item x="52"/>
        <item x="7"/>
        <item x="294"/>
        <item x="116"/>
        <item x="112"/>
        <item x="5"/>
        <item x="133"/>
        <item x="0"/>
        <item x="191"/>
        <item x="61"/>
        <item x="232"/>
        <item x="100"/>
        <item x="93"/>
        <item x="219"/>
        <item x="121"/>
        <item x="286"/>
        <item x="247"/>
        <item x="227"/>
        <item x="23"/>
        <item x="69"/>
        <item x="276"/>
        <item x="167"/>
        <item x="16"/>
        <item x="21"/>
        <item x="257"/>
        <item x="157"/>
        <item x="94"/>
        <item x="71"/>
        <item x="259"/>
        <item x="209"/>
        <item x="30"/>
        <item x="122"/>
        <item x="98"/>
        <item x="258"/>
        <item x="204"/>
        <item x="281"/>
        <item x="211"/>
        <item t="default"/>
      </items>
    </pivotField>
    <pivotField dataField="1" compact="0" numFmtId="180" showAll="0">
      <items count="297">
        <item x="285"/>
        <item x="98"/>
        <item x="116"/>
        <item x="184"/>
        <item x="211"/>
        <item x="159"/>
        <item x="149"/>
        <item x="55"/>
        <item x="44"/>
        <item x="252"/>
        <item x="138"/>
        <item x="68"/>
        <item x="17"/>
        <item x="54"/>
        <item x="229"/>
        <item x="23"/>
        <item x="216"/>
        <item x="87"/>
        <item x="90"/>
        <item x="126"/>
        <item x="281"/>
        <item x="226"/>
        <item x="287"/>
        <item x="273"/>
        <item x="240"/>
        <item x="256"/>
        <item x="221"/>
        <item x="63"/>
        <item x="208"/>
        <item x="156"/>
        <item x="0"/>
        <item x="122"/>
        <item x="288"/>
        <item x="270"/>
        <item x="103"/>
        <item x="132"/>
        <item x="48"/>
        <item x="114"/>
        <item x="174"/>
        <item x="276"/>
        <item x="278"/>
        <item x="258"/>
        <item x="30"/>
        <item x="253"/>
        <item x="94"/>
        <item x="57"/>
        <item x="224"/>
        <item x="113"/>
        <item x="203"/>
        <item x="182"/>
        <item x="257"/>
        <item x="112"/>
        <item x="157"/>
        <item x="187"/>
        <item x="246"/>
        <item x="21"/>
        <item x="26"/>
        <item x="230"/>
        <item x="283"/>
        <item x="173"/>
        <item x="104"/>
        <item x="151"/>
        <item x="43"/>
        <item x="183"/>
        <item x="194"/>
        <item x="271"/>
        <item x="218"/>
        <item x="71"/>
        <item x="215"/>
        <item x="199"/>
        <item x="45"/>
        <item x="121"/>
        <item x="70"/>
        <item x="73"/>
        <item x="46"/>
        <item x="50"/>
        <item x="100"/>
        <item x="28"/>
        <item x="109"/>
        <item x="185"/>
        <item x="205"/>
        <item x="12"/>
        <item x="137"/>
        <item x="93"/>
        <item x="66"/>
        <item x="279"/>
        <item x="196"/>
        <item x="261"/>
        <item x="163"/>
        <item x="69"/>
        <item x="181"/>
        <item x="169"/>
        <item x="3"/>
        <item x="186"/>
        <item x="201"/>
        <item x="5"/>
        <item x="172"/>
        <item x="85"/>
        <item x="124"/>
        <item x="170"/>
        <item x="6"/>
        <item x="210"/>
        <item x="148"/>
        <item x="19"/>
        <item x="233"/>
        <item x="101"/>
        <item x="96"/>
        <item x="38"/>
        <item x="274"/>
        <item x="106"/>
        <item x="16"/>
        <item x="22"/>
        <item x="290"/>
        <item x="142"/>
        <item x="204"/>
        <item x="166"/>
        <item x="108"/>
        <item x="65"/>
        <item x="91"/>
        <item x="139"/>
        <item x="190"/>
        <item x="223"/>
        <item x="27"/>
        <item x="232"/>
        <item x="34"/>
        <item x="255"/>
        <item x="225"/>
        <item x="154"/>
        <item x="153"/>
        <item x="36"/>
        <item x="280"/>
        <item x="117"/>
        <item x="286"/>
        <item x="212"/>
        <item x="239"/>
        <item x="213"/>
        <item x="207"/>
        <item x="61"/>
        <item x="135"/>
        <item x="58"/>
        <item x="150"/>
        <item x="120"/>
        <item x="56"/>
        <item x="105"/>
        <item x="7"/>
        <item x="272"/>
        <item x="144"/>
        <item x="128"/>
        <item x="231"/>
        <item x="176"/>
        <item x="127"/>
        <item x="115"/>
        <item x="214"/>
        <item x="245"/>
        <item x="198"/>
        <item x="110"/>
        <item x="2"/>
        <item x="179"/>
        <item x="247"/>
        <item x="37"/>
        <item x="191"/>
        <item x="130"/>
        <item x="141"/>
        <item x="32"/>
        <item x="177"/>
        <item x="147"/>
        <item x="145"/>
        <item x="259"/>
        <item x="133"/>
        <item x="10"/>
        <item x="188"/>
        <item x="89"/>
        <item x="291"/>
        <item x="140"/>
        <item x="67"/>
        <item x="129"/>
        <item x="192"/>
        <item x="180"/>
        <item x="29"/>
        <item x="47"/>
        <item x="80"/>
        <item x="81"/>
        <item x="64"/>
        <item x="88"/>
        <item x="33"/>
        <item x="234"/>
        <item x="18"/>
        <item x="31"/>
        <item x="119"/>
        <item x="1"/>
        <item x="82"/>
        <item x="168"/>
        <item x="243"/>
        <item x="200"/>
        <item x="53"/>
        <item x="40"/>
        <item x="84"/>
        <item x="52"/>
        <item x="209"/>
        <item x="123"/>
        <item x="99"/>
        <item x="267"/>
        <item x="193"/>
        <item x="62"/>
        <item x="75"/>
        <item x="146"/>
        <item x="242"/>
        <item x="228"/>
        <item x="264"/>
        <item x="162"/>
        <item x="35"/>
        <item x="118"/>
        <item x="266"/>
        <item x="74"/>
        <item x="284"/>
        <item x="143"/>
        <item x="131"/>
        <item x="197"/>
        <item x="238"/>
        <item x="42"/>
        <item x="59"/>
        <item x="260"/>
        <item x="14"/>
        <item x="15"/>
        <item x="235"/>
        <item x="24"/>
        <item x="83"/>
        <item x="275"/>
        <item x="107"/>
        <item x="49"/>
        <item x="158"/>
        <item x="97"/>
        <item x="92"/>
        <item x="220"/>
        <item x="51"/>
        <item x="152"/>
        <item x="268"/>
        <item x="39"/>
        <item x="248"/>
        <item x="95"/>
        <item x="250"/>
        <item x="219"/>
        <item x="293"/>
        <item x="155"/>
        <item x="164"/>
        <item x="254"/>
        <item x="60"/>
        <item x="237"/>
        <item x="277"/>
        <item x="294"/>
        <item x="236"/>
        <item x="244"/>
        <item x="11"/>
        <item x="262"/>
        <item x="175"/>
        <item x="78"/>
        <item x="282"/>
        <item x="72"/>
        <item x="189"/>
        <item x="86"/>
        <item x="269"/>
        <item x="295"/>
        <item x="217"/>
        <item x="165"/>
        <item x="136"/>
        <item x="8"/>
        <item x="249"/>
        <item x="125"/>
        <item x="222"/>
        <item x="161"/>
        <item x="79"/>
        <item x="202"/>
        <item x="178"/>
        <item x="160"/>
        <item x="111"/>
        <item x="76"/>
        <item x="251"/>
        <item x="20"/>
        <item x="9"/>
        <item x="4"/>
        <item x="171"/>
        <item x="167"/>
        <item x="134"/>
        <item x="13"/>
        <item x="206"/>
        <item x="241"/>
        <item x="102"/>
        <item x="265"/>
        <item x="41"/>
        <item x="227"/>
        <item x="292"/>
        <item x="263"/>
        <item x="289"/>
        <item x="195"/>
        <item x="25"/>
        <item x="77"/>
        <item t="default"/>
      </items>
    </pivotField>
    <pivotField compact="0" numFmtId="183" showAll="0"/>
    <pivotField compact="0" showAll="0"/>
    <pivotField axis="axisRow" compact="0" showAll="0">
      <items count="3">
        <item x="1"/>
        <item x="0"/>
        <item t="default"/>
      </items>
    </pivotField>
    <pivotField dataField="1" compact="0" showAll="0">
      <items count="48">
        <item x="10"/>
        <item x="14"/>
        <item x="7"/>
        <item x="15"/>
        <item x="19"/>
        <item x="46"/>
        <item x="4"/>
        <item x="20"/>
        <item x="44"/>
        <item x="39"/>
        <item x="32"/>
        <item x="41"/>
        <item x="30"/>
        <item x="17"/>
        <item x="1"/>
        <item x="31"/>
        <item x="6"/>
        <item x="35"/>
        <item x="29"/>
        <item x="28"/>
        <item x="33"/>
        <item x="2"/>
        <item x="3"/>
        <item x="25"/>
        <item x="9"/>
        <item x="24"/>
        <item x="8"/>
        <item x="40"/>
        <item x="43"/>
        <item x="21"/>
        <item x="18"/>
        <item x="0"/>
        <item x="11"/>
        <item x="45"/>
        <item x="5"/>
        <item x="22"/>
        <item x="12"/>
        <item x="26"/>
        <item x="27"/>
        <item x="37"/>
        <item x="34"/>
        <item x="23"/>
        <item x="38"/>
        <item x="16"/>
        <item x="36"/>
        <item x="42"/>
        <item x="13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1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PA" fld="14" subtotal="average" baseField="0" baseItem="0" numFmtId="178"/>
    <dataField name="Average of Savings" fld="9" subtotal="average" baseField="0" baseItem="0" numFmtId="179"/>
    <dataField name="Average of TOTAL EXPENSES" fld="10" subtotal="average" baseField="0" baseItem="0" numFmtId="179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E1:G18" firstHeaderRow="1" firstDataRow="1" firstDataCol="0"/>
  <pivotFields count="4">
    <pivotField compact="0" showAll="0"/>
    <pivotField compact="0" numFmtId="178" showAll="0"/>
    <pivotField compact="0" numFmtId="179" showAll="0"/>
    <pivotField compact="0" numFmtId="179" showAll="0"/>
  </pivot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1"/>
  <sheetViews>
    <sheetView tabSelected="1" topLeftCell="I1" workbookViewId="0">
      <selection activeCell="O1" sqref="O$1:O$1048576"/>
    </sheetView>
  </sheetViews>
  <sheetFormatPr defaultColWidth="9.14285714285714" defaultRowHeight="15"/>
  <cols>
    <col min="3" max="4" width="14.1428571428571" style="15"/>
    <col min="5" max="9" width="13" style="15"/>
    <col min="10" max="11" width="14.1428571428571" style="15"/>
    <col min="12" max="12" width="24.4285714285714" style="16" customWidth="1"/>
    <col min="15" max="15" width="9.14285714285714" style="17"/>
    <col min="16" max="16" width="21.7142857142857" customWidth="1"/>
    <col min="18" max="18" width="16.2857142857143" customWidth="1"/>
  </cols>
  <sheetData>
    <row r="1" spans="1:19">
      <c r="A1" s="18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22" t="s">
        <v>10</v>
      </c>
      <c r="L1" s="23" t="s">
        <v>11</v>
      </c>
      <c r="M1" s="24" t="s">
        <v>12</v>
      </c>
      <c r="N1" s="24" t="s">
        <v>13</v>
      </c>
      <c r="O1" s="25" t="s">
        <v>14</v>
      </c>
      <c r="P1" s="24" t="s">
        <v>15</v>
      </c>
      <c r="Q1" s="24" t="s">
        <v>16</v>
      </c>
      <c r="R1" s="24" t="s">
        <v>17</v>
      </c>
      <c r="S1" s="24" t="s">
        <v>18</v>
      </c>
    </row>
    <row r="2" spans="1:19">
      <c r="A2" s="20" t="s">
        <v>19</v>
      </c>
      <c r="B2" s="20" t="s">
        <v>20</v>
      </c>
      <c r="C2" s="21">
        <v>83654</v>
      </c>
      <c r="D2" s="21">
        <v>15860</v>
      </c>
      <c r="E2" s="21">
        <v>5294</v>
      </c>
      <c r="F2" s="21">
        <v>3130</v>
      </c>
      <c r="G2" s="21">
        <v>4095</v>
      </c>
      <c r="H2" s="21">
        <v>2638</v>
      </c>
      <c r="I2" s="21">
        <v>2669</v>
      </c>
      <c r="J2" s="21">
        <v>49968</v>
      </c>
      <c r="K2" s="21">
        <f t="shared" ref="K2:K65" si="0">SUM(D2:I2)</f>
        <v>33686</v>
      </c>
      <c r="L2" s="26">
        <f t="shared" ref="L2:L65" si="1">K2/C2</f>
        <v>0.402682477825328</v>
      </c>
      <c r="M2" s="27" t="str">
        <f>_xlfn.XLOOKUP(A2,academic_data!A:A,academic_data!B:B,"Not Found")</f>
        <v>100</v>
      </c>
      <c r="N2" t="str">
        <f>_xlfn.XLOOKUP(A2,academic_data!A:A,academic_data!C:C,"Not Found")</f>
        <v>M</v>
      </c>
      <c r="O2" s="17">
        <f>_xlfn.XLOOKUP(A2,academic_data!A:A,academic_data!D:D,"Not Found")</f>
        <v>3.94</v>
      </c>
      <c r="P2">
        <f>_xlfn.XLOOKUP(A2,academic_data!A:A,academic_data!E:E,"Not Found")</f>
        <v>76.21</v>
      </c>
      <c r="Q2">
        <f>_xlfn.XLOOKUP(A2,academic_data!A:A,academic_data!F:F,"Not Found")</f>
        <v>2</v>
      </c>
      <c r="R2" t="str">
        <f>_xlfn.XLOOKUP(A2,[1]Sheet1!A:A,[1]Sheet1!B:B,"Not Found")</f>
        <v>Off-campus</v>
      </c>
      <c r="S2">
        <f>_xlfn.XLOOKUP(A2,[1]Sheet1!A:A,[1]Sheet1!C:C,"Not Found")</f>
        <v>19</v>
      </c>
    </row>
    <row r="3" spans="1:19">
      <c r="A3" s="20" t="s">
        <v>19</v>
      </c>
      <c r="B3" s="20" t="s">
        <v>21</v>
      </c>
      <c r="C3" s="21">
        <v>76850</v>
      </c>
      <c r="D3" s="21">
        <v>19426</v>
      </c>
      <c r="E3" s="21">
        <v>5482</v>
      </c>
      <c r="F3" s="21">
        <v>4135</v>
      </c>
      <c r="G3" s="21">
        <v>6444</v>
      </c>
      <c r="H3" s="21">
        <v>3919</v>
      </c>
      <c r="I3" s="21">
        <v>630</v>
      </c>
      <c r="J3" s="21">
        <v>36814</v>
      </c>
      <c r="K3" s="21">
        <f t="shared" si="0"/>
        <v>40036</v>
      </c>
      <c r="L3" s="26">
        <f t="shared" si="1"/>
        <v>0.520962914769031</v>
      </c>
      <c r="M3" s="27" t="str">
        <f>_xlfn.XLOOKUP(A3,academic_data!A:A,academic_data!B:B,"Not Found")</f>
        <v>100</v>
      </c>
      <c r="N3" t="str">
        <f>_xlfn.XLOOKUP(A3,academic_data!A:A,academic_data!C:C,"Not Found")</f>
        <v>M</v>
      </c>
      <c r="O3" s="17">
        <f>_xlfn.XLOOKUP(A3,academic_data!A:A,academic_data!D:D,"Not Found")</f>
        <v>3.94</v>
      </c>
      <c r="P3">
        <f>_xlfn.XLOOKUP(A3,academic_data!A:A,academic_data!E:E,"Not Found")</f>
        <v>76.21</v>
      </c>
      <c r="Q3">
        <f>_xlfn.XLOOKUP(A3,academic_data!A:A,academic_data!F:F,"Not Found")</f>
        <v>2</v>
      </c>
      <c r="R3" t="str">
        <f>_xlfn.XLOOKUP(A3,[1]Sheet1!A:A,[1]Sheet1!B:B,"Not Found")</f>
        <v>Off-campus</v>
      </c>
      <c r="S3">
        <f>_xlfn.XLOOKUP(A3,[1]Sheet1!A:A,[1]Sheet1!C:C,"Not Found")</f>
        <v>19</v>
      </c>
    </row>
    <row r="4" spans="1:19">
      <c r="A4" s="20" t="s">
        <v>19</v>
      </c>
      <c r="B4" s="20" t="s">
        <v>22</v>
      </c>
      <c r="C4" s="21">
        <v>61685</v>
      </c>
      <c r="D4" s="21">
        <v>15769</v>
      </c>
      <c r="E4" s="21">
        <v>6391</v>
      </c>
      <c r="F4" s="21">
        <v>3515</v>
      </c>
      <c r="G4" s="21">
        <v>6485</v>
      </c>
      <c r="H4" s="21">
        <v>3853</v>
      </c>
      <c r="I4" s="21">
        <v>2933</v>
      </c>
      <c r="J4" s="21">
        <v>22739</v>
      </c>
      <c r="K4" s="21">
        <f t="shared" si="0"/>
        <v>38946</v>
      </c>
      <c r="L4" s="26">
        <f t="shared" si="1"/>
        <v>0.631369052443868</v>
      </c>
      <c r="M4" s="27" t="str">
        <f>_xlfn.XLOOKUP(A4,academic_data!A:A,academic_data!B:B,"Not Found")</f>
        <v>100</v>
      </c>
      <c r="N4" t="str">
        <f>_xlfn.XLOOKUP(A4,academic_data!A:A,academic_data!C:C,"Not Found")</f>
        <v>M</v>
      </c>
      <c r="O4" s="17">
        <f>_xlfn.XLOOKUP(A4,academic_data!A:A,academic_data!D:D,"Not Found")</f>
        <v>3.94</v>
      </c>
      <c r="P4">
        <f>_xlfn.XLOOKUP(A4,academic_data!A:A,academic_data!E:E,"Not Found")</f>
        <v>76.21</v>
      </c>
      <c r="Q4">
        <f>_xlfn.XLOOKUP(A4,academic_data!A:A,academic_data!F:F,"Not Found")</f>
        <v>2</v>
      </c>
      <c r="R4" t="str">
        <f>_xlfn.XLOOKUP(A4,[1]Sheet1!A:A,[1]Sheet1!B:B,"Not Found")</f>
        <v>Off-campus</v>
      </c>
      <c r="S4">
        <f>_xlfn.XLOOKUP(A4,[1]Sheet1!A:A,[1]Sheet1!C:C,"Not Found")</f>
        <v>19</v>
      </c>
    </row>
    <row r="5" spans="1:19">
      <c r="A5" s="20" t="s">
        <v>19</v>
      </c>
      <c r="B5" s="20" t="s">
        <v>23</v>
      </c>
      <c r="C5" s="21">
        <v>65311</v>
      </c>
      <c r="D5" s="21">
        <v>20051</v>
      </c>
      <c r="E5" s="21">
        <v>6324</v>
      </c>
      <c r="F5" s="21">
        <v>3184</v>
      </c>
      <c r="G5" s="21">
        <v>3459</v>
      </c>
      <c r="H5" s="21">
        <v>1021</v>
      </c>
      <c r="I5" s="21">
        <v>2800</v>
      </c>
      <c r="J5" s="21">
        <v>28472</v>
      </c>
      <c r="K5" s="21">
        <f t="shared" si="0"/>
        <v>36839</v>
      </c>
      <c r="L5" s="26">
        <f t="shared" si="1"/>
        <v>0.564055059637733</v>
      </c>
      <c r="M5" s="27" t="str">
        <f>_xlfn.XLOOKUP(A5,academic_data!A:A,academic_data!B:B,"Not Found")</f>
        <v>100</v>
      </c>
      <c r="N5" t="str">
        <f>_xlfn.XLOOKUP(A5,academic_data!A:A,academic_data!C:C,"Not Found")</f>
        <v>M</v>
      </c>
      <c r="O5" s="17">
        <f>_xlfn.XLOOKUP(A5,academic_data!A:A,academic_data!D:D,"Not Found")</f>
        <v>3.94</v>
      </c>
      <c r="P5">
        <f>_xlfn.XLOOKUP(A5,academic_data!A:A,academic_data!E:E,"Not Found")</f>
        <v>76.21</v>
      </c>
      <c r="Q5">
        <f>_xlfn.XLOOKUP(A5,academic_data!A:A,academic_data!F:F,"Not Found")</f>
        <v>2</v>
      </c>
      <c r="R5" t="str">
        <f>_xlfn.XLOOKUP(A5,[1]Sheet1!A:A,[1]Sheet1!B:B,"Not Found")</f>
        <v>Off-campus</v>
      </c>
      <c r="S5">
        <f>_xlfn.XLOOKUP(A5,[1]Sheet1!A:A,[1]Sheet1!C:C,"Not Found")</f>
        <v>19</v>
      </c>
    </row>
    <row r="6" spans="1:19">
      <c r="A6" s="20" t="s">
        <v>19</v>
      </c>
      <c r="B6" s="20" t="s">
        <v>24</v>
      </c>
      <c r="C6" s="21">
        <v>89419</v>
      </c>
      <c r="D6" s="21">
        <v>23666</v>
      </c>
      <c r="E6" s="21">
        <v>5082</v>
      </c>
      <c r="F6" s="21">
        <v>4558</v>
      </c>
      <c r="G6" s="21">
        <v>6753</v>
      </c>
      <c r="H6" s="21">
        <v>3047</v>
      </c>
      <c r="I6" s="21">
        <v>1475</v>
      </c>
      <c r="J6" s="21">
        <v>44838</v>
      </c>
      <c r="K6" s="21">
        <f t="shared" si="0"/>
        <v>44581</v>
      </c>
      <c r="L6" s="26">
        <f t="shared" si="1"/>
        <v>0.498562945235353</v>
      </c>
      <c r="M6" s="27" t="str">
        <f>_xlfn.XLOOKUP(A6,academic_data!A:A,academic_data!B:B,"Not Found")</f>
        <v>100</v>
      </c>
      <c r="N6" t="str">
        <f>_xlfn.XLOOKUP(A6,academic_data!A:A,academic_data!C:C,"Not Found")</f>
        <v>M</v>
      </c>
      <c r="O6" s="17">
        <f>_xlfn.XLOOKUP(A6,academic_data!A:A,academic_data!D:D,"Not Found")</f>
        <v>3.94</v>
      </c>
      <c r="P6">
        <f>_xlfn.XLOOKUP(A6,academic_data!A:A,academic_data!E:E,"Not Found")</f>
        <v>76.21</v>
      </c>
      <c r="Q6">
        <f>_xlfn.XLOOKUP(A6,academic_data!A:A,academic_data!F:F,"Not Found")</f>
        <v>2</v>
      </c>
      <c r="R6" t="str">
        <f>_xlfn.XLOOKUP(A6,[1]Sheet1!A:A,[1]Sheet1!B:B,"Not Found")</f>
        <v>Off-campus</v>
      </c>
      <c r="S6">
        <f>_xlfn.XLOOKUP(A6,[1]Sheet1!A:A,[1]Sheet1!C:C,"Not Found")</f>
        <v>19</v>
      </c>
    </row>
    <row r="7" spans="1:19">
      <c r="A7" s="20" t="s">
        <v>19</v>
      </c>
      <c r="B7" s="20" t="s">
        <v>25</v>
      </c>
      <c r="C7" s="21">
        <v>86382</v>
      </c>
      <c r="D7" s="21">
        <v>15189</v>
      </c>
      <c r="E7" s="21">
        <v>7005</v>
      </c>
      <c r="F7" s="21">
        <v>4734</v>
      </c>
      <c r="G7" s="21">
        <v>6005</v>
      </c>
      <c r="H7" s="21">
        <v>1562</v>
      </c>
      <c r="I7" s="21">
        <v>2399</v>
      </c>
      <c r="J7" s="21">
        <v>49488</v>
      </c>
      <c r="K7" s="21">
        <f t="shared" si="0"/>
        <v>36894</v>
      </c>
      <c r="L7" s="26">
        <f t="shared" si="1"/>
        <v>0.427102868653192</v>
      </c>
      <c r="M7" s="27" t="str">
        <f>_xlfn.XLOOKUP(A7,academic_data!A:A,academic_data!B:B,"Not Found")</f>
        <v>100</v>
      </c>
      <c r="N7" t="str">
        <f>_xlfn.XLOOKUP(A7,academic_data!A:A,academic_data!C:C,"Not Found")</f>
        <v>M</v>
      </c>
      <c r="O7" s="17">
        <f>_xlfn.XLOOKUP(A7,academic_data!A:A,academic_data!D:D,"Not Found")</f>
        <v>3.94</v>
      </c>
      <c r="P7">
        <f>_xlfn.XLOOKUP(A7,academic_data!A:A,academic_data!E:E,"Not Found")</f>
        <v>76.21</v>
      </c>
      <c r="Q7">
        <f>_xlfn.XLOOKUP(A7,academic_data!A:A,academic_data!F:F,"Not Found")</f>
        <v>2</v>
      </c>
      <c r="R7" t="str">
        <f>_xlfn.XLOOKUP(A7,[1]Sheet1!A:A,[1]Sheet1!B:B,"Not Found")</f>
        <v>Off-campus</v>
      </c>
      <c r="S7">
        <f>_xlfn.XLOOKUP(A7,[1]Sheet1!A:A,[1]Sheet1!C:C,"Not Found")</f>
        <v>19</v>
      </c>
    </row>
    <row r="8" spans="1:19">
      <c r="A8" s="20" t="s">
        <v>26</v>
      </c>
      <c r="B8" s="20" t="s">
        <v>20</v>
      </c>
      <c r="C8" s="21">
        <v>84118</v>
      </c>
      <c r="D8" s="21">
        <v>16267</v>
      </c>
      <c r="E8" s="21">
        <v>6879</v>
      </c>
      <c r="F8" s="21">
        <v>3528</v>
      </c>
      <c r="G8" s="21">
        <v>6202</v>
      </c>
      <c r="H8" s="21">
        <v>1646</v>
      </c>
      <c r="I8" s="21">
        <v>2568</v>
      </c>
      <c r="J8" s="21">
        <v>47028</v>
      </c>
      <c r="K8" s="21">
        <f t="shared" si="0"/>
        <v>37090</v>
      </c>
      <c r="L8" s="26">
        <f t="shared" si="1"/>
        <v>0.440928219881595</v>
      </c>
      <c r="M8" s="27" t="str">
        <f>_xlfn.XLOOKUP(A8,academic_data!A:A,academic_data!B:B,"Not Found")</f>
        <v>200</v>
      </c>
      <c r="N8" t="str">
        <f>_xlfn.XLOOKUP(A8,academic_data!A:A,academic_data!C:C,"Not Found")</f>
        <v>F</v>
      </c>
      <c r="O8" s="17">
        <f>_xlfn.XLOOKUP(A8,academic_data!A:A,academic_data!D:D,"Not Found")</f>
        <v>2.93</v>
      </c>
      <c r="P8">
        <f>_xlfn.XLOOKUP(A8,academic_data!A:A,academic_data!E:E,"Not Found")</f>
        <v>80.5</v>
      </c>
      <c r="Q8">
        <f>_xlfn.XLOOKUP(A8,academic_data!A:A,academic_data!F:F,"Not Found")</f>
        <v>1</v>
      </c>
      <c r="R8" t="str">
        <f>_xlfn.XLOOKUP(A8,[1]Sheet1!A:A,[1]Sheet1!B:B,"Not Found")</f>
        <v>On-campus</v>
      </c>
      <c r="S8">
        <f>_xlfn.XLOOKUP(A8,[1]Sheet1!A:A,[1]Sheet1!C:C,"Not Found")</f>
        <v>19</v>
      </c>
    </row>
    <row r="9" spans="1:19">
      <c r="A9" s="20" t="s">
        <v>26</v>
      </c>
      <c r="B9" s="20" t="s">
        <v>21</v>
      </c>
      <c r="C9" s="21">
        <v>87464</v>
      </c>
      <c r="D9" s="21">
        <v>20393</v>
      </c>
      <c r="E9" s="21">
        <v>6435</v>
      </c>
      <c r="F9" s="21">
        <v>2600</v>
      </c>
      <c r="G9" s="21">
        <v>5363</v>
      </c>
      <c r="H9" s="21">
        <v>3061</v>
      </c>
      <c r="I9" s="21">
        <v>741</v>
      </c>
      <c r="J9" s="21">
        <v>48871</v>
      </c>
      <c r="K9" s="21">
        <f t="shared" si="0"/>
        <v>38593</v>
      </c>
      <c r="L9" s="26">
        <f t="shared" si="1"/>
        <v>0.441244397695052</v>
      </c>
      <c r="M9" s="27" t="str">
        <f>_xlfn.XLOOKUP(A9,academic_data!A:A,academic_data!B:B,"Not Found")</f>
        <v>200</v>
      </c>
      <c r="N9" t="str">
        <f>_xlfn.XLOOKUP(A9,academic_data!A:A,academic_data!C:C,"Not Found")</f>
        <v>F</v>
      </c>
      <c r="O9" s="17">
        <f>_xlfn.XLOOKUP(A9,academic_data!A:A,academic_data!D:D,"Not Found")</f>
        <v>2.93</v>
      </c>
      <c r="P9">
        <f>_xlfn.XLOOKUP(A9,academic_data!A:A,academic_data!E:E,"Not Found")</f>
        <v>80.5</v>
      </c>
      <c r="Q9">
        <f>_xlfn.XLOOKUP(A9,academic_data!A:A,academic_data!F:F,"Not Found")</f>
        <v>1</v>
      </c>
      <c r="R9" t="str">
        <f>_xlfn.XLOOKUP(A9,[1]Sheet1!A:A,[1]Sheet1!B:B,"Not Found")</f>
        <v>On-campus</v>
      </c>
      <c r="S9">
        <f>_xlfn.XLOOKUP(A9,[1]Sheet1!A:A,[1]Sheet1!C:C,"Not Found")</f>
        <v>19</v>
      </c>
    </row>
    <row r="10" spans="1:19">
      <c r="A10" s="20" t="s">
        <v>26</v>
      </c>
      <c r="B10" s="20" t="s">
        <v>22</v>
      </c>
      <c r="C10" s="21">
        <v>70233</v>
      </c>
      <c r="D10" s="21">
        <v>22513</v>
      </c>
      <c r="E10" s="21">
        <v>6612</v>
      </c>
      <c r="F10" s="21">
        <v>4945</v>
      </c>
      <c r="G10" s="21">
        <v>4363</v>
      </c>
      <c r="H10" s="21">
        <v>3139</v>
      </c>
      <c r="I10" s="21">
        <v>1890</v>
      </c>
      <c r="J10" s="21">
        <v>26771</v>
      </c>
      <c r="K10" s="21">
        <f t="shared" si="0"/>
        <v>43462</v>
      </c>
      <c r="L10" s="26">
        <f t="shared" si="1"/>
        <v>0.618825908048923</v>
      </c>
      <c r="M10" s="27" t="str">
        <f>_xlfn.XLOOKUP(A10,academic_data!A:A,academic_data!B:B,"Not Found")</f>
        <v>200</v>
      </c>
      <c r="N10" t="str">
        <f>_xlfn.XLOOKUP(A10,academic_data!A:A,academic_data!C:C,"Not Found")</f>
        <v>F</v>
      </c>
      <c r="O10" s="17">
        <f>_xlfn.XLOOKUP(A10,academic_data!A:A,academic_data!D:D,"Not Found")</f>
        <v>2.93</v>
      </c>
      <c r="P10">
        <f>_xlfn.XLOOKUP(A10,academic_data!A:A,academic_data!E:E,"Not Found")</f>
        <v>80.5</v>
      </c>
      <c r="Q10">
        <f>_xlfn.XLOOKUP(A10,academic_data!A:A,academic_data!F:F,"Not Found")</f>
        <v>1</v>
      </c>
      <c r="R10" t="str">
        <f>_xlfn.XLOOKUP(A10,[1]Sheet1!A:A,[1]Sheet1!B:B,"Not Found")</f>
        <v>On-campus</v>
      </c>
      <c r="S10">
        <f>_xlfn.XLOOKUP(A10,[1]Sheet1!A:A,[1]Sheet1!C:C,"Not Found")</f>
        <v>19</v>
      </c>
    </row>
    <row r="11" spans="1:19">
      <c r="A11" s="20" t="s">
        <v>26</v>
      </c>
      <c r="B11" s="20" t="s">
        <v>23</v>
      </c>
      <c r="C11" s="21">
        <v>83483</v>
      </c>
      <c r="D11" s="21">
        <v>24670</v>
      </c>
      <c r="E11" s="21">
        <v>7499</v>
      </c>
      <c r="F11" s="21">
        <v>4556</v>
      </c>
      <c r="G11" s="21">
        <v>3775</v>
      </c>
      <c r="H11" s="21">
        <v>1034</v>
      </c>
      <c r="I11" s="21">
        <v>2753</v>
      </c>
      <c r="J11" s="21">
        <v>39196</v>
      </c>
      <c r="K11" s="21">
        <f t="shared" si="0"/>
        <v>44287</v>
      </c>
      <c r="L11" s="26">
        <f t="shared" si="1"/>
        <v>0.530491237737024</v>
      </c>
      <c r="M11" s="27" t="str">
        <f>_xlfn.XLOOKUP(A11,academic_data!A:A,academic_data!B:B,"Not Found")</f>
        <v>200</v>
      </c>
      <c r="N11" t="str">
        <f>_xlfn.XLOOKUP(A11,academic_data!A:A,academic_data!C:C,"Not Found")</f>
        <v>F</v>
      </c>
      <c r="O11" s="17">
        <f>_xlfn.XLOOKUP(A11,academic_data!A:A,academic_data!D:D,"Not Found")</f>
        <v>2.93</v>
      </c>
      <c r="P11">
        <f>_xlfn.XLOOKUP(A11,academic_data!A:A,academic_data!E:E,"Not Found")</f>
        <v>80.5</v>
      </c>
      <c r="Q11">
        <f>_xlfn.XLOOKUP(A11,academic_data!A:A,academic_data!F:F,"Not Found")</f>
        <v>1</v>
      </c>
      <c r="R11" t="str">
        <f>_xlfn.XLOOKUP(A11,[1]Sheet1!A:A,[1]Sheet1!B:B,"Not Found")</f>
        <v>On-campus</v>
      </c>
      <c r="S11">
        <f>_xlfn.XLOOKUP(A11,[1]Sheet1!A:A,[1]Sheet1!C:C,"Not Found")</f>
        <v>19</v>
      </c>
    </row>
    <row r="12" spans="1:19">
      <c r="A12" s="20" t="s">
        <v>26</v>
      </c>
      <c r="B12" s="20" t="s">
        <v>24</v>
      </c>
      <c r="C12" s="21">
        <v>63152</v>
      </c>
      <c r="D12" s="21">
        <v>16585</v>
      </c>
      <c r="E12" s="21">
        <v>7943</v>
      </c>
      <c r="F12" s="21">
        <v>3021</v>
      </c>
      <c r="G12" s="21">
        <v>6461</v>
      </c>
      <c r="H12" s="21">
        <v>3613</v>
      </c>
      <c r="I12" s="21">
        <v>1629</v>
      </c>
      <c r="J12" s="21">
        <v>23900</v>
      </c>
      <c r="K12" s="21">
        <f t="shared" si="0"/>
        <v>39252</v>
      </c>
      <c r="L12" s="26">
        <f t="shared" si="1"/>
        <v>0.621548011147707</v>
      </c>
      <c r="M12" s="27" t="str">
        <f>_xlfn.XLOOKUP(A12,academic_data!A:A,academic_data!B:B,"Not Found")</f>
        <v>200</v>
      </c>
      <c r="N12" t="str">
        <f>_xlfn.XLOOKUP(A12,academic_data!A:A,academic_data!C:C,"Not Found")</f>
        <v>F</v>
      </c>
      <c r="O12" s="17">
        <f>_xlfn.XLOOKUP(A12,academic_data!A:A,academic_data!D:D,"Not Found")</f>
        <v>2.93</v>
      </c>
      <c r="P12">
        <f>_xlfn.XLOOKUP(A12,academic_data!A:A,academic_data!E:E,"Not Found")</f>
        <v>80.5</v>
      </c>
      <c r="Q12">
        <f>_xlfn.XLOOKUP(A12,academic_data!A:A,academic_data!F:F,"Not Found")</f>
        <v>1</v>
      </c>
      <c r="R12" t="str">
        <f>_xlfn.XLOOKUP(A12,[1]Sheet1!A:A,[1]Sheet1!B:B,"Not Found")</f>
        <v>On-campus</v>
      </c>
      <c r="S12">
        <f>_xlfn.XLOOKUP(A12,[1]Sheet1!A:A,[1]Sheet1!C:C,"Not Found")</f>
        <v>19</v>
      </c>
    </row>
    <row r="13" spans="1:19">
      <c r="A13" s="20" t="s">
        <v>26</v>
      </c>
      <c r="B13" s="20" t="s">
        <v>25</v>
      </c>
      <c r="C13" s="21">
        <v>80227</v>
      </c>
      <c r="D13" s="21">
        <v>22989</v>
      </c>
      <c r="E13" s="21">
        <v>5500</v>
      </c>
      <c r="F13" s="21">
        <v>2702</v>
      </c>
      <c r="G13" s="21">
        <v>5449</v>
      </c>
      <c r="H13" s="21">
        <v>3777</v>
      </c>
      <c r="I13" s="21">
        <v>2079</v>
      </c>
      <c r="J13" s="21">
        <v>37731</v>
      </c>
      <c r="K13" s="21">
        <f t="shared" si="0"/>
        <v>42496</v>
      </c>
      <c r="L13" s="26">
        <f t="shared" si="1"/>
        <v>0.529696984805614</v>
      </c>
      <c r="M13" s="27" t="str">
        <f>_xlfn.XLOOKUP(A13,academic_data!A:A,academic_data!B:B,"Not Found")</f>
        <v>200</v>
      </c>
      <c r="N13" t="str">
        <f>_xlfn.XLOOKUP(A13,academic_data!A:A,academic_data!C:C,"Not Found")</f>
        <v>F</v>
      </c>
      <c r="O13" s="17">
        <f>_xlfn.XLOOKUP(A13,academic_data!A:A,academic_data!D:D,"Not Found")</f>
        <v>2.93</v>
      </c>
      <c r="P13">
        <f>_xlfn.XLOOKUP(A13,academic_data!A:A,academic_data!E:E,"Not Found")</f>
        <v>80.5</v>
      </c>
      <c r="Q13">
        <f>_xlfn.XLOOKUP(A13,academic_data!A:A,academic_data!F:F,"Not Found")</f>
        <v>1</v>
      </c>
      <c r="R13" t="str">
        <f>_xlfn.XLOOKUP(A13,[1]Sheet1!A:A,[1]Sheet1!B:B,"Not Found")</f>
        <v>On-campus</v>
      </c>
      <c r="S13">
        <f>_xlfn.XLOOKUP(A13,[1]Sheet1!A:A,[1]Sheet1!C:C,"Not Found")</f>
        <v>19</v>
      </c>
    </row>
    <row r="14" spans="1:19">
      <c r="A14" s="20" t="s">
        <v>27</v>
      </c>
      <c r="B14" s="20" t="s">
        <v>20</v>
      </c>
      <c r="C14" s="21">
        <v>60161</v>
      </c>
      <c r="D14" s="21">
        <v>19297</v>
      </c>
      <c r="E14" s="21">
        <v>5981</v>
      </c>
      <c r="F14" s="21">
        <v>2995</v>
      </c>
      <c r="G14" s="21">
        <v>5317</v>
      </c>
      <c r="H14" s="21">
        <v>1815</v>
      </c>
      <c r="I14" s="21">
        <v>955</v>
      </c>
      <c r="J14" s="21">
        <v>23801</v>
      </c>
      <c r="K14" s="21">
        <f t="shared" si="0"/>
        <v>36360</v>
      </c>
      <c r="L14" s="26">
        <f t="shared" si="1"/>
        <v>0.604378251691295</v>
      </c>
      <c r="M14" s="27" t="str">
        <f>_xlfn.XLOOKUP(A14,academic_data!A:A,academic_data!B:B,"Not Found")</f>
        <v>500</v>
      </c>
      <c r="N14" t="str">
        <f>_xlfn.XLOOKUP(A14,academic_data!A:A,academic_data!C:C,"Not Found")</f>
        <v>F</v>
      </c>
      <c r="O14" s="17">
        <f>_xlfn.XLOOKUP(A14,academic_data!A:A,academic_data!D:D,"Not Found")</f>
        <v>3.23</v>
      </c>
      <c r="P14">
        <f>_xlfn.XLOOKUP(A14,academic_data!A:A,academic_data!E:E,"Not Found")</f>
        <v>69.89</v>
      </c>
      <c r="Q14">
        <f>_xlfn.XLOOKUP(A14,academic_data!A:A,academic_data!F:F,"Not Found")</f>
        <v>2</v>
      </c>
      <c r="R14" t="str">
        <f>_xlfn.XLOOKUP(A14,[1]Sheet1!A:A,[1]Sheet1!B:B,"Not Found")</f>
        <v>Off-campus</v>
      </c>
      <c r="S14">
        <f>_xlfn.XLOOKUP(A14,[1]Sheet1!A:A,[1]Sheet1!C:C,"Not Found")</f>
        <v>22</v>
      </c>
    </row>
    <row r="15" spans="1:19">
      <c r="A15" s="20" t="s">
        <v>27</v>
      </c>
      <c r="B15" s="20" t="s">
        <v>21</v>
      </c>
      <c r="C15" s="21">
        <v>67629</v>
      </c>
      <c r="D15" s="21">
        <v>24467</v>
      </c>
      <c r="E15" s="21">
        <v>5016</v>
      </c>
      <c r="F15" s="21">
        <v>4343</v>
      </c>
      <c r="G15" s="21">
        <v>6796</v>
      </c>
      <c r="H15" s="21">
        <v>3767</v>
      </c>
      <c r="I15" s="21">
        <v>837</v>
      </c>
      <c r="J15" s="21">
        <v>22403</v>
      </c>
      <c r="K15" s="21">
        <f t="shared" si="0"/>
        <v>45226</v>
      </c>
      <c r="L15" s="26">
        <f t="shared" si="1"/>
        <v>0.668736784515519</v>
      </c>
      <c r="M15" s="27" t="str">
        <f>_xlfn.XLOOKUP(A15,academic_data!A:A,academic_data!B:B,"Not Found")</f>
        <v>500</v>
      </c>
      <c r="N15" t="str">
        <f>_xlfn.XLOOKUP(A15,academic_data!A:A,academic_data!C:C,"Not Found")</f>
        <v>F</v>
      </c>
      <c r="O15" s="17">
        <f>_xlfn.XLOOKUP(A15,academic_data!A:A,academic_data!D:D,"Not Found")</f>
        <v>3.23</v>
      </c>
      <c r="P15">
        <f>_xlfn.XLOOKUP(A15,academic_data!A:A,academic_data!E:E,"Not Found")</f>
        <v>69.89</v>
      </c>
      <c r="Q15">
        <f>_xlfn.XLOOKUP(A15,academic_data!A:A,academic_data!F:F,"Not Found")</f>
        <v>2</v>
      </c>
      <c r="R15" t="str">
        <f>_xlfn.XLOOKUP(A15,[1]Sheet1!A:A,[1]Sheet1!B:B,"Not Found")</f>
        <v>Off-campus</v>
      </c>
      <c r="S15">
        <f>_xlfn.XLOOKUP(A15,[1]Sheet1!A:A,[1]Sheet1!C:C,"Not Found")</f>
        <v>22</v>
      </c>
    </row>
    <row r="16" spans="1:19">
      <c r="A16" s="20" t="s">
        <v>27</v>
      </c>
      <c r="B16" s="20" t="s">
        <v>22</v>
      </c>
      <c r="C16" s="21">
        <v>77262</v>
      </c>
      <c r="D16" s="21">
        <v>24268</v>
      </c>
      <c r="E16" s="21">
        <v>4791</v>
      </c>
      <c r="F16" s="21">
        <v>4264</v>
      </c>
      <c r="G16" s="21">
        <v>3763</v>
      </c>
      <c r="H16" s="21">
        <v>3235</v>
      </c>
      <c r="I16" s="21">
        <v>879</v>
      </c>
      <c r="J16" s="21">
        <v>36062</v>
      </c>
      <c r="K16" s="21">
        <f t="shared" si="0"/>
        <v>41200</v>
      </c>
      <c r="L16" s="26">
        <f t="shared" si="1"/>
        <v>0.53325049830447</v>
      </c>
      <c r="M16" s="27" t="str">
        <f>_xlfn.XLOOKUP(A16,academic_data!A:A,academic_data!B:B,"Not Found")</f>
        <v>500</v>
      </c>
      <c r="N16" t="str">
        <f>_xlfn.XLOOKUP(A16,academic_data!A:A,academic_data!C:C,"Not Found")</f>
        <v>F</v>
      </c>
      <c r="O16" s="17">
        <f>_xlfn.XLOOKUP(A16,academic_data!A:A,academic_data!D:D,"Not Found")</f>
        <v>3.23</v>
      </c>
      <c r="P16">
        <f>_xlfn.XLOOKUP(A16,academic_data!A:A,academic_data!E:E,"Not Found")</f>
        <v>69.89</v>
      </c>
      <c r="Q16">
        <f>_xlfn.XLOOKUP(A16,academic_data!A:A,academic_data!F:F,"Not Found")</f>
        <v>2</v>
      </c>
      <c r="R16" t="str">
        <f>_xlfn.XLOOKUP(A16,[1]Sheet1!A:A,[1]Sheet1!B:B,"Not Found")</f>
        <v>Off-campus</v>
      </c>
      <c r="S16">
        <f>_xlfn.XLOOKUP(A16,[1]Sheet1!A:A,[1]Sheet1!C:C,"Not Found")</f>
        <v>22</v>
      </c>
    </row>
    <row r="17" spans="1:19">
      <c r="A17" s="20" t="s">
        <v>27</v>
      </c>
      <c r="B17" s="20" t="s">
        <v>23</v>
      </c>
      <c r="C17" s="21">
        <v>85068</v>
      </c>
      <c r="D17" s="21">
        <v>22208</v>
      </c>
      <c r="E17" s="21">
        <v>5180</v>
      </c>
      <c r="F17" s="21">
        <v>4062</v>
      </c>
      <c r="G17" s="21">
        <v>6884</v>
      </c>
      <c r="H17" s="21">
        <v>1064</v>
      </c>
      <c r="I17" s="21">
        <v>1867</v>
      </c>
      <c r="J17" s="21">
        <v>43803</v>
      </c>
      <c r="K17" s="21">
        <f t="shared" si="0"/>
        <v>41265</v>
      </c>
      <c r="L17" s="26">
        <f t="shared" si="1"/>
        <v>0.48508252221752</v>
      </c>
      <c r="M17" s="27" t="str">
        <f>_xlfn.XLOOKUP(A17,academic_data!A:A,academic_data!B:B,"Not Found")</f>
        <v>500</v>
      </c>
      <c r="N17" t="str">
        <f>_xlfn.XLOOKUP(A17,academic_data!A:A,academic_data!C:C,"Not Found")</f>
        <v>F</v>
      </c>
      <c r="O17" s="17">
        <f>_xlfn.XLOOKUP(A17,academic_data!A:A,academic_data!D:D,"Not Found")</f>
        <v>3.23</v>
      </c>
      <c r="P17">
        <f>_xlfn.XLOOKUP(A17,academic_data!A:A,academic_data!E:E,"Not Found")</f>
        <v>69.89</v>
      </c>
      <c r="Q17">
        <f>_xlfn.XLOOKUP(A17,academic_data!A:A,academic_data!F:F,"Not Found")</f>
        <v>2</v>
      </c>
      <c r="R17" t="str">
        <f>_xlfn.XLOOKUP(A17,[1]Sheet1!A:A,[1]Sheet1!B:B,"Not Found")</f>
        <v>Off-campus</v>
      </c>
      <c r="S17">
        <f>_xlfn.XLOOKUP(A17,[1]Sheet1!A:A,[1]Sheet1!C:C,"Not Found")</f>
        <v>22</v>
      </c>
    </row>
    <row r="18" spans="1:19">
      <c r="A18" s="20" t="s">
        <v>27</v>
      </c>
      <c r="B18" s="20" t="s">
        <v>24</v>
      </c>
      <c r="C18" s="21">
        <v>89824</v>
      </c>
      <c r="D18" s="21">
        <v>17027</v>
      </c>
      <c r="E18" s="21">
        <v>6695</v>
      </c>
      <c r="F18" s="21">
        <v>3495</v>
      </c>
      <c r="G18" s="21">
        <v>6134</v>
      </c>
      <c r="H18" s="21">
        <v>2162</v>
      </c>
      <c r="I18" s="21">
        <v>2022</v>
      </c>
      <c r="J18" s="21">
        <v>52289</v>
      </c>
      <c r="K18" s="21">
        <f t="shared" si="0"/>
        <v>37535</v>
      </c>
      <c r="L18" s="26">
        <f t="shared" si="1"/>
        <v>0.417872728892056</v>
      </c>
      <c r="M18" s="27" t="str">
        <f>_xlfn.XLOOKUP(A18,academic_data!A:A,academic_data!B:B,"Not Found")</f>
        <v>500</v>
      </c>
      <c r="N18" t="str">
        <f>_xlfn.XLOOKUP(A18,academic_data!A:A,academic_data!C:C,"Not Found")</f>
        <v>F</v>
      </c>
      <c r="O18" s="17">
        <f>_xlfn.XLOOKUP(A18,academic_data!A:A,academic_data!D:D,"Not Found")</f>
        <v>3.23</v>
      </c>
      <c r="P18">
        <f>_xlfn.XLOOKUP(A18,academic_data!A:A,academic_data!E:E,"Not Found")</f>
        <v>69.89</v>
      </c>
      <c r="Q18">
        <f>_xlfn.XLOOKUP(A18,academic_data!A:A,academic_data!F:F,"Not Found")</f>
        <v>2</v>
      </c>
      <c r="R18" t="str">
        <f>_xlfn.XLOOKUP(A18,[1]Sheet1!A:A,[1]Sheet1!B:B,"Not Found")</f>
        <v>Off-campus</v>
      </c>
      <c r="S18">
        <f>_xlfn.XLOOKUP(A18,[1]Sheet1!A:A,[1]Sheet1!C:C,"Not Found")</f>
        <v>22</v>
      </c>
    </row>
    <row r="19" spans="1:19">
      <c r="A19" s="20" t="s">
        <v>27</v>
      </c>
      <c r="B19" s="20" t="s">
        <v>25</v>
      </c>
      <c r="C19" s="21">
        <v>66736</v>
      </c>
      <c r="D19" s="21">
        <v>15391</v>
      </c>
      <c r="E19" s="21">
        <v>5698</v>
      </c>
      <c r="F19" s="21">
        <v>2418</v>
      </c>
      <c r="G19" s="21">
        <v>5336</v>
      </c>
      <c r="H19" s="21">
        <v>1378</v>
      </c>
      <c r="I19" s="21">
        <v>2296</v>
      </c>
      <c r="J19" s="21">
        <v>34219</v>
      </c>
      <c r="K19" s="21">
        <f t="shared" si="0"/>
        <v>32517</v>
      </c>
      <c r="L19" s="26">
        <f t="shared" si="1"/>
        <v>0.48724826180772</v>
      </c>
      <c r="M19" s="27" t="str">
        <f>_xlfn.XLOOKUP(A19,academic_data!A:A,academic_data!B:B,"Not Found")</f>
        <v>500</v>
      </c>
      <c r="N19" t="str">
        <f>_xlfn.XLOOKUP(A19,academic_data!A:A,academic_data!C:C,"Not Found")</f>
        <v>F</v>
      </c>
      <c r="O19" s="17">
        <f>_xlfn.XLOOKUP(A19,academic_data!A:A,academic_data!D:D,"Not Found")</f>
        <v>3.23</v>
      </c>
      <c r="P19">
        <f>_xlfn.XLOOKUP(A19,academic_data!A:A,academic_data!E:E,"Not Found")</f>
        <v>69.89</v>
      </c>
      <c r="Q19">
        <f>_xlfn.XLOOKUP(A19,academic_data!A:A,academic_data!F:F,"Not Found")</f>
        <v>2</v>
      </c>
      <c r="R19" t="str">
        <f>_xlfn.XLOOKUP(A19,[1]Sheet1!A:A,[1]Sheet1!B:B,"Not Found")</f>
        <v>Off-campus</v>
      </c>
      <c r="S19">
        <f>_xlfn.XLOOKUP(A19,[1]Sheet1!A:A,[1]Sheet1!C:C,"Not Found")</f>
        <v>22</v>
      </c>
    </row>
    <row r="20" spans="1:19">
      <c r="A20" s="20" t="s">
        <v>28</v>
      </c>
      <c r="B20" s="20" t="s">
        <v>20</v>
      </c>
      <c r="C20" s="21">
        <v>63561</v>
      </c>
      <c r="D20" s="21">
        <v>21184</v>
      </c>
      <c r="E20" s="21">
        <v>7099</v>
      </c>
      <c r="F20" s="21">
        <v>4182</v>
      </c>
      <c r="G20" s="21">
        <v>3200</v>
      </c>
      <c r="H20" s="21">
        <v>2863</v>
      </c>
      <c r="I20" s="21">
        <v>1279</v>
      </c>
      <c r="J20" s="21">
        <v>23754</v>
      </c>
      <c r="K20" s="21">
        <f t="shared" si="0"/>
        <v>39807</v>
      </c>
      <c r="L20" s="26">
        <f t="shared" si="1"/>
        <v>0.626280266200972</v>
      </c>
      <c r="M20" s="27" t="str">
        <f>_xlfn.XLOOKUP(A20,academic_data!A:A,academic_data!B:B,"Not Found")</f>
        <v>500</v>
      </c>
      <c r="N20" t="str">
        <f>_xlfn.XLOOKUP(A20,academic_data!A:A,academic_data!C:C,"Not Found")</f>
        <v>M</v>
      </c>
      <c r="O20" s="17">
        <f>_xlfn.XLOOKUP(A20,academic_data!A:A,academic_data!D:D,"Not Found")</f>
        <v>3.48</v>
      </c>
      <c r="P20">
        <f>_xlfn.XLOOKUP(A20,academic_data!A:A,academic_data!E:E,"Not Found")</f>
        <v>83.18</v>
      </c>
      <c r="Q20">
        <f>_xlfn.XLOOKUP(A20,academic_data!A:A,academic_data!F:F,"Not Found")</f>
        <v>2</v>
      </c>
      <c r="R20" t="str">
        <f>_xlfn.XLOOKUP(A20,[1]Sheet1!A:A,[1]Sheet1!B:B,"Not Found")</f>
        <v>Off-campus</v>
      </c>
      <c r="S20">
        <f>_xlfn.XLOOKUP(A20,[1]Sheet1!A:A,[1]Sheet1!C:C,"Not Found")</f>
        <v>18</v>
      </c>
    </row>
    <row r="21" spans="1:19">
      <c r="A21" s="20" t="s">
        <v>28</v>
      </c>
      <c r="B21" s="20" t="s">
        <v>21</v>
      </c>
      <c r="C21" s="21">
        <v>75265</v>
      </c>
      <c r="D21" s="21">
        <v>18104</v>
      </c>
      <c r="E21" s="21">
        <v>7119</v>
      </c>
      <c r="F21" s="21">
        <v>2502</v>
      </c>
      <c r="G21" s="21">
        <v>5454</v>
      </c>
      <c r="H21" s="21">
        <v>2751</v>
      </c>
      <c r="I21" s="21">
        <v>1304</v>
      </c>
      <c r="J21" s="21">
        <v>38031</v>
      </c>
      <c r="K21" s="21">
        <f t="shared" si="0"/>
        <v>37234</v>
      </c>
      <c r="L21" s="26">
        <f t="shared" si="1"/>
        <v>0.494705374343985</v>
      </c>
      <c r="M21" s="27" t="str">
        <f>_xlfn.XLOOKUP(A21,academic_data!A:A,academic_data!B:B,"Not Found")</f>
        <v>500</v>
      </c>
      <c r="N21" t="str">
        <f>_xlfn.XLOOKUP(A21,academic_data!A:A,academic_data!C:C,"Not Found")</f>
        <v>M</v>
      </c>
      <c r="O21" s="17">
        <f>_xlfn.XLOOKUP(A21,academic_data!A:A,academic_data!D:D,"Not Found")</f>
        <v>3.48</v>
      </c>
      <c r="P21">
        <f>_xlfn.XLOOKUP(A21,academic_data!A:A,academic_data!E:E,"Not Found")</f>
        <v>83.18</v>
      </c>
      <c r="Q21">
        <f>_xlfn.XLOOKUP(A21,academic_data!A:A,academic_data!F:F,"Not Found")</f>
        <v>2</v>
      </c>
      <c r="R21" t="str">
        <f>_xlfn.XLOOKUP(A21,[1]Sheet1!A:A,[1]Sheet1!B:B,"Not Found")</f>
        <v>Off-campus</v>
      </c>
      <c r="S21">
        <f>_xlfn.XLOOKUP(A21,[1]Sheet1!A:A,[1]Sheet1!C:C,"Not Found")</f>
        <v>18</v>
      </c>
    </row>
    <row r="22" spans="1:19">
      <c r="A22" s="20" t="s">
        <v>28</v>
      </c>
      <c r="B22" s="20" t="s">
        <v>22</v>
      </c>
      <c r="C22" s="21">
        <v>79115</v>
      </c>
      <c r="D22" s="21">
        <v>23154</v>
      </c>
      <c r="E22" s="21">
        <v>5570</v>
      </c>
      <c r="F22" s="21">
        <v>2960</v>
      </c>
      <c r="G22" s="21">
        <v>6810</v>
      </c>
      <c r="H22" s="21">
        <v>3660</v>
      </c>
      <c r="I22" s="21">
        <v>1985</v>
      </c>
      <c r="J22" s="21">
        <v>34976</v>
      </c>
      <c r="K22" s="21">
        <f t="shared" si="0"/>
        <v>44139</v>
      </c>
      <c r="L22" s="26">
        <f t="shared" si="1"/>
        <v>0.557909372432535</v>
      </c>
      <c r="M22" s="27" t="str">
        <f>_xlfn.XLOOKUP(A22,academic_data!A:A,academic_data!B:B,"Not Found")</f>
        <v>500</v>
      </c>
      <c r="N22" t="str">
        <f>_xlfn.XLOOKUP(A22,academic_data!A:A,academic_data!C:C,"Not Found")</f>
        <v>M</v>
      </c>
      <c r="O22" s="17">
        <f>_xlfn.XLOOKUP(A22,academic_data!A:A,academic_data!D:D,"Not Found")</f>
        <v>3.48</v>
      </c>
      <c r="P22">
        <f>_xlfn.XLOOKUP(A22,academic_data!A:A,academic_data!E:E,"Not Found")</f>
        <v>83.18</v>
      </c>
      <c r="Q22">
        <f>_xlfn.XLOOKUP(A22,academic_data!A:A,academic_data!F:F,"Not Found")</f>
        <v>2</v>
      </c>
      <c r="R22" t="str">
        <f>_xlfn.XLOOKUP(A22,[1]Sheet1!A:A,[1]Sheet1!B:B,"Not Found")</f>
        <v>Off-campus</v>
      </c>
      <c r="S22">
        <f>_xlfn.XLOOKUP(A22,[1]Sheet1!A:A,[1]Sheet1!C:C,"Not Found")</f>
        <v>18</v>
      </c>
    </row>
    <row r="23" spans="1:19">
      <c r="A23" s="20" t="s">
        <v>28</v>
      </c>
      <c r="B23" s="20" t="s">
        <v>23</v>
      </c>
      <c r="C23" s="21">
        <v>87266</v>
      </c>
      <c r="D23" s="21">
        <v>18840</v>
      </c>
      <c r="E23" s="21">
        <v>5028</v>
      </c>
      <c r="F23" s="21">
        <v>2502</v>
      </c>
      <c r="G23" s="21">
        <v>5814</v>
      </c>
      <c r="H23" s="21">
        <v>1397</v>
      </c>
      <c r="I23" s="21">
        <v>1370</v>
      </c>
      <c r="J23" s="21">
        <v>52315</v>
      </c>
      <c r="K23" s="21">
        <f t="shared" si="0"/>
        <v>34951</v>
      </c>
      <c r="L23" s="26">
        <f t="shared" si="1"/>
        <v>0.400511081062499</v>
      </c>
      <c r="M23" s="27" t="str">
        <f>_xlfn.XLOOKUP(A23,academic_data!A:A,academic_data!B:B,"Not Found")</f>
        <v>500</v>
      </c>
      <c r="N23" t="str">
        <f>_xlfn.XLOOKUP(A23,academic_data!A:A,academic_data!C:C,"Not Found")</f>
        <v>M</v>
      </c>
      <c r="O23" s="17">
        <f>_xlfn.XLOOKUP(A23,academic_data!A:A,academic_data!D:D,"Not Found")</f>
        <v>3.48</v>
      </c>
      <c r="P23">
        <f>_xlfn.XLOOKUP(A23,academic_data!A:A,academic_data!E:E,"Not Found")</f>
        <v>83.18</v>
      </c>
      <c r="Q23">
        <f>_xlfn.XLOOKUP(A23,academic_data!A:A,academic_data!F:F,"Not Found")</f>
        <v>2</v>
      </c>
      <c r="R23" t="str">
        <f>_xlfn.XLOOKUP(A23,[1]Sheet1!A:A,[1]Sheet1!B:B,"Not Found")</f>
        <v>Off-campus</v>
      </c>
      <c r="S23">
        <f>_xlfn.XLOOKUP(A23,[1]Sheet1!A:A,[1]Sheet1!C:C,"Not Found")</f>
        <v>18</v>
      </c>
    </row>
    <row r="24" spans="1:19">
      <c r="A24" s="20" t="s">
        <v>28</v>
      </c>
      <c r="B24" s="20" t="s">
        <v>24</v>
      </c>
      <c r="C24" s="21">
        <v>83322</v>
      </c>
      <c r="D24" s="21">
        <v>19488</v>
      </c>
      <c r="E24" s="21">
        <v>4206</v>
      </c>
      <c r="F24" s="21">
        <v>3038</v>
      </c>
      <c r="G24" s="21">
        <v>4881</v>
      </c>
      <c r="H24" s="21">
        <v>3939</v>
      </c>
      <c r="I24" s="21">
        <v>1984</v>
      </c>
      <c r="J24" s="21">
        <v>45786</v>
      </c>
      <c r="K24" s="21">
        <f t="shared" si="0"/>
        <v>37536</v>
      </c>
      <c r="L24" s="26">
        <f t="shared" si="1"/>
        <v>0.450493267084323</v>
      </c>
      <c r="M24" s="27" t="str">
        <f>_xlfn.XLOOKUP(A24,academic_data!A:A,academic_data!B:B,"Not Found")</f>
        <v>500</v>
      </c>
      <c r="N24" t="str">
        <f>_xlfn.XLOOKUP(A24,academic_data!A:A,academic_data!C:C,"Not Found")</f>
        <v>M</v>
      </c>
      <c r="O24" s="17">
        <f>_xlfn.XLOOKUP(A24,academic_data!A:A,academic_data!D:D,"Not Found")</f>
        <v>3.48</v>
      </c>
      <c r="P24">
        <f>_xlfn.XLOOKUP(A24,academic_data!A:A,academic_data!E:E,"Not Found")</f>
        <v>83.18</v>
      </c>
      <c r="Q24">
        <f>_xlfn.XLOOKUP(A24,academic_data!A:A,academic_data!F:F,"Not Found")</f>
        <v>2</v>
      </c>
      <c r="R24" t="str">
        <f>_xlfn.XLOOKUP(A24,[1]Sheet1!A:A,[1]Sheet1!B:B,"Not Found")</f>
        <v>Off-campus</v>
      </c>
      <c r="S24">
        <f>_xlfn.XLOOKUP(A24,[1]Sheet1!A:A,[1]Sheet1!C:C,"Not Found")</f>
        <v>18</v>
      </c>
    </row>
    <row r="25" spans="1:19">
      <c r="A25" s="20" t="s">
        <v>28</v>
      </c>
      <c r="B25" s="20" t="s">
        <v>25</v>
      </c>
      <c r="C25" s="21">
        <v>84242</v>
      </c>
      <c r="D25" s="21">
        <v>15863</v>
      </c>
      <c r="E25" s="21">
        <v>6790</v>
      </c>
      <c r="F25" s="21">
        <v>2563</v>
      </c>
      <c r="G25" s="21">
        <v>4020</v>
      </c>
      <c r="H25" s="21">
        <v>1095</v>
      </c>
      <c r="I25" s="21">
        <v>2423</v>
      </c>
      <c r="J25" s="21">
        <v>51488</v>
      </c>
      <c r="K25" s="21">
        <f t="shared" si="0"/>
        <v>32754</v>
      </c>
      <c r="L25" s="26">
        <f t="shared" si="1"/>
        <v>0.388808432848223</v>
      </c>
      <c r="M25" s="27" t="str">
        <f>_xlfn.XLOOKUP(A25,academic_data!A:A,academic_data!B:B,"Not Found")</f>
        <v>500</v>
      </c>
      <c r="N25" t="str">
        <f>_xlfn.XLOOKUP(A25,academic_data!A:A,academic_data!C:C,"Not Found")</f>
        <v>M</v>
      </c>
      <c r="O25" s="17">
        <f>_xlfn.XLOOKUP(A25,academic_data!A:A,academic_data!D:D,"Not Found")</f>
        <v>3.48</v>
      </c>
      <c r="P25">
        <f>_xlfn.XLOOKUP(A25,academic_data!A:A,academic_data!E:E,"Not Found")</f>
        <v>83.18</v>
      </c>
      <c r="Q25">
        <f>_xlfn.XLOOKUP(A25,academic_data!A:A,academic_data!F:F,"Not Found")</f>
        <v>2</v>
      </c>
      <c r="R25" t="str">
        <f>_xlfn.XLOOKUP(A25,[1]Sheet1!A:A,[1]Sheet1!B:B,"Not Found")</f>
        <v>Off-campus</v>
      </c>
      <c r="S25">
        <f>_xlfn.XLOOKUP(A25,[1]Sheet1!A:A,[1]Sheet1!C:C,"Not Found")</f>
        <v>18</v>
      </c>
    </row>
    <row r="26" spans="1:19">
      <c r="A26" s="20" t="s">
        <v>29</v>
      </c>
      <c r="B26" s="20" t="s">
        <v>20</v>
      </c>
      <c r="C26" s="21">
        <v>78141</v>
      </c>
      <c r="D26" s="21">
        <v>22574</v>
      </c>
      <c r="E26" s="21">
        <v>6278</v>
      </c>
      <c r="F26" s="21">
        <v>4796</v>
      </c>
      <c r="G26" s="21">
        <v>4678</v>
      </c>
      <c r="H26" s="21">
        <v>1540</v>
      </c>
      <c r="I26" s="21">
        <v>1559</v>
      </c>
      <c r="J26" s="21">
        <v>36716</v>
      </c>
      <c r="K26" s="21">
        <f t="shared" si="0"/>
        <v>41425</v>
      </c>
      <c r="L26" s="26">
        <f t="shared" si="1"/>
        <v>0.530131429083324</v>
      </c>
      <c r="M26" s="27" t="str">
        <f>_xlfn.XLOOKUP(A26,academic_data!A:A,academic_data!B:B,"Not Found")</f>
        <v>200</v>
      </c>
      <c r="N26" t="str">
        <f>_xlfn.XLOOKUP(A26,academic_data!A:A,academic_data!C:C,"Not Found")</f>
        <v>M</v>
      </c>
      <c r="O26" s="17">
        <f>_xlfn.XLOOKUP(A26,academic_data!A:A,academic_data!D:D,"Not Found")</f>
        <v>2.41</v>
      </c>
      <c r="P26">
        <f>_xlfn.XLOOKUP(A26,academic_data!A:A,academic_data!E:E,"Not Found")</f>
        <v>75.64</v>
      </c>
      <c r="Q26">
        <f>_xlfn.XLOOKUP(A26,academic_data!A:A,academic_data!F:F,"Not Found")</f>
        <v>1</v>
      </c>
      <c r="R26" t="str">
        <f>_xlfn.XLOOKUP(A26,[1]Sheet1!A:A,[1]Sheet1!B:B,"Not Found")</f>
        <v>On-campus</v>
      </c>
      <c r="S26">
        <f>_xlfn.XLOOKUP(A26,[1]Sheet1!A:A,[1]Sheet1!C:C,"Not Found")</f>
        <v>20</v>
      </c>
    </row>
    <row r="27" spans="1:19">
      <c r="A27" s="20" t="s">
        <v>29</v>
      </c>
      <c r="B27" s="20" t="s">
        <v>21</v>
      </c>
      <c r="C27" s="21">
        <v>83052</v>
      </c>
      <c r="D27" s="21">
        <v>24914</v>
      </c>
      <c r="E27" s="21">
        <v>7314</v>
      </c>
      <c r="F27" s="21">
        <v>3819</v>
      </c>
      <c r="G27" s="21">
        <v>5625</v>
      </c>
      <c r="H27" s="21">
        <v>3729</v>
      </c>
      <c r="I27" s="21">
        <v>2097</v>
      </c>
      <c r="J27" s="21">
        <v>35554</v>
      </c>
      <c r="K27" s="21">
        <f t="shared" si="0"/>
        <v>47498</v>
      </c>
      <c r="L27" s="26">
        <f t="shared" si="1"/>
        <v>0.571906757212349</v>
      </c>
      <c r="M27" s="27" t="str">
        <f>_xlfn.XLOOKUP(A27,academic_data!A:A,academic_data!B:B,"Not Found")</f>
        <v>200</v>
      </c>
      <c r="N27" t="str">
        <f>_xlfn.XLOOKUP(A27,academic_data!A:A,academic_data!C:C,"Not Found")</f>
        <v>M</v>
      </c>
      <c r="O27" s="17">
        <f>_xlfn.XLOOKUP(A27,academic_data!A:A,academic_data!D:D,"Not Found")</f>
        <v>2.41</v>
      </c>
      <c r="P27">
        <f>_xlfn.XLOOKUP(A27,academic_data!A:A,academic_data!E:E,"Not Found")</f>
        <v>75.64</v>
      </c>
      <c r="Q27">
        <f>_xlfn.XLOOKUP(A27,academic_data!A:A,academic_data!F:F,"Not Found")</f>
        <v>1</v>
      </c>
      <c r="R27" t="str">
        <f>_xlfn.XLOOKUP(A27,[1]Sheet1!A:A,[1]Sheet1!B:B,"Not Found")</f>
        <v>On-campus</v>
      </c>
      <c r="S27">
        <f>_xlfn.XLOOKUP(A27,[1]Sheet1!A:A,[1]Sheet1!C:C,"Not Found")</f>
        <v>20</v>
      </c>
    </row>
    <row r="28" spans="1:19">
      <c r="A28" s="20" t="s">
        <v>29</v>
      </c>
      <c r="B28" s="20" t="s">
        <v>22</v>
      </c>
      <c r="C28" s="21">
        <v>76312</v>
      </c>
      <c r="D28" s="21">
        <v>17693</v>
      </c>
      <c r="E28" s="21">
        <v>4795</v>
      </c>
      <c r="F28" s="21">
        <v>3051</v>
      </c>
      <c r="G28" s="21">
        <v>4643</v>
      </c>
      <c r="H28" s="21">
        <v>2363</v>
      </c>
      <c r="I28" s="21">
        <v>2481</v>
      </c>
      <c r="J28" s="21">
        <v>41286</v>
      </c>
      <c r="K28" s="21">
        <f t="shared" si="0"/>
        <v>35026</v>
      </c>
      <c r="L28" s="26">
        <f t="shared" si="1"/>
        <v>0.458984170248454</v>
      </c>
      <c r="M28" s="27" t="str">
        <f>_xlfn.XLOOKUP(A28,academic_data!A:A,academic_data!B:B,"Not Found")</f>
        <v>200</v>
      </c>
      <c r="N28" t="str">
        <f>_xlfn.XLOOKUP(A28,academic_data!A:A,academic_data!C:C,"Not Found")</f>
        <v>M</v>
      </c>
      <c r="O28" s="17">
        <f>_xlfn.XLOOKUP(A28,academic_data!A:A,academic_data!D:D,"Not Found")</f>
        <v>2.41</v>
      </c>
      <c r="P28">
        <f>_xlfn.XLOOKUP(A28,academic_data!A:A,academic_data!E:E,"Not Found")</f>
        <v>75.64</v>
      </c>
      <c r="Q28">
        <f>_xlfn.XLOOKUP(A28,academic_data!A:A,academic_data!F:F,"Not Found")</f>
        <v>1</v>
      </c>
      <c r="R28" t="str">
        <f>_xlfn.XLOOKUP(A28,[1]Sheet1!A:A,[1]Sheet1!B:B,"Not Found")</f>
        <v>On-campus</v>
      </c>
      <c r="S28">
        <f>_xlfn.XLOOKUP(A28,[1]Sheet1!A:A,[1]Sheet1!C:C,"Not Found")</f>
        <v>20</v>
      </c>
    </row>
    <row r="29" spans="1:19">
      <c r="A29" s="20" t="s">
        <v>29</v>
      </c>
      <c r="B29" s="20" t="s">
        <v>23</v>
      </c>
      <c r="C29" s="21">
        <v>81834</v>
      </c>
      <c r="D29" s="21">
        <v>16663</v>
      </c>
      <c r="E29" s="21">
        <v>5529</v>
      </c>
      <c r="F29" s="21">
        <v>4038</v>
      </c>
      <c r="G29" s="21">
        <v>6419</v>
      </c>
      <c r="H29" s="21">
        <v>2496</v>
      </c>
      <c r="I29" s="21">
        <v>2737</v>
      </c>
      <c r="J29" s="21">
        <v>43952</v>
      </c>
      <c r="K29" s="21">
        <f t="shared" si="0"/>
        <v>37882</v>
      </c>
      <c r="L29" s="26">
        <f t="shared" si="1"/>
        <v>0.462912725761908</v>
      </c>
      <c r="M29" s="27" t="str">
        <f>_xlfn.XLOOKUP(A29,academic_data!A:A,academic_data!B:B,"Not Found")</f>
        <v>200</v>
      </c>
      <c r="N29" t="str">
        <f>_xlfn.XLOOKUP(A29,academic_data!A:A,academic_data!C:C,"Not Found")</f>
        <v>M</v>
      </c>
      <c r="O29" s="17">
        <f>_xlfn.XLOOKUP(A29,academic_data!A:A,academic_data!D:D,"Not Found")</f>
        <v>2.41</v>
      </c>
      <c r="P29">
        <f>_xlfn.XLOOKUP(A29,academic_data!A:A,academic_data!E:E,"Not Found")</f>
        <v>75.64</v>
      </c>
      <c r="Q29">
        <f>_xlfn.XLOOKUP(A29,academic_data!A:A,academic_data!F:F,"Not Found")</f>
        <v>1</v>
      </c>
      <c r="R29" t="str">
        <f>_xlfn.XLOOKUP(A29,[1]Sheet1!A:A,[1]Sheet1!B:B,"Not Found")</f>
        <v>On-campus</v>
      </c>
      <c r="S29">
        <f>_xlfn.XLOOKUP(A29,[1]Sheet1!A:A,[1]Sheet1!C:C,"Not Found")</f>
        <v>20</v>
      </c>
    </row>
    <row r="30" spans="1:19">
      <c r="A30" s="20" t="s">
        <v>29</v>
      </c>
      <c r="B30" s="20" t="s">
        <v>24</v>
      </c>
      <c r="C30" s="21">
        <v>83776</v>
      </c>
      <c r="D30" s="21">
        <v>16306</v>
      </c>
      <c r="E30" s="21">
        <v>6680</v>
      </c>
      <c r="F30" s="21">
        <v>4675</v>
      </c>
      <c r="G30" s="21">
        <v>3972</v>
      </c>
      <c r="H30" s="21">
        <v>2768</v>
      </c>
      <c r="I30" s="21">
        <v>1782</v>
      </c>
      <c r="J30" s="21">
        <v>47593</v>
      </c>
      <c r="K30" s="21">
        <f t="shared" si="0"/>
        <v>36183</v>
      </c>
      <c r="L30" s="26">
        <f t="shared" si="1"/>
        <v>0.431901737967914</v>
      </c>
      <c r="M30" s="27" t="str">
        <f>_xlfn.XLOOKUP(A30,academic_data!A:A,academic_data!B:B,"Not Found")</f>
        <v>200</v>
      </c>
      <c r="N30" t="str">
        <f>_xlfn.XLOOKUP(A30,academic_data!A:A,academic_data!C:C,"Not Found")</f>
        <v>M</v>
      </c>
      <c r="O30" s="17">
        <f>_xlfn.XLOOKUP(A30,academic_data!A:A,academic_data!D:D,"Not Found")</f>
        <v>2.41</v>
      </c>
      <c r="P30">
        <f>_xlfn.XLOOKUP(A30,academic_data!A:A,academic_data!E:E,"Not Found")</f>
        <v>75.64</v>
      </c>
      <c r="Q30">
        <f>_xlfn.XLOOKUP(A30,academic_data!A:A,academic_data!F:F,"Not Found")</f>
        <v>1</v>
      </c>
      <c r="R30" t="str">
        <f>_xlfn.XLOOKUP(A30,[1]Sheet1!A:A,[1]Sheet1!B:B,"Not Found")</f>
        <v>On-campus</v>
      </c>
      <c r="S30">
        <f>_xlfn.XLOOKUP(A30,[1]Sheet1!A:A,[1]Sheet1!C:C,"Not Found")</f>
        <v>20</v>
      </c>
    </row>
    <row r="31" spans="1:19">
      <c r="A31" s="20" t="s">
        <v>29</v>
      </c>
      <c r="B31" s="20" t="s">
        <v>25</v>
      </c>
      <c r="C31" s="21">
        <v>67526</v>
      </c>
      <c r="D31" s="21">
        <v>23901</v>
      </c>
      <c r="E31" s="21">
        <v>5479</v>
      </c>
      <c r="F31" s="21">
        <v>3434</v>
      </c>
      <c r="G31" s="21">
        <v>3648</v>
      </c>
      <c r="H31" s="21">
        <v>1317</v>
      </c>
      <c r="I31" s="21">
        <v>1757</v>
      </c>
      <c r="J31" s="21">
        <v>27990</v>
      </c>
      <c r="K31" s="21">
        <f t="shared" si="0"/>
        <v>39536</v>
      </c>
      <c r="L31" s="26">
        <f t="shared" si="1"/>
        <v>0.585492995290703</v>
      </c>
      <c r="M31" s="27" t="str">
        <f>_xlfn.XLOOKUP(A31,academic_data!A:A,academic_data!B:B,"Not Found")</f>
        <v>200</v>
      </c>
      <c r="N31" t="str">
        <f>_xlfn.XLOOKUP(A31,academic_data!A:A,academic_data!C:C,"Not Found")</f>
        <v>M</v>
      </c>
      <c r="O31" s="17">
        <f>_xlfn.XLOOKUP(A31,academic_data!A:A,academic_data!D:D,"Not Found")</f>
        <v>2.41</v>
      </c>
      <c r="P31">
        <f>_xlfn.XLOOKUP(A31,academic_data!A:A,academic_data!E:E,"Not Found")</f>
        <v>75.64</v>
      </c>
      <c r="Q31">
        <f>_xlfn.XLOOKUP(A31,academic_data!A:A,academic_data!F:F,"Not Found")</f>
        <v>1</v>
      </c>
      <c r="R31" t="str">
        <f>_xlfn.XLOOKUP(A31,[1]Sheet1!A:A,[1]Sheet1!B:B,"Not Found")</f>
        <v>On-campus</v>
      </c>
      <c r="S31">
        <f>_xlfn.XLOOKUP(A31,[1]Sheet1!A:A,[1]Sheet1!C:C,"Not Found")</f>
        <v>20</v>
      </c>
    </row>
    <row r="32" spans="1:19">
      <c r="A32" s="20" t="s">
        <v>30</v>
      </c>
      <c r="B32" s="20" t="s">
        <v>20</v>
      </c>
      <c r="C32" s="21">
        <v>89355</v>
      </c>
      <c r="D32" s="21">
        <v>15663</v>
      </c>
      <c r="E32" s="21">
        <v>5998</v>
      </c>
      <c r="F32" s="21">
        <v>3631</v>
      </c>
      <c r="G32" s="21">
        <v>4495</v>
      </c>
      <c r="H32" s="21">
        <v>2136</v>
      </c>
      <c r="I32" s="21">
        <v>2353</v>
      </c>
      <c r="J32" s="21">
        <v>55079</v>
      </c>
      <c r="K32" s="21">
        <f t="shared" si="0"/>
        <v>34276</v>
      </c>
      <c r="L32" s="26">
        <f t="shared" si="1"/>
        <v>0.383593531419618</v>
      </c>
      <c r="M32" s="27" t="str">
        <f>_xlfn.XLOOKUP(A32,academic_data!A:A,academic_data!B:B,"Not Found")</f>
        <v>400</v>
      </c>
      <c r="N32" t="str">
        <f>_xlfn.XLOOKUP(A32,academic_data!A:A,academic_data!C:C,"Not Found")</f>
        <v>F</v>
      </c>
      <c r="O32" s="17">
        <f>_xlfn.XLOOKUP(A32,academic_data!A:A,academic_data!D:D,"Not Found")</f>
        <v>4.14</v>
      </c>
      <c r="P32">
        <f>_xlfn.XLOOKUP(A32,academic_data!A:A,academic_data!E:E,"Not Found")</f>
        <v>60.36</v>
      </c>
      <c r="Q32">
        <f>_xlfn.XLOOKUP(A32,academic_data!A:A,academic_data!F:F,"Not Found")</f>
        <v>1</v>
      </c>
      <c r="R32" t="str">
        <f>_xlfn.XLOOKUP(A32,[1]Sheet1!A:A,[1]Sheet1!B:B,"Not Found")</f>
        <v>Off-campus</v>
      </c>
      <c r="S32">
        <f>_xlfn.XLOOKUP(A32,[1]Sheet1!A:A,[1]Sheet1!C:C,"Not Found")</f>
        <v>21</v>
      </c>
    </row>
    <row r="33" spans="1:19">
      <c r="A33" s="20" t="s">
        <v>30</v>
      </c>
      <c r="B33" s="20" t="s">
        <v>21</v>
      </c>
      <c r="C33" s="21">
        <v>73808</v>
      </c>
      <c r="D33" s="21">
        <v>21585</v>
      </c>
      <c r="E33" s="21">
        <v>4563</v>
      </c>
      <c r="F33" s="21">
        <v>3291</v>
      </c>
      <c r="G33" s="21">
        <v>6581</v>
      </c>
      <c r="H33" s="21">
        <v>2636</v>
      </c>
      <c r="I33" s="21">
        <v>1198</v>
      </c>
      <c r="J33" s="21">
        <v>33954</v>
      </c>
      <c r="K33" s="21">
        <f t="shared" si="0"/>
        <v>39854</v>
      </c>
      <c r="L33" s="26">
        <f t="shared" si="1"/>
        <v>0.539968567092998</v>
      </c>
      <c r="M33" s="27" t="str">
        <f>_xlfn.XLOOKUP(A33,academic_data!A:A,academic_data!B:B,"Not Found")</f>
        <v>400</v>
      </c>
      <c r="N33" t="str">
        <f>_xlfn.XLOOKUP(A33,academic_data!A:A,academic_data!C:C,"Not Found")</f>
        <v>F</v>
      </c>
      <c r="O33" s="17">
        <f>_xlfn.XLOOKUP(A33,academic_data!A:A,academic_data!D:D,"Not Found")</f>
        <v>4.14</v>
      </c>
      <c r="P33">
        <f>_xlfn.XLOOKUP(A33,academic_data!A:A,academic_data!E:E,"Not Found")</f>
        <v>60.36</v>
      </c>
      <c r="Q33">
        <f>_xlfn.XLOOKUP(A33,academic_data!A:A,academic_data!F:F,"Not Found")</f>
        <v>1</v>
      </c>
      <c r="R33" t="str">
        <f>_xlfn.XLOOKUP(A33,[1]Sheet1!A:A,[1]Sheet1!B:B,"Not Found")</f>
        <v>Off-campus</v>
      </c>
      <c r="S33">
        <f>_xlfn.XLOOKUP(A33,[1]Sheet1!A:A,[1]Sheet1!C:C,"Not Found")</f>
        <v>21</v>
      </c>
    </row>
    <row r="34" spans="1:19">
      <c r="A34" s="20" t="s">
        <v>30</v>
      </c>
      <c r="B34" s="20" t="s">
        <v>22</v>
      </c>
      <c r="C34" s="21">
        <v>86736</v>
      </c>
      <c r="D34" s="21">
        <v>19737</v>
      </c>
      <c r="E34" s="21">
        <v>6267</v>
      </c>
      <c r="F34" s="21">
        <v>3589</v>
      </c>
      <c r="G34" s="21">
        <v>3854</v>
      </c>
      <c r="H34" s="21">
        <v>2759</v>
      </c>
      <c r="I34" s="21">
        <v>2932</v>
      </c>
      <c r="J34" s="21">
        <v>47598</v>
      </c>
      <c r="K34" s="21">
        <f t="shared" si="0"/>
        <v>39138</v>
      </c>
      <c r="L34" s="26">
        <f t="shared" si="1"/>
        <v>0.4512313226342</v>
      </c>
      <c r="M34" s="27" t="str">
        <f>_xlfn.XLOOKUP(A34,academic_data!A:A,academic_data!B:B,"Not Found")</f>
        <v>400</v>
      </c>
      <c r="N34" t="str">
        <f>_xlfn.XLOOKUP(A34,academic_data!A:A,academic_data!C:C,"Not Found")</f>
        <v>F</v>
      </c>
      <c r="O34" s="17">
        <f>_xlfn.XLOOKUP(A34,academic_data!A:A,academic_data!D:D,"Not Found")</f>
        <v>4.14</v>
      </c>
      <c r="P34">
        <f>_xlfn.XLOOKUP(A34,academic_data!A:A,academic_data!E:E,"Not Found")</f>
        <v>60.36</v>
      </c>
      <c r="Q34">
        <f>_xlfn.XLOOKUP(A34,academic_data!A:A,academic_data!F:F,"Not Found")</f>
        <v>1</v>
      </c>
      <c r="R34" t="str">
        <f>_xlfn.XLOOKUP(A34,[1]Sheet1!A:A,[1]Sheet1!B:B,"Not Found")</f>
        <v>Off-campus</v>
      </c>
      <c r="S34">
        <f>_xlfn.XLOOKUP(A34,[1]Sheet1!A:A,[1]Sheet1!C:C,"Not Found")</f>
        <v>21</v>
      </c>
    </row>
    <row r="35" spans="1:19">
      <c r="A35" s="20" t="s">
        <v>30</v>
      </c>
      <c r="B35" s="20" t="s">
        <v>23</v>
      </c>
      <c r="C35" s="21">
        <v>88050</v>
      </c>
      <c r="D35" s="21">
        <v>20249</v>
      </c>
      <c r="E35" s="21">
        <v>5076</v>
      </c>
      <c r="F35" s="21">
        <v>3707</v>
      </c>
      <c r="G35" s="21">
        <v>5777</v>
      </c>
      <c r="H35" s="21">
        <v>2695</v>
      </c>
      <c r="I35" s="21">
        <v>2233</v>
      </c>
      <c r="J35" s="21">
        <v>48313</v>
      </c>
      <c r="K35" s="21">
        <f t="shared" si="0"/>
        <v>39737</v>
      </c>
      <c r="L35" s="26">
        <f t="shared" si="1"/>
        <v>0.45130039750142</v>
      </c>
      <c r="M35" s="27" t="str">
        <f>_xlfn.XLOOKUP(A35,academic_data!A:A,academic_data!B:B,"Not Found")</f>
        <v>400</v>
      </c>
      <c r="N35" t="str">
        <f>_xlfn.XLOOKUP(A35,academic_data!A:A,academic_data!C:C,"Not Found")</f>
        <v>F</v>
      </c>
      <c r="O35" s="17">
        <f>_xlfn.XLOOKUP(A35,academic_data!A:A,academic_data!D:D,"Not Found")</f>
        <v>4.14</v>
      </c>
      <c r="P35">
        <f>_xlfn.XLOOKUP(A35,academic_data!A:A,academic_data!E:E,"Not Found")</f>
        <v>60.36</v>
      </c>
      <c r="Q35">
        <f>_xlfn.XLOOKUP(A35,academic_data!A:A,academic_data!F:F,"Not Found")</f>
        <v>1</v>
      </c>
      <c r="R35" t="str">
        <f>_xlfn.XLOOKUP(A35,[1]Sheet1!A:A,[1]Sheet1!B:B,"Not Found")</f>
        <v>Off-campus</v>
      </c>
      <c r="S35">
        <f>_xlfn.XLOOKUP(A35,[1]Sheet1!A:A,[1]Sheet1!C:C,"Not Found")</f>
        <v>21</v>
      </c>
    </row>
    <row r="36" spans="1:19">
      <c r="A36" s="20" t="s">
        <v>30</v>
      </c>
      <c r="B36" s="20" t="s">
        <v>24</v>
      </c>
      <c r="C36" s="21">
        <v>81919</v>
      </c>
      <c r="D36" s="21">
        <v>19931</v>
      </c>
      <c r="E36" s="21">
        <v>7510</v>
      </c>
      <c r="F36" s="21">
        <v>2202</v>
      </c>
      <c r="G36" s="21">
        <v>6255</v>
      </c>
      <c r="H36" s="21">
        <v>1122</v>
      </c>
      <c r="I36" s="21">
        <v>900</v>
      </c>
      <c r="J36" s="21">
        <v>43999</v>
      </c>
      <c r="K36" s="21">
        <f t="shared" si="0"/>
        <v>37920</v>
      </c>
      <c r="L36" s="26">
        <f t="shared" si="1"/>
        <v>0.462896275589302</v>
      </c>
      <c r="M36" s="27" t="str">
        <f>_xlfn.XLOOKUP(A36,academic_data!A:A,academic_data!B:B,"Not Found")</f>
        <v>400</v>
      </c>
      <c r="N36" t="str">
        <f>_xlfn.XLOOKUP(A36,academic_data!A:A,academic_data!C:C,"Not Found")</f>
        <v>F</v>
      </c>
      <c r="O36" s="17">
        <f>_xlfn.XLOOKUP(A36,academic_data!A:A,academic_data!D:D,"Not Found")</f>
        <v>4.14</v>
      </c>
      <c r="P36">
        <f>_xlfn.XLOOKUP(A36,academic_data!A:A,academic_data!E:E,"Not Found")</f>
        <v>60.36</v>
      </c>
      <c r="Q36">
        <f>_xlfn.XLOOKUP(A36,academic_data!A:A,academic_data!F:F,"Not Found")</f>
        <v>1</v>
      </c>
      <c r="R36" t="str">
        <f>_xlfn.XLOOKUP(A36,[1]Sheet1!A:A,[1]Sheet1!B:B,"Not Found")</f>
        <v>Off-campus</v>
      </c>
      <c r="S36">
        <f>_xlfn.XLOOKUP(A36,[1]Sheet1!A:A,[1]Sheet1!C:C,"Not Found")</f>
        <v>21</v>
      </c>
    </row>
    <row r="37" spans="1:19">
      <c r="A37" s="20" t="s">
        <v>30</v>
      </c>
      <c r="B37" s="20" t="s">
        <v>25</v>
      </c>
      <c r="C37" s="21">
        <v>85342</v>
      </c>
      <c r="D37" s="21">
        <v>19389</v>
      </c>
      <c r="E37" s="21">
        <v>6327</v>
      </c>
      <c r="F37" s="21">
        <v>4931</v>
      </c>
      <c r="G37" s="21">
        <v>6681</v>
      </c>
      <c r="H37" s="21">
        <v>1197</v>
      </c>
      <c r="I37" s="21">
        <v>2430</v>
      </c>
      <c r="J37" s="21">
        <v>44387</v>
      </c>
      <c r="K37" s="21">
        <f t="shared" si="0"/>
        <v>40955</v>
      </c>
      <c r="L37" s="26">
        <f t="shared" si="1"/>
        <v>0.479892667150992</v>
      </c>
      <c r="M37" s="27" t="str">
        <f>_xlfn.XLOOKUP(A37,academic_data!A:A,academic_data!B:B,"Not Found")</f>
        <v>400</v>
      </c>
      <c r="N37" t="str">
        <f>_xlfn.XLOOKUP(A37,academic_data!A:A,academic_data!C:C,"Not Found")</f>
        <v>F</v>
      </c>
      <c r="O37" s="17">
        <f>_xlfn.XLOOKUP(A37,academic_data!A:A,academic_data!D:D,"Not Found")</f>
        <v>4.14</v>
      </c>
      <c r="P37">
        <f>_xlfn.XLOOKUP(A37,academic_data!A:A,academic_data!E:E,"Not Found")</f>
        <v>60.36</v>
      </c>
      <c r="Q37">
        <f>_xlfn.XLOOKUP(A37,academic_data!A:A,academic_data!F:F,"Not Found")</f>
        <v>1</v>
      </c>
      <c r="R37" t="str">
        <f>_xlfn.XLOOKUP(A37,[1]Sheet1!A:A,[1]Sheet1!B:B,"Not Found")</f>
        <v>Off-campus</v>
      </c>
      <c r="S37">
        <f>_xlfn.XLOOKUP(A37,[1]Sheet1!A:A,[1]Sheet1!C:C,"Not Found")</f>
        <v>21</v>
      </c>
    </row>
    <row r="38" spans="1:19">
      <c r="A38" s="20" t="s">
        <v>31</v>
      </c>
      <c r="B38" s="20" t="s">
        <v>20</v>
      </c>
      <c r="C38" s="21">
        <v>71774</v>
      </c>
      <c r="D38" s="21">
        <v>21287</v>
      </c>
      <c r="E38" s="21">
        <v>4608</v>
      </c>
      <c r="F38" s="21">
        <v>3147</v>
      </c>
      <c r="G38" s="21">
        <v>3186</v>
      </c>
      <c r="H38" s="21">
        <v>3511</v>
      </c>
      <c r="I38" s="21">
        <v>2294</v>
      </c>
      <c r="J38" s="21">
        <v>33741</v>
      </c>
      <c r="K38" s="21">
        <f t="shared" si="0"/>
        <v>38033</v>
      </c>
      <c r="L38" s="26">
        <f t="shared" si="1"/>
        <v>0.52989940647031</v>
      </c>
      <c r="M38" s="27" t="str">
        <f>_xlfn.XLOOKUP(A38,academic_data!A:A,academic_data!B:B,"Not Found")</f>
        <v>400</v>
      </c>
      <c r="N38" t="str">
        <f>_xlfn.XLOOKUP(A38,academic_data!A:A,academic_data!C:C,"Not Found")</f>
        <v>F</v>
      </c>
      <c r="O38" s="17">
        <f>_xlfn.XLOOKUP(A38,academic_data!A:A,academic_data!D:D,"Not Found")</f>
        <v>2.99</v>
      </c>
      <c r="P38">
        <f>_xlfn.XLOOKUP(A38,academic_data!A:A,academic_data!E:E,"Not Found")</f>
        <v>69.48</v>
      </c>
      <c r="Q38">
        <f>_xlfn.XLOOKUP(A38,academic_data!A:A,academic_data!F:F,"Not Found")</f>
        <v>1</v>
      </c>
      <c r="R38" t="str">
        <f>_xlfn.XLOOKUP(A38,[1]Sheet1!A:A,[1]Sheet1!B:B,"Not Found")</f>
        <v>Off-campus</v>
      </c>
      <c r="S38">
        <f>_xlfn.XLOOKUP(A38,[1]Sheet1!A:A,[1]Sheet1!C:C,"Not Found")</f>
        <v>20</v>
      </c>
    </row>
    <row r="39" spans="1:19">
      <c r="A39" s="20" t="s">
        <v>31</v>
      </c>
      <c r="B39" s="20" t="s">
        <v>21</v>
      </c>
      <c r="C39" s="21">
        <v>77043</v>
      </c>
      <c r="D39" s="21">
        <v>17811</v>
      </c>
      <c r="E39" s="21">
        <v>7002</v>
      </c>
      <c r="F39" s="21">
        <v>3955</v>
      </c>
      <c r="G39" s="21">
        <v>5450</v>
      </c>
      <c r="H39" s="21">
        <v>2369</v>
      </c>
      <c r="I39" s="21">
        <v>2486</v>
      </c>
      <c r="J39" s="21">
        <v>37970</v>
      </c>
      <c r="K39" s="21">
        <f t="shared" si="0"/>
        <v>39073</v>
      </c>
      <c r="L39" s="26">
        <f t="shared" si="1"/>
        <v>0.50715834014771</v>
      </c>
      <c r="M39" s="27" t="str">
        <f>_xlfn.XLOOKUP(A39,academic_data!A:A,academic_data!B:B,"Not Found")</f>
        <v>400</v>
      </c>
      <c r="N39" t="str">
        <f>_xlfn.XLOOKUP(A39,academic_data!A:A,academic_data!C:C,"Not Found")</f>
        <v>F</v>
      </c>
      <c r="O39" s="17">
        <f>_xlfn.XLOOKUP(A39,academic_data!A:A,academic_data!D:D,"Not Found")</f>
        <v>2.99</v>
      </c>
      <c r="P39">
        <f>_xlfn.XLOOKUP(A39,academic_data!A:A,academic_data!E:E,"Not Found")</f>
        <v>69.48</v>
      </c>
      <c r="Q39">
        <f>_xlfn.XLOOKUP(A39,academic_data!A:A,academic_data!F:F,"Not Found")</f>
        <v>1</v>
      </c>
      <c r="R39" t="str">
        <f>_xlfn.XLOOKUP(A39,[1]Sheet1!A:A,[1]Sheet1!B:B,"Not Found")</f>
        <v>Off-campus</v>
      </c>
      <c r="S39">
        <f>_xlfn.XLOOKUP(A39,[1]Sheet1!A:A,[1]Sheet1!C:C,"Not Found")</f>
        <v>20</v>
      </c>
    </row>
    <row r="40" spans="1:19">
      <c r="A40" s="20" t="s">
        <v>31</v>
      </c>
      <c r="B40" s="20" t="s">
        <v>22</v>
      </c>
      <c r="C40" s="21">
        <v>68338</v>
      </c>
      <c r="D40" s="21">
        <v>17911</v>
      </c>
      <c r="E40" s="21">
        <v>5734</v>
      </c>
      <c r="F40" s="21">
        <v>3843</v>
      </c>
      <c r="G40" s="21">
        <v>3488</v>
      </c>
      <c r="H40" s="21">
        <v>3976</v>
      </c>
      <c r="I40" s="21">
        <v>2459</v>
      </c>
      <c r="J40" s="21">
        <v>30927</v>
      </c>
      <c r="K40" s="21">
        <f t="shared" si="0"/>
        <v>37411</v>
      </c>
      <c r="L40" s="26">
        <f t="shared" si="1"/>
        <v>0.547440662588896</v>
      </c>
      <c r="M40" s="27" t="str">
        <f>_xlfn.XLOOKUP(A40,academic_data!A:A,academic_data!B:B,"Not Found")</f>
        <v>400</v>
      </c>
      <c r="N40" t="str">
        <f>_xlfn.XLOOKUP(A40,academic_data!A:A,academic_data!C:C,"Not Found")</f>
        <v>F</v>
      </c>
      <c r="O40" s="17">
        <f>_xlfn.XLOOKUP(A40,academic_data!A:A,academic_data!D:D,"Not Found")</f>
        <v>2.99</v>
      </c>
      <c r="P40">
        <f>_xlfn.XLOOKUP(A40,academic_data!A:A,academic_data!E:E,"Not Found")</f>
        <v>69.48</v>
      </c>
      <c r="Q40">
        <f>_xlfn.XLOOKUP(A40,academic_data!A:A,academic_data!F:F,"Not Found")</f>
        <v>1</v>
      </c>
      <c r="R40" t="str">
        <f>_xlfn.XLOOKUP(A40,[1]Sheet1!A:A,[1]Sheet1!B:B,"Not Found")</f>
        <v>Off-campus</v>
      </c>
      <c r="S40">
        <f>_xlfn.XLOOKUP(A40,[1]Sheet1!A:A,[1]Sheet1!C:C,"Not Found")</f>
        <v>20</v>
      </c>
    </row>
    <row r="41" spans="1:19">
      <c r="A41" s="20" t="s">
        <v>31</v>
      </c>
      <c r="B41" s="20" t="s">
        <v>23</v>
      </c>
      <c r="C41" s="21">
        <v>65759</v>
      </c>
      <c r="D41" s="21">
        <v>21694</v>
      </c>
      <c r="E41" s="21">
        <v>6385</v>
      </c>
      <c r="F41" s="21">
        <v>4919</v>
      </c>
      <c r="G41" s="21">
        <v>3640</v>
      </c>
      <c r="H41" s="21">
        <v>2802</v>
      </c>
      <c r="I41" s="21">
        <v>2469</v>
      </c>
      <c r="J41" s="21">
        <v>23850</v>
      </c>
      <c r="K41" s="21">
        <f t="shared" si="0"/>
        <v>41909</v>
      </c>
      <c r="L41" s="26">
        <f t="shared" si="1"/>
        <v>0.637312002919752</v>
      </c>
      <c r="M41" s="27" t="str">
        <f>_xlfn.XLOOKUP(A41,academic_data!A:A,academic_data!B:B,"Not Found")</f>
        <v>400</v>
      </c>
      <c r="N41" t="str">
        <f>_xlfn.XLOOKUP(A41,academic_data!A:A,academic_data!C:C,"Not Found")</f>
        <v>F</v>
      </c>
      <c r="O41" s="17">
        <f>_xlfn.XLOOKUP(A41,academic_data!A:A,academic_data!D:D,"Not Found")</f>
        <v>2.99</v>
      </c>
      <c r="P41">
        <f>_xlfn.XLOOKUP(A41,academic_data!A:A,academic_data!E:E,"Not Found")</f>
        <v>69.48</v>
      </c>
      <c r="Q41">
        <f>_xlfn.XLOOKUP(A41,academic_data!A:A,academic_data!F:F,"Not Found")</f>
        <v>1</v>
      </c>
      <c r="R41" t="str">
        <f>_xlfn.XLOOKUP(A41,[1]Sheet1!A:A,[1]Sheet1!B:B,"Not Found")</f>
        <v>Off-campus</v>
      </c>
      <c r="S41">
        <f>_xlfn.XLOOKUP(A41,[1]Sheet1!A:A,[1]Sheet1!C:C,"Not Found")</f>
        <v>20</v>
      </c>
    </row>
    <row r="42" spans="1:19">
      <c r="A42" s="20" t="s">
        <v>31</v>
      </c>
      <c r="B42" s="20" t="s">
        <v>24</v>
      </c>
      <c r="C42" s="21">
        <v>74486</v>
      </c>
      <c r="D42" s="21">
        <v>20534</v>
      </c>
      <c r="E42" s="21">
        <v>7369</v>
      </c>
      <c r="F42" s="21">
        <v>3634</v>
      </c>
      <c r="G42" s="21">
        <v>3262</v>
      </c>
      <c r="H42" s="21">
        <v>2787</v>
      </c>
      <c r="I42" s="21">
        <v>2691</v>
      </c>
      <c r="J42" s="21">
        <v>34209</v>
      </c>
      <c r="K42" s="21">
        <f t="shared" si="0"/>
        <v>40277</v>
      </c>
      <c r="L42" s="26">
        <f t="shared" si="1"/>
        <v>0.540732486641785</v>
      </c>
      <c r="M42" s="27" t="str">
        <f>_xlfn.XLOOKUP(A42,academic_data!A:A,academic_data!B:B,"Not Found")</f>
        <v>400</v>
      </c>
      <c r="N42" t="str">
        <f>_xlfn.XLOOKUP(A42,academic_data!A:A,academic_data!C:C,"Not Found")</f>
        <v>F</v>
      </c>
      <c r="O42" s="17">
        <f>_xlfn.XLOOKUP(A42,academic_data!A:A,academic_data!D:D,"Not Found")</f>
        <v>2.99</v>
      </c>
      <c r="P42">
        <f>_xlfn.XLOOKUP(A42,academic_data!A:A,academic_data!E:E,"Not Found")</f>
        <v>69.48</v>
      </c>
      <c r="Q42">
        <f>_xlfn.XLOOKUP(A42,academic_data!A:A,academic_data!F:F,"Not Found")</f>
        <v>1</v>
      </c>
      <c r="R42" t="str">
        <f>_xlfn.XLOOKUP(A42,[1]Sheet1!A:A,[1]Sheet1!B:B,"Not Found")</f>
        <v>Off-campus</v>
      </c>
      <c r="S42">
        <f>_xlfn.XLOOKUP(A42,[1]Sheet1!A:A,[1]Sheet1!C:C,"Not Found")</f>
        <v>20</v>
      </c>
    </row>
    <row r="43" spans="1:19">
      <c r="A43" s="20" t="s">
        <v>31</v>
      </c>
      <c r="B43" s="20" t="s">
        <v>25</v>
      </c>
      <c r="C43" s="21">
        <v>85199</v>
      </c>
      <c r="D43" s="21">
        <v>24208</v>
      </c>
      <c r="E43" s="21">
        <v>7643</v>
      </c>
      <c r="F43" s="21">
        <v>2880</v>
      </c>
      <c r="G43" s="21">
        <v>5049</v>
      </c>
      <c r="H43" s="21">
        <v>3944</v>
      </c>
      <c r="I43" s="21">
        <v>1827</v>
      </c>
      <c r="J43" s="21">
        <v>39648</v>
      </c>
      <c r="K43" s="21">
        <f t="shared" si="0"/>
        <v>45551</v>
      </c>
      <c r="L43" s="26">
        <f t="shared" si="1"/>
        <v>0.53464242538058</v>
      </c>
      <c r="M43" s="27" t="str">
        <f>_xlfn.XLOOKUP(A43,academic_data!A:A,academic_data!B:B,"Not Found")</f>
        <v>400</v>
      </c>
      <c r="N43" t="str">
        <f>_xlfn.XLOOKUP(A43,academic_data!A:A,academic_data!C:C,"Not Found")</f>
        <v>F</v>
      </c>
      <c r="O43" s="17">
        <f>_xlfn.XLOOKUP(A43,academic_data!A:A,academic_data!D:D,"Not Found")</f>
        <v>2.99</v>
      </c>
      <c r="P43">
        <f>_xlfn.XLOOKUP(A43,academic_data!A:A,academic_data!E:E,"Not Found")</f>
        <v>69.48</v>
      </c>
      <c r="Q43">
        <f>_xlfn.XLOOKUP(A43,academic_data!A:A,academic_data!F:F,"Not Found")</f>
        <v>1</v>
      </c>
      <c r="R43" t="str">
        <f>_xlfn.XLOOKUP(A43,[1]Sheet1!A:A,[1]Sheet1!B:B,"Not Found")</f>
        <v>Off-campus</v>
      </c>
      <c r="S43">
        <f>_xlfn.XLOOKUP(A43,[1]Sheet1!A:A,[1]Sheet1!C:C,"Not Found")</f>
        <v>20</v>
      </c>
    </row>
    <row r="44" spans="1:19">
      <c r="A44" s="20" t="s">
        <v>32</v>
      </c>
      <c r="B44" s="20" t="s">
        <v>20</v>
      </c>
      <c r="C44" s="21">
        <v>74589</v>
      </c>
      <c r="D44" s="21">
        <v>19548</v>
      </c>
      <c r="E44" s="21">
        <v>7108</v>
      </c>
      <c r="F44" s="21">
        <v>3183</v>
      </c>
      <c r="G44" s="21">
        <v>6062</v>
      </c>
      <c r="H44" s="21">
        <v>3056</v>
      </c>
      <c r="I44" s="21">
        <v>2182</v>
      </c>
      <c r="J44" s="21">
        <v>33450</v>
      </c>
      <c r="K44" s="21">
        <f t="shared" si="0"/>
        <v>41139</v>
      </c>
      <c r="L44" s="26">
        <f t="shared" si="1"/>
        <v>0.55154245264047</v>
      </c>
      <c r="M44" s="27" t="str">
        <f>_xlfn.XLOOKUP(A44,academic_data!A:A,academic_data!B:B,"Not Found")</f>
        <v>300</v>
      </c>
      <c r="N44" t="str">
        <f>_xlfn.XLOOKUP(A44,academic_data!A:A,academic_data!C:C,"Not Found")</f>
        <v>F</v>
      </c>
      <c r="O44" s="17">
        <f>_xlfn.XLOOKUP(A44,academic_data!A:A,academic_data!D:D,"Not Found")</f>
        <v>2.18</v>
      </c>
      <c r="P44">
        <f>_xlfn.XLOOKUP(A44,academic_data!A:A,academic_data!E:E,"Not Found")</f>
        <v>66.79</v>
      </c>
      <c r="Q44">
        <f>_xlfn.XLOOKUP(A44,academic_data!A:A,academic_data!F:F,"Not Found")</f>
        <v>2</v>
      </c>
      <c r="R44" t="str">
        <f>_xlfn.XLOOKUP(A44,[1]Sheet1!A:A,[1]Sheet1!B:B,"Not Found")</f>
        <v>On-campus</v>
      </c>
      <c r="S44">
        <f>_xlfn.XLOOKUP(A44,[1]Sheet1!A:A,[1]Sheet1!C:C,"Not Found")</f>
        <v>21</v>
      </c>
    </row>
    <row r="45" spans="1:19">
      <c r="A45" s="20" t="s">
        <v>32</v>
      </c>
      <c r="B45" s="20" t="s">
        <v>21</v>
      </c>
      <c r="C45" s="21">
        <v>75151</v>
      </c>
      <c r="D45" s="21">
        <v>17255</v>
      </c>
      <c r="E45" s="21">
        <v>5154</v>
      </c>
      <c r="F45" s="21">
        <v>2403</v>
      </c>
      <c r="G45" s="21">
        <v>5199</v>
      </c>
      <c r="H45" s="21">
        <v>3101</v>
      </c>
      <c r="I45" s="21">
        <v>2196</v>
      </c>
      <c r="J45" s="21">
        <v>39843</v>
      </c>
      <c r="K45" s="21">
        <f t="shared" si="0"/>
        <v>35308</v>
      </c>
      <c r="L45" s="26">
        <f t="shared" si="1"/>
        <v>0.469827414139532</v>
      </c>
      <c r="M45" s="27" t="str">
        <f>_xlfn.XLOOKUP(A45,academic_data!A:A,academic_data!B:B,"Not Found")</f>
        <v>300</v>
      </c>
      <c r="N45" t="str">
        <f>_xlfn.XLOOKUP(A45,academic_data!A:A,academic_data!C:C,"Not Found")</f>
        <v>F</v>
      </c>
      <c r="O45" s="17">
        <f>_xlfn.XLOOKUP(A45,academic_data!A:A,academic_data!D:D,"Not Found")</f>
        <v>2.18</v>
      </c>
      <c r="P45">
        <f>_xlfn.XLOOKUP(A45,academic_data!A:A,academic_data!E:E,"Not Found")</f>
        <v>66.79</v>
      </c>
      <c r="Q45">
        <f>_xlfn.XLOOKUP(A45,academic_data!A:A,academic_data!F:F,"Not Found")</f>
        <v>2</v>
      </c>
      <c r="R45" t="str">
        <f>_xlfn.XLOOKUP(A45,[1]Sheet1!A:A,[1]Sheet1!B:B,"Not Found")</f>
        <v>On-campus</v>
      </c>
      <c r="S45">
        <f>_xlfn.XLOOKUP(A45,[1]Sheet1!A:A,[1]Sheet1!C:C,"Not Found")</f>
        <v>21</v>
      </c>
    </row>
    <row r="46" spans="1:19">
      <c r="A46" s="20" t="s">
        <v>32</v>
      </c>
      <c r="B46" s="20" t="s">
        <v>22</v>
      </c>
      <c r="C46" s="21">
        <v>72183</v>
      </c>
      <c r="D46" s="21">
        <v>16648</v>
      </c>
      <c r="E46" s="21">
        <v>5443</v>
      </c>
      <c r="F46" s="21">
        <v>3445</v>
      </c>
      <c r="G46" s="21">
        <v>3103</v>
      </c>
      <c r="H46" s="21">
        <v>1253</v>
      </c>
      <c r="I46" s="21">
        <v>1996</v>
      </c>
      <c r="J46" s="21">
        <v>40295</v>
      </c>
      <c r="K46" s="21">
        <f t="shared" si="0"/>
        <v>31888</v>
      </c>
      <c r="L46" s="26">
        <f t="shared" si="1"/>
        <v>0.441766066802433</v>
      </c>
      <c r="M46" s="27" t="str">
        <f>_xlfn.XLOOKUP(A46,academic_data!A:A,academic_data!B:B,"Not Found")</f>
        <v>300</v>
      </c>
      <c r="N46" t="str">
        <f>_xlfn.XLOOKUP(A46,academic_data!A:A,academic_data!C:C,"Not Found")</f>
        <v>F</v>
      </c>
      <c r="O46" s="17">
        <f>_xlfn.XLOOKUP(A46,academic_data!A:A,academic_data!D:D,"Not Found")</f>
        <v>2.18</v>
      </c>
      <c r="P46">
        <f>_xlfn.XLOOKUP(A46,academic_data!A:A,academic_data!E:E,"Not Found")</f>
        <v>66.79</v>
      </c>
      <c r="Q46">
        <f>_xlfn.XLOOKUP(A46,academic_data!A:A,academic_data!F:F,"Not Found")</f>
        <v>2</v>
      </c>
      <c r="R46" t="str">
        <f>_xlfn.XLOOKUP(A46,[1]Sheet1!A:A,[1]Sheet1!B:B,"Not Found")</f>
        <v>On-campus</v>
      </c>
      <c r="S46">
        <f>_xlfn.XLOOKUP(A46,[1]Sheet1!A:A,[1]Sheet1!C:C,"Not Found")</f>
        <v>21</v>
      </c>
    </row>
    <row r="47" spans="1:19">
      <c r="A47" s="20" t="s">
        <v>32</v>
      </c>
      <c r="B47" s="20" t="s">
        <v>23</v>
      </c>
      <c r="C47" s="21">
        <v>76482</v>
      </c>
      <c r="D47" s="21">
        <v>17200</v>
      </c>
      <c r="E47" s="21">
        <v>5884</v>
      </c>
      <c r="F47" s="21">
        <v>4961</v>
      </c>
      <c r="G47" s="21">
        <v>4919</v>
      </c>
      <c r="H47" s="21">
        <v>1877</v>
      </c>
      <c r="I47" s="21">
        <v>837</v>
      </c>
      <c r="J47" s="21">
        <v>40804</v>
      </c>
      <c r="K47" s="21">
        <f t="shared" si="0"/>
        <v>35678</v>
      </c>
      <c r="L47" s="26">
        <f t="shared" si="1"/>
        <v>0.466488847048979</v>
      </c>
      <c r="M47" s="27" t="str">
        <f>_xlfn.XLOOKUP(A47,academic_data!A:A,academic_data!B:B,"Not Found")</f>
        <v>300</v>
      </c>
      <c r="N47" t="str">
        <f>_xlfn.XLOOKUP(A47,academic_data!A:A,academic_data!C:C,"Not Found")</f>
        <v>F</v>
      </c>
      <c r="O47" s="17">
        <f>_xlfn.XLOOKUP(A47,academic_data!A:A,academic_data!D:D,"Not Found")</f>
        <v>2.18</v>
      </c>
      <c r="P47">
        <f>_xlfn.XLOOKUP(A47,academic_data!A:A,academic_data!E:E,"Not Found")</f>
        <v>66.79</v>
      </c>
      <c r="Q47">
        <f>_xlfn.XLOOKUP(A47,academic_data!A:A,academic_data!F:F,"Not Found")</f>
        <v>2</v>
      </c>
      <c r="R47" t="str">
        <f>_xlfn.XLOOKUP(A47,[1]Sheet1!A:A,[1]Sheet1!B:B,"Not Found")</f>
        <v>On-campus</v>
      </c>
      <c r="S47">
        <f>_xlfn.XLOOKUP(A47,[1]Sheet1!A:A,[1]Sheet1!C:C,"Not Found")</f>
        <v>21</v>
      </c>
    </row>
    <row r="48" spans="1:19">
      <c r="A48" s="20" t="s">
        <v>32</v>
      </c>
      <c r="B48" s="20" t="s">
        <v>24</v>
      </c>
      <c r="C48" s="21">
        <v>71969</v>
      </c>
      <c r="D48" s="21">
        <v>17869</v>
      </c>
      <c r="E48" s="21">
        <v>7234</v>
      </c>
      <c r="F48" s="21">
        <v>2956</v>
      </c>
      <c r="G48" s="21">
        <v>4704</v>
      </c>
      <c r="H48" s="21">
        <v>1160</v>
      </c>
      <c r="I48" s="21">
        <v>2103</v>
      </c>
      <c r="J48" s="21">
        <v>35943</v>
      </c>
      <c r="K48" s="21">
        <f t="shared" si="0"/>
        <v>36026</v>
      </c>
      <c r="L48" s="26">
        <f t="shared" si="1"/>
        <v>0.500576637163223</v>
      </c>
      <c r="M48" s="27" t="str">
        <f>_xlfn.XLOOKUP(A48,academic_data!A:A,academic_data!B:B,"Not Found")</f>
        <v>300</v>
      </c>
      <c r="N48" t="str">
        <f>_xlfn.XLOOKUP(A48,academic_data!A:A,academic_data!C:C,"Not Found")</f>
        <v>F</v>
      </c>
      <c r="O48" s="17">
        <f>_xlfn.XLOOKUP(A48,academic_data!A:A,academic_data!D:D,"Not Found")</f>
        <v>2.18</v>
      </c>
      <c r="P48">
        <f>_xlfn.XLOOKUP(A48,academic_data!A:A,academic_data!E:E,"Not Found")</f>
        <v>66.79</v>
      </c>
      <c r="Q48">
        <f>_xlfn.XLOOKUP(A48,academic_data!A:A,academic_data!F:F,"Not Found")</f>
        <v>2</v>
      </c>
      <c r="R48" t="str">
        <f>_xlfn.XLOOKUP(A48,[1]Sheet1!A:A,[1]Sheet1!B:B,"Not Found")</f>
        <v>On-campus</v>
      </c>
      <c r="S48">
        <f>_xlfn.XLOOKUP(A48,[1]Sheet1!A:A,[1]Sheet1!C:C,"Not Found")</f>
        <v>21</v>
      </c>
    </row>
    <row r="49" spans="1:19">
      <c r="A49" s="20" t="s">
        <v>32</v>
      </c>
      <c r="B49" s="20" t="s">
        <v>25</v>
      </c>
      <c r="C49" s="21">
        <v>83328</v>
      </c>
      <c r="D49" s="21">
        <v>19493</v>
      </c>
      <c r="E49" s="21">
        <v>5300</v>
      </c>
      <c r="F49" s="21">
        <v>2815</v>
      </c>
      <c r="G49" s="21">
        <v>6987</v>
      </c>
      <c r="H49" s="21">
        <v>2527</v>
      </c>
      <c r="I49" s="21">
        <v>2419</v>
      </c>
      <c r="J49" s="21">
        <v>43787</v>
      </c>
      <c r="K49" s="21">
        <f t="shared" si="0"/>
        <v>39541</v>
      </c>
      <c r="L49" s="26">
        <f t="shared" si="1"/>
        <v>0.474522369431644</v>
      </c>
      <c r="M49" s="27" t="str">
        <f>_xlfn.XLOOKUP(A49,academic_data!A:A,academic_data!B:B,"Not Found")</f>
        <v>300</v>
      </c>
      <c r="N49" t="str">
        <f>_xlfn.XLOOKUP(A49,academic_data!A:A,academic_data!C:C,"Not Found")</f>
        <v>F</v>
      </c>
      <c r="O49" s="17">
        <f>_xlfn.XLOOKUP(A49,academic_data!A:A,academic_data!D:D,"Not Found")</f>
        <v>2.18</v>
      </c>
      <c r="P49">
        <f>_xlfn.XLOOKUP(A49,academic_data!A:A,academic_data!E:E,"Not Found")</f>
        <v>66.79</v>
      </c>
      <c r="Q49">
        <f>_xlfn.XLOOKUP(A49,academic_data!A:A,academic_data!F:F,"Not Found")</f>
        <v>2</v>
      </c>
      <c r="R49" t="str">
        <f>_xlfn.XLOOKUP(A49,[1]Sheet1!A:A,[1]Sheet1!B:B,"Not Found")</f>
        <v>On-campus</v>
      </c>
      <c r="S49">
        <f>_xlfn.XLOOKUP(A49,[1]Sheet1!A:A,[1]Sheet1!C:C,"Not Found")</f>
        <v>21</v>
      </c>
    </row>
    <row r="50" spans="1:19">
      <c r="A50" s="20" t="s">
        <v>33</v>
      </c>
      <c r="B50" s="20" t="s">
        <v>20</v>
      </c>
      <c r="C50" s="21">
        <v>73446</v>
      </c>
      <c r="D50" s="21">
        <v>16218</v>
      </c>
      <c r="E50" s="21">
        <v>4400</v>
      </c>
      <c r="F50" s="21">
        <v>2639</v>
      </c>
      <c r="G50" s="21">
        <v>6104</v>
      </c>
      <c r="H50" s="21">
        <v>3735</v>
      </c>
      <c r="I50" s="21">
        <v>959</v>
      </c>
      <c r="J50" s="21">
        <v>39391</v>
      </c>
      <c r="K50" s="21">
        <f t="shared" si="0"/>
        <v>34055</v>
      </c>
      <c r="L50" s="26">
        <f t="shared" si="1"/>
        <v>0.463673991776271</v>
      </c>
      <c r="M50" s="27" t="str">
        <f>_xlfn.XLOOKUP(A50,academic_data!A:A,academic_data!B:B,"Not Found")</f>
        <v>500</v>
      </c>
      <c r="N50" t="str">
        <f>_xlfn.XLOOKUP(A50,academic_data!A:A,academic_data!C:C,"Not Found")</f>
        <v>F</v>
      </c>
      <c r="O50" s="17">
        <f>_xlfn.XLOOKUP(A50,academic_data!A:A,academic_data!D:D,"Not Found")</f>
        <v>3.67</v>
      </c>
      <c r="P50">
        <f>_xlfn.XLOOKUP(A50,academic_data!A:A,academic_data!E:E,"Not Found")</f>
        <v>65.83</v>
      </c>
      <c r="Q50">
        <f>_xlfn.XLOOKUP(A50,academic_data!A:A,academic_data!F:F,"Not Found")</f>
        <v>1</v>
      </c>
      <c r="R50" t="str">
        <f>_xlfn.XLOOKUP(A50,[1]Sheet1!A:A,[1]Sheet1!B:B,"Not Found")</f>
        <v>On-campus</v>
      </c>
      <c r="S50">
        <f>_xlfn.XLOOKUP(A50,[1]Sheet1!A:A,[1]Sheet1!C:C,"Not Found")</f>
        <v>19</v>
      </c>
    </row>
    <row r="51" spans="1:19">
      <c r="A51" s="20" t="s">
        <v>33</v>
      </c>
      <c r="B51" s="20" t="s">
        <v>21</v>
      </c>
      <c r="C51" s="21">
        <v>69146</v>
      </c>
      <c r="D51" s="21">
        <v>23050</v>
      </c>
      <c r="E51" s="21">
        <v>4469</v>
      </c>
      <c r="F51" s="21">
        <v>3045</v>
      </c>
      <c r="G51" s="21">
        <v>5797</v>
      </c>
      <c r="H51" s="21">
        <v>2693</v>
      </c>
      <c r="I51" s="21">
        <v>2585</v>
      </c>
      <c r="J51" s="21">
        <v>27507</v>
      </c>
      <c r="K51" s="21">
        <f t="shared" si="0"/>
        <v>41639</v>
      </c>
      <c r="L51" s="26">
        <f t="shared" si="1"/>
        <v>0.602189569895583</v>
      </c>
      <c r="M51" s="27" t="str">
        <f>_xlfn.XLOOKUP(A51,academic_data!A:A,academic_data!B:B,"Not Found")</f>
        <v>500</v>
      </c>
      <c r="N51" t="str">
        <f>_xlfn.XLOOKUP(A51,academic_data!A:A,academic_data!C:C,"Not Found")</f>
        <v>F</v>
      </c>
      <c r="O51" s="17">
        <f>_xlfn.XLOOKUP(A51,academic_data!A:A,academic_data!D:D,"Not Found")</f>
        <v>3.67</v>
      </c>
      <c r="P51">
        <f>_xlfn.XLOOKUP(A51,academic_data!A:A,academic_data!E:E,"Not Found")</f>
        <v>65.83</v>
      </c>
      <c r="Q51">
        <f>_xlfn.XLOOKUP(A51,academic_data!A:A,academic_data!F:F,"Not Found")</f>
        <v>1</v>
      </c>
      <c r="R51" t="str">
        <f>_xlfn.XLOOKUP(A51,[1]Sheet1!A:A,[1]Sheet1!B:B,"Not Found")</f>
        <v>On-campus</v>
      </c>
      <c r="S51">
        <f>_xlfn.XLOOKUP(A51,[1]Sheet1!A:A,[1]Sheet1!C:C,"Not Found")</f>
        <v>19</v>
      </c>
    </row>
    <row r="52" spans="1:19">
      <c r="A52" s="20" t="s">
        <v>33</v>
      </c>
      <c r="B52" s="20" t="s">
        <v>22</v>
      </c>
      <c r="C52" s="21">
        <v>74565</v>
      </c>
      <c r="D52" s="21">
        <v>18436</v>
      </c>
      <c r="E52" s="21">
        <v>4562</v>
      </c>
      <c r="F52" s="21">
        <v>4485</v>
      </c>
      <c r="G52" s="21">
        <v>4799</v>
      </c>
      <c r="H52" s="21">
        <v>3074</v>
      </c>
      <c r="I52" s="21">
        <v>725</v>
      </c>
      <c r="J52" s="21">
        <v>38484</v>
      </c>
      <c r="K52" s="21">
        <f t="shared" si="0"/>
        <v>36081</v>
      </c>
      <c r="L52" s="26">
        <f t="shared" si="1"/>
        <v>0.483886541943271</v>
      </c>
      <c r="M52" s="27" t="str">
        <f>_xlfn.XLOOKUP(A52,academic_data!A:A,academic_data!B:B,"Not Found")</f>
        <v>500</v>
      </c>
      <c r="N52" t="str">
        <f>_xlfn.XLOOKUP(A52,academic_data!A:A,academic_data!C:C,"Not Found")</f>
        <v>F</v>
      </c>
      <c r="O52" s="17">
        <f>_xlfn.XLOOKUP(A52,academic_data!A:A,academic_data!D:D,"Not Found")</f>
        <v>3.67</v>
      </c>
      <c r="P52">
        <f>_xlfn.XLOOKUP(A52,academic_data!A:A,academic_data!E:E,"Not Found")</f>
        <v>65.83</v>
      </c>
      <c r="Q52">
        <f>_xlfn.XLOOKUP(A52,academic_data!A:A,academic_data!F:F,"Not Found")</f>
        <v>1</v>
      </c>
      <c r="R52" t="str">
        <f>_xlfn.XLOOKUP(A52,[1]Sheet1!A:A,[1]Sheet1!B:B,"Not Found")</f>
        <v>On-campus</v>
      </c>
      <c r="S52">
        <f>_xlfn.XLOOKUP(A52,[1]Sheet1!A:A,[1]Sheet1!C:C,"Not Found")</f>
        <v>19</v>
      </c>
    </row>
    <row r="53" spans="1:19">
      <c r="A53" s="20" t="s">
        <v>33</v>
      </c>
      <c r="B53" s="20" t="s">
        <v>23</v>
      </c>
      <c r="C53" s="21">
        <v>75636</v>
      </c>
      <c r="D53" s="21">
        <v>19893</v>
      </c>
      <c r="E53" s="21">
        <v>7680</v>
      </c>
      <c r="F53" s="21">
        <v>4331</v>
      </c>
      <c r="G53" s="21">
        <v>5926</v>
      </c>
      <c r="H53" s="21">
        <v>1959</v>
      </c>
      <c r="I53" s="21">
        <v>2004</v>
      </c>
      <c r="J53" s="21">
        <v>33843</v>
      </c>
      <c r="K53" s="21">
        <f t="shared" si="0"/>
        <v>41793</v>
      </c>
      <c r="L53" s="26">
        <f t="shared" si="1"/>
        <v>0.552554339203554</v>
      </c>
      <c r="M53" s="27" t="str">
        <f>_xlfn.XLOOKUP(A53,academic_data!A:A,academic_data!B:B,"Not Found")</f>
        <v>500</v>
      </c>
      <c r="N53" t="str">
        <f>_xlfn.XLOOKUP(A53,academic_data!A:A,academic_data!C:C,"Not Found")</f>
        <v>F</v>
      </c>
      <c r="O53" s="17">
        <f>_xlfn.XLOOKUP(A53,academic_data!A:A,academic_data!D:D,"Not Found")</f>
        <v>3.67</v>
      </c>
      <c r="P53">
        <f>_xlfn.XLOOKUP(A53,academic_data!A:A,academic_data!E:E,"Not Found")</f>
        <v>65.83</v>
      </c>
      <c r="Q53">
        <f>_xlfn.XLOOKUP(A53,academic_data!A:A,academic_data!F:F,"Not Found")</f>
        <v>1</v>
      </c>
      <c r="R53" t="str">
        <f>_xlfn.XLOOKUP(A53,[1]Sheet1!A:A,[1]Sheet1!B:B,"Not Found")</f>
        <v>On-campus</v>
      </c>
      <c r="S53">
        <f>_xlfn.XLOOKUP(A53,[1]Sheet1!A:A,[1]Sheet1!C:C,"Not Found")</f>
        <v>19</v>
      </c>
    </row>
    <row r="54" spans="1:19">
      <c r="A54" s="20" t="s">
        <v>33</v>
      </c>
      <c r="B54" s="20" t="s">
        <v>24</v>
      </c>
      <c r="C54" s="21">
        <v>89124</v>
      </c>
      <c r="D54" s="21">
        <v>22996</v>
      </c>
      <c r="E54" s="21">
        <v>4815</v>
      </c>
      <c r="F54" s="21">
        <v>2658</v>
      </c>
      <c r="G54" s="21">
        <v>6587</v>
      </c>
      <c r="H54" s="21">
        <v>1546</v>
      </c>
      <c r="I54" s="21">
        <v>1715</v>
      </c>
      <c r="J54" s="21">
        <v>48807</v>
      </c>
      <c r="K54" s="21">
        <f t="shared" si="0"/>
        <v>40317</v>
      </c>
      <c r="L54" s="26">
        <f t="shared" si="1"/>
        <v>0.452369732058705</v>
      </c>
      <c r="M54" s="27" t="str">
        <f>_xlfn.XLOOKUP(A54,academic_data!A:A,academic_data!B:B,"Not Found")</f>
        <v>500</v>
      </c>
      <c r="N54" t="str">
        <f>_xlfn.XLOOKUP(A54,academic_data!A:A,academic_data!C:C,"Not Found")</f>
        <v>F</v>
      </c>
      <c r="O54" s="17">
        <f>_xlfn.XLOOKUP(A54,academic_data!A:A,academic_data!D:D,"Not Found")</f>
        <v>3.67</v>
      </c>
      <c r="P54">
        <f>_xlfn.XLOOKUP(A54,academic_data!A:A,academic_data!E:E,"Not Found")</f>
        <v>65.83</v>
      </c>
      <c r="Q54">
        <f>_xlfn.XLOOKUP(A54,academic_data!A:A,academic_data!F:F,"Not Found")</f>
        <v>1</v>
      </c>
      <c r="R54" t="str">
        <f>_xlfn.XLOOKUP(A54,[1]Sheet1!A:A,[1]Sheet1!B:B,"Not Found")</f>
        <v>On-campus</v>
      </c>
      <c r="S54">
        <f>_xlfn.XLOOKUP(A54,[1]Sheet1!A:A,[1]Sheet1!C:C,"Not Found")</f>
        <v>19</v>
      </c>
    </row>
    <row r="55" spans="1:19">
      <c r="A55" s="20" t="s">
        <v>33</v>
      </c>
      <c r="B55" s="20" t="s">
        <v>25</v>
      </c>
      <c r="C55" s="21">
        <v>71312</v>
      </c>
      <c r="D55" s="21">
        <v>22679</v>
      </c>
      <c r="E55" s="21">
        <v>4016</v>
      </c>
      <c r="F55" s="21">
        <v>3243</v>
      </c>
      <c r="G55" s="21">
        <v>5205</v>
      </c>
      <c r="H55" s="21">
        <v>3524</v>
      </c>
      <c r="I55" s="21">
        <v>1569</v>
      </c>
      <c r="J55" s="21">
        <v>31076</v>
      </c>
      <c r="K55" s="21">
        <f t="shared" si="0"/>
        <v>40236</v>
      </c>
      <c r="L55" s="26">
        <f t="shared" si="1"/>
        <v>0.564224814897913</v>
      </c>
      <c r="M55" s="27" t="str">
        <f>_xlfn.XLOOKUP(A55,academic_data!A:A,academic_data!B:B,"Not Found")</f>
        <v>500</v>
      </c>
      <c r="N55" t="str">
        <f>_xlfn.XLOOKUP(A55,academic_data!A:A,academic_data!C:C,"Not Found")</f>
        <v>F</v>
      </c>
      <c r="O55" s="17">
        <f>_xlfn.XLOOKUP(A55,academic_data!A:A,academic_data!D:D,"Not Found")</f>
        <v>3.67</v>
      </c>
      <c r="P55">
        <f>_xlfn.XLOOKUP(A55,academic_data!A:A,academic_data!E:E,"Not Found")</f>
        <v>65.83</v>
      </c>
      <c r="Q55">
        <f>_xlfn.XLOOKUP(A55,academic_data!A:A,academic_data!F:F,"Not Found")</f>
        <v>1</v>
      </c>
      <c r="R55" t="str">
        <f>_xlfn.XLOOKUP(A55,[1]Sheet1!A:A,[1]Sheet1!B:B,"Not Found")</f>
        <v>On-campus</v>
      </c>
      <c r="S55">
        <f>_xlfn.XLOOKUP(A55,[1]Sheet1!A:A,[1]Sheet1!C:C,"Not Found")</f>
        <v>19</v>
      </c>
    </row>
    <row r="56" spans="1:19">
      <c r="A56" s="20" t="s">
        <v>34</v>
      </c>
      <c r="B56" s="20" t="s">
        <v>20</v>
      </c>
      <c r="C56" s="21">
        <v>63444</v>
      </c>
      <c r="D56" s="21">
        <v>16060</v>
      </c>
      <c r="E56" s="21">
        <v>6327</v>
      </c>
      <c r="F56" s="21">
        <v>4544</v>
      </c>
      <c r="G56" s="21">
        <v>3301</v>
      </c>
      <c r="H56" s="21">
        <v>1180</v>
      </c>
      <c r="I56" s="21">
        <v>1106</v>
      </c>
      <c r="J56" s="21">
        <v>30926</v>
      </c>
      <c r="K56" s="21">
        <f t="shared" si="0"/>
        <v>32518</v>
      </c>
      <c r="L56" s="26">
        <f t="shared" si="1"/>
        <v>0.512546497698758</v>
      </c>
      <c r="M56" s="27" t="str">
        <f>_xlfn.XLOOKUP(A56,academic_data!A:A,academic_data!B:B,"Not Found")</f>
        <v>400</v>
      </c>
      <c r="N56" t="str">
        <f>_xlfn.XLOOKUP(A56,academic_data!A:A,academic_data!C:C,"Not Found")</f>
        <v>F</v>
      </c>
      <c r="O56" s="17">
        <f>_xlfn.XLOOKUP(A56,academic_data!A:A,academic_data!D:D,"Not Found")</f>
        <v>3.54</v>
      </c>
      <c r="P56">
        <f>_xlfn.XLOOKUP(A56,academic_data!A:A,academic_data!E:E,"Not Found")</f>
        <v>88.27</v>
      </c>
      <c r="Q56">
        <f>_xlfn.XLOOKUP(A56,academic_data!A:A,academic_data!F:F,"Not Found")</f>
        <v>2</v>
      </c>
      <c r="R56" t="str">
        <f>_xlfn.XLOOKUP(A56,[1]Sheet1!A:A,[1]Sheet1!B:B,"Not Found")</f>
        <v>On-campus</v>
      </c>
      <c r="S56">
        <f>_xlfn.XLOOKUP(A56,[1]Sheet1!A:A,[1]Sheet1!C:C,"Not Found")</f>
        <v>19</v>
      </c>
    </row>
    <row r="57" spans="1:19">
      <c r="A57" s="20" t="s">
        <v>34</v>
      </c>
      <c r="B57" s="20" t="s">
        <v>21</v>
      </c>
      <c r="C57" s="21">
        <v>79554</v>
      </c>
      <c r="D57" s="21">
        <v>15699</v>
      </c>
      <c r="E57" s="21">
        <v>4992</v>
      </c>
      <c r="F57" s="21">
        <v>3139</v>
      </c>
      <c r="G57" s="21">
        <v>3190</v>
      </c>
      <c r="H57" s="21">
        <v>3300</v>
      </c>
      <c r="I57" s="21">
        <v>1480</v>
      </c>
      <c r="J57" s="21">
        <v>47754</v>
      </c>
      <c r="K57" s="21">
        <f t="shared" si="0"/>
        <v>31800</v>
      </c>
      <c r="L57" s="26">
        <f t="shared" si="1"/>
        <v>0.399728486311185</v>
      </c>
      <c r="M57" s="27" t="str">
        <f>_xlfn.XLOOKUP(A57,academic_data!A:A,academic_data!B:B,"Not Found")</f>
        <v>400</v>
      </c>
      <c r="N57" t="str">
        <f>_xlfn.XLOOKUP(A57,academic_data!A:A,academic_data!C:C,"Not Found")</f>
        <v>F</v>
      </c>
      <c r="O57" s="17">
        <f>_xlfn.XLOOKUP(A57,academic_data!A:A,academic_data!D:D,"Not Found")</f>
        <v>3.54</v>
      </c>
      <c r="P57">
        <f>_xlfn.XLOOKUP(A57,academic_data!A:A,academic_data!E:E,"Not Found")</f>
        <v>88.27</v>
      </c>
      <c r="Q57">
        <f>_xlfn.XLOOKUP(A57,academic_data!A:A,academic_data!F:F,"Not Found")</f>
        <v>2</v>
      </c>
      <c r="R57" t="str">
        <f>_xlfn.XLOOKUP(A57,[1]Sheet1!A:A,[1]Sheet1!B:B,"Not Found")</f>
        <v>On-campus</v>
      </c>
      <c r="S57">
        <f>_xlfn.XLOOKUP(A57,[1]Sheet1!A:A,[1]Sheet1!C:C,"Not Found")</f>
        <v>19</v>
      </c>
    </row>
    <row r="58" spans="1:19">
      <c r="A58" s="20" t="s">
        <v>34</v>
      </c>
      <c r="B58" s="20" t="s">
        <v>22</v>
      </c>
      <c r="C58" s="21">
        <v>62975</v>
      </c>
      <c r="D58" s="21">
        <v>21102</v>
      </c>
      <c r="E58" s="21">
        <v>5184</v>
      </c>
      <c r="F58" s="21">
        <v>2127</v>
      </c>
      <c r="G58" s="21">
        <v>5065</v>
      </c>
      <c r="H58" s="21">
        <v>2816</v>
      </c>
      <c r="I58" s="21">
        <v>2258</v>
      </c>
      <c r="J58" s="21">
        <v>24423</v>
      </c>
      <c r="K58" s="21">
        <f t="shared" si="0"/>
        <v>38552</v>
      </c>
      <c r="L58" s="26">
        <f t="shared" si="1"/>
        <v>0.61217943628424</v>
      </c>
      <c r="M58" s="27" t="str">
        <f>_xlfn.XLOOKUP(A58,academic_data!A:A,academic_data!B:B,"Not Found")</f>
        <v>400</v>
      </c>
      <c r="N58" t="str">
        <f>_xlfn.XLOOKUP(A58,academic_data!A:A,academic_data!C:C,"Not Found")</f>
        <v>F</v>
      </c>
      <c r="O58" s="17">
        <f>_xlfn.XLOOKUP(A58,academic_data!A:A,academic_data!D:D,"Not Found")</f>
        <v>3.54</v>
      </c>
      <c r="P58">
        <f>_xlfn.XLOOKUP(A58,academic_data!A:A,academic_data!E:E,"Not Found")</f>
        <v>88.27</v>
      </c>
      <c r="Q58">
        <f>_xlfn.XLOOKUP(A58,academic_data!A:A,academic_data!F:F,"Not Found")</f>
        <v>2</v>
      </c>
      <c r="R58" t="str">
        <f>_xlfn.XLOOKUP(A58,[1]Sheet1!A:A,[1]Sheet1!B:B,"Not Found")</f>
        <v>On-campus</v>
      </c>
      <c r="S58">
        <f>_xlfn.XLOOKUP(A58,[1]Sheet1!A:A,[1]Sheet1!C:C,"Not Found")</f>
        <v>19</v>
      </c>
    </row>
    <row r="59" spans="1:19">
      <c r="A59" s="20" t="s">
        <v>34</v>
      </c>
      <c r="B59" s="20" t="s">
        <v>23</v>
      </c>
      <c r="C59" s="21">
        <v>83093</v>
      </c>
      <c r="D59" s="21">
        <v>15569</v>
      </c>
      <c r="E59" s="21">
        <v>5346</v>
      </c>
      <c r="F59" s="21">
        <v>3895</v>
      </c>
      <c r="G59" s="21">
        <v>5733</v>
      </c>
      <c r="H59" s="21">
        <v>1625</v>
      </c>
      <c r="I59" s="21">
        <v>2186</v>
      </c>
      <c r="J59" s="21">
        <v>48739</v>
      </c>
      <c r="K59" s="21">
        <f t="shared" si="0"/>
        <v>34354</v>
      </c>
      <c r="L59" s="26">
        <f t="shared" si="1"/>
        <v>0.41344036200402</v>
      </c>
      <c r="M59" s="27" t="str">
        <f>_xlfn.XLOOKUP(A59,academic_data!A:A,academic_data!B:B,"Not Found")</f>
        <v>400</v>
      </c>
      <c r="N59" t="str">
        <f>_xlfn.XLOOKUP(A59,academic_data!A:A,academic_data!C:C,"Not Found")</f>
        <v>F</v>
      </c>
      <c r="O59" s="17">
        <f>_xlfn.XLOOKUP(A59,academic_data!A:A,academic_data!D:D,"Not Found")</f>
        <v>3.54</v>
      </c>
      <c r="P59">
        <f>_xlfn.XLOOKUP(A59,academic_data!A:A,academic_data!E:E,"Not Found")</f>
        <v>88.27</v>
      </c>
      <c r="Q59">
        <f>_xlfn.XLOOKUP(A59,academic_data!A:A,academic_data!F:F,"Not Found")</f>
        <v>2</v>
      </c>
      <c r="R59" t="str">
        <f>_xlfn.XLOOKUP(A59,[1]Sheet1!A:A,[1]Sheet1!B:B,"Not Found")</f>
        <v>On-campus</v>
      </c>
      <c r="S59">
        <f>_xlfn.XLOOKUP(A59,[1]Sheet1!A:A,[1]Sheet1!C:C,"Not Found")</f>
        <v>19</v>
      </c>
    </row>
    <row r="60" spans="1:19">
      <c r="A60" s="20" t="s">
        <v>34</v>
      </c>
      <c r="B60" s="20" t="s">
        <v>24</v>
      </c>
      <c r="C60" s="21">
        <v>63009</v>
      </c>
      <c r="D60" s="21">
        <v>22806</v>
      </c>
      <c r="E60" s="21">
        <v>4154</v>
      </c>
      <c r="F60" s="21">
        <v>4537</v>
      </c>
      <c r="G60" s="21">
        <v>4409</v>
      </c>
      <c r="H60" s="21">
        <v>1784</v>
      </c>
      <c r="I60" s="21">
        <v>745</v>
      </c>
      <c r="J60" s="21">
        <v>24574</v>
      </c>
      <c r="K60" s="21">
        <f t="shared" si="0"/>
        <v>38435</v>
      </c>
      <c r="L60" s="26">
        <f t="shared" si="1"/>
        <v>0.609992223333175</v>
      </c>
      <c r="M60" s="27" t="str">
        <f>_xlfn.XLOOKUP(A60,academic_data!A:A,academic_data!B:B,"Not Found")</f>
        <v>400</v>
      </c>
      <c r="N60" t="str">
        <f>_xlfn.XLOOKUP(A60,academic_data!A:A,academic_data!C:C,"Not Found")</f>
        <v>F</v>
      </c>
      <c r="O60" s="17">
        <f>_xlfn.XLOOKUP(A60,academic_data!A:A,academic_data!D:D,"Not Found")</f>
        <v>3.54</v>
      </c>
      <c r="P60">
        <f>_xlfn.XLOOKUP(A60,academic_data!A:A,academic_data!E:E,"Not Found")</f>
        <v>88.27</v>
      </c>
      <c r="Q60">
        <f>_xlfn.XLOOKUP(A60,academic_data!A:A,academic_data!F:F,"Not Found")</f>
        <v>2</v>
      </c>
      <c r="R60" t="str">
        <f>_xlfn.XLOOKUP(A60,[1]Sheet1!A:A,[1]Sheet1!B:B,"Not Found")</f>
        <v>On-campus</v>
      </c>
      <c r="S60">
        <f>_xlfn.XLOOKUP(A60,[1]Sheet1!A:A,[1]Sheet1!C:C,"Not Found")</f>
        <v>19</v>
      </c>
    </row>
    <row r="61" spans="1:19">
      <c r="A61" s="20" t="s">
        <v>34</v>
      </c>
      <c r="B61" s="20" t="s">
        <v>25</v>
      </c>
      <c r="C61" s="21">
        <v>67343</v>
      </c>
      <c r="D61" s="21">
        <v>22206</v>
      </c>
      <c r="E61" s="21">
        <v>5500</v>
      </c>
      <c r="F61" s="21">
        <v>3705</v>
      </c>
      <c r="G61" s="21">
        <v>5806</v>
      </c>
      <c r="H61" s="21">
        <v>1537</v>
      </c>
      <c r="I61" s="21">
        <v>2390</v>
      </c>
      <c r="J61" s="21">
        <v>26199</v>
      </c>
      <c r="K61" s="21">
        <f t="shared" si="0"/>
        <v>41144</v>
      </c>
      <c r="L61" s="26">
        <f t="shared" si="1"/>
        <v>0.610961792613932</v>
      </c>
      <c r="M61" s="27" t="str">
        <f>_xlfn.XLOOKUP(A61,academic_data!A:A,academic_data!B:B,"Not Found")</f>
        <v>400</v>
      </c>
      <c r="N61" t="str">
        <f>_xlfn.XLOOKUP(A61,academic_data!A:A,academic_data!C:C,"Not Found")</f>
        <v>F</v>
      </c>
      <c r="O61" s="17">
        <f>_xlfn.XLOOKUP(A61,academic_data!A:A,academic_data!D:D,"Not Found")</f>
        <v>3.54</v>
      </c>
      <c r="P61">
        <f>_xlfn.XLOOKUP(A61,academic_data!A:A,academic_data!E:E,"Not Found")</f>
        <v>88.27</v>
      </c>
      <c r="Q61">
        <f>_xlfn.XLOOKUP(A61,academic_data!A:A,academic_data!F:F,"Not Found")</f>
        <v>2</v>
      </c>
      <c r="R61" t="str">
        <f>_xlfn.XLOOKUP(A61,[1]Sheet1!A:A,[1]Sheet1!B:B,"Not Found")</f>
        <v>On-campus</v>
      </c>
      <c r="S61">
        <f>_xlfn.XLOOKUP(A61,[1]Sheet1!A:A,[1]Sheet1!C:C,"Not Found")</f>
        <v>19</v>
      </c>
    </row>
    <row r="62" spans="1:19">
      <c r="A62" s="20" t="s">
        <v>35</v>
      </c>
      <c r="B62" s="20" t="s">
        <v>20</v>
      </c>
      <c r="C62" s="21">
        <v>78225</v>
      </c>
      <c r="D62" s="21">
        <v>23716</v>
      </c>
      <c r="E62" s="21">
        <v>6875</v>
      </c>
      <c r="F62" s="21">
        <v>3529</v>
      </c>
      <c r="G62" s="21">
        <v>5950</v>
      </c>
      <c r="H62" s="21">
        <v>1035</v>
      </c>
      <c r="I62" s="21">
        <v>1184</v>
      </c>
      <c r="J62" s="21">
        <v>35936</v>
      </c>
      <c r="K62" s="21">
        <f t="shared" si="0"/>
        <v>42289</v>
      </c>
      <c r="L62" s="26">
        <f t="shared" si="1"/>
        <v>0.540607222754874</v>
      </c>
      <c r="M62" s="27" t="str">
        <f>_xlfn.XLOOKUP(A62,academic_data!A:A,academic_data!B:B,"Not Found")</f>
        <v>400</v>
      </c>
      <c r="N62" t="str">
        <f>_xlfn.XLOOKUP(A62,academic_data!A:A,academic_data!C:C,"Not Found")</f>
        <v>F</v>
      </c>
      <c r="O62" s="17">
        <f>_xlfn.XLOOKUP(A62,academic_data!A:A,academic_data!D:D,"Not Found")</f>
        <v>2.09</v>
      </c>
      <c r="P62">
        <f>_xlfn.XLOOKUP(A62,academic_data!A:A,academic_data!E:E,"Not Found")</f>
        <v>89.46</v>
      </c>
      <c r="Q62">
        <f>_xlfn.XLOOKUP(A62,academic_data!A:A,academic_data!F:F,"Not Found")</f>
        <v>1</v>
      </c>
      <c r="R62" t="str">
        <f>_xlfn.XLOOKUP(A62,[1]Sheet1!A:A,[1]Sheet1!B:B,"Not Found")</f>
        <v>Off-campus</v>
      </c>
      <c r="S62">
        <f>_xlfn.XLOOKUP(A62,[1]Sheet1!A:A,[1]Sheet1!C:C,"Not Found")</f>
        <v>21</v>
      </c>
    </row>
    <row r="63" spans="1:19">
      <c r="A63" s="20" t="s">
        <v>35</v>
      </c>
      <c r="B63" s="20" t="s">
        <v>21</v>
      </c>
      <c r="C63" s="21">
        <v>88691</v>
      </c>
      <c r="D63" s="21">
        <v>17368</v>
      </c>
      <c r="E63" s="21">
        <v>7847</v>
      </c>
      <c r="F63" s="21">
        <v>4559</v>
      </c>
      <c r="G63" s="21">
        <v>3399</v>
      </c>
      <c r="H63" s="21">
        <v>3701</v>
      </c>
      <c r="I63" s="21">
        <v>1471</v>
      </c>
      <c r="J63" s="21">
        <v>50346</v>
      </c>
      <c r="K63" s="21">
        <f t="shared" si="0"/>
        <v>38345</v>
      </c>
      <c r="L63" s="26">
        <f t="shared" si="1"/>
        <v>0.432343755285204</v>
      </c>
      <c r="M63" s="27" t="str">
        <f>_xlfn.XLOOKUP(A63,academic_data!A:A,academic_data!B:B,"Not Found")</f>
        <v>400</v>
      </c>
      <c r="N63" t="str">
        <f>_xlfn.XLOOKUP(A63,academic_data!A:A,academic_data!C:C,"Not Found")</f>
        <v>F</v>
      </c>
      <c r="O63" s="17">
        <f>_xlfn.XLOOKUP(A63,academic_data!A:A,academic_data!D:D,"Not Found")</f>
        <v>2.09</v>
      </c>
      <c r="P63">
        <f>_xlfn.XLOOKUP(A63,academic_data!A:A,academic_data!E:E,"Not Found")</f>
        <v>89.46</v>
      </c>
      <c r="Q63">
        <f>_xlfn.XLOOKUP(A63,academic_data!A:A,academic_data!F:F,"Not Found")</f>
        <v>1</v>
      </c>
      <c r="R63" t="str">
        <f>_xlfn.XLOOKUP(A63,[1]Sheet1!A:A,[1]Sheet1!B:B,"Not Found")</f>
        <v>Off-campus</v>
      </c>
      <c r="S63">
        <f>_xlfn.XLOOKUP(A63,[1]Sheet1!A:A,[1]Sheet1!C:C,"Not Found")</f>
        <v>21</v>
      </c>
    </row>
    <row r="64" spans="1:19">
      <c r="A64" s="20" t="s">
        <v>35</v>
      </c>
      <c r="B64" s="20" t="s">
        <v>22</v>
      </c>
      <c r="C64" s="21">
        <v>82386</v>
      </c>
      <c r="D64" s="21">
        <v>21614</v>
      </c>
      <c r="E64" s="21">
        <v>5166</v>
      </c>
      <c r="F64" s="21">
        <v>3115</v>
      </c>
      <c r="G64" s="21">
        <v>6425</v>
      </c>
      <c r="H64" s="21">
        <v>1833</v>
      </c>
      <c r="I64" s="21">
        <v>2323</v>
      </c>
      <c r="J64" s="21">
        <v>41910</v>
      </c>
      <c r="K64" s="21">
        <f t="shared" si="0"/>
        <v>40476</v>
      </c>
      <c r="L64" s="26">
        <f t="shared" si="1"/>
        <v>0.491297065035322</v>
      </c>
      <c r="M64" s="27" t="str">
        <f>_xlfn.XLOOKUP(A64,academic_data!A:A,academic_data!B:B,"Not Found")</f>
        <v>400</v>
      </c>
      <c r="N64" t="str">
        <f>_xlfn.XLOOKUP(A64,academic_data!A:A,academic_data!C:C,"Not Found")</f>
        <v>F</v>
      </c>
      <c r="O64" s="17">
        <f>_xlfn.XLOOKUP(A64,academic_data!A:A,academic_data!D:D,"Not Found")</f>
        <v>2.09</v>
      </c>
      <c r="P64">
        <f>_xlfn.XLOOKUP(A64,academic_data!A:A,academic_data!E:E,"Not Found")</f>
        <v>89.46</v>
      </c>
      <c r="Q64">
        <f>_xlfn.XLOOKUP(A64,academic_data!A:A,academic_data!F:F,"Not Found")</f>
        <v>1</v>
      </c>
      <c r="R64" t="str">
        <f>_xlfn.XLOOKUP(A64,[1]Sheet1!A:A,[1]Sheet1!B:B,"Not Found")</f>
        <v>Off-campus</v>
      </c>
      <c r="S64">
        <f>_xlfn.XLOOKUP(A64,[1]Sheet1!A:A,[1]Sheet1!C:C,"Not Found")</f>
        <v>21</v>
      </c>
    </row>
    <row r="65" spans="1:19">
      <c r="A65" s="20" t="s">
        <v>35</v>
      </c>
      <c r="B65" s="20" t="s">
        <v>23</v>
      </c>
      <c r="C65" s="21">
        <v>70966</v>
      </c>
      <c r="D65" s="21">
        <v>15853</v>
      </c>
      <c r="E65" s="21">
        <v>4050</v>
      </c>
      <c r="F65" s="21">
        <v>2574</v>
      </c>
      <c r="G65" s="21">
        <v>6261</v>
      </c>
      <c r="H65" s="21">
        <v>2148</v>
      </c>
      <c r="I65" s="21">
        <v>2697</v>
      </c>
      <c r="J65" s="21">
        <v>37383</v>
      </c>
      <c r="K65" s="21">
        <f t="shared" si="0"/>
        <v>33583</v>
      </c>
      <c r="L65" s="26">
        <f t="shared" si="1"/>
        <v>0.473226615562382</v>
      </c>
      <c r="M65" s="27" t="str">
        <f>_xlfn.XLOOKUP(A65,academic_data!A:A,academic_data!B:B,"Not Found")</f>
        <v>400</v>
      </c>
      <c r="N65" t="str">
        <f>_xlfn.XLOOKUP(A65,academic_data!A:A,academic_data!C:C,"Not Found")</f>
        <v>F</v>
      </c>
      <c r="O65" s="17">
        <f>_xlfn.XLOOKUP(A65,academic_data!A:A,academic_data!D:D,"Not Found")</f>
        <v>2.09</v>
      </c>
      <c r="P65">
        <f>_xlfn.XLOOKUP(A65,academic_data!A:A,academic_data!E:E,"Not Found")</f>
        <v>89.46</v>
      </c>
      <c r="Q65">
        <f>_xlfn.XLOOKUP(A65,academic_data!A:A,academic_data!F:F,"Not Found")</f>
        <v>1</v>
      </c>
      <c r="R65" t="str">
        <f>_xlfn.XLOOKUP(A65,[1]Sheet1!A:A,[1]Sheet1!B:B,"Not Found")</f>
        <v>Off-campus</v>
      </c>
      <c r="S65">
        <f>_xlfn.XLOOKUP(A65,[1]Sheet1!A:A,[1]Sheet1!C:C,"Not Found")</f>
        <v>21</v>
      </c>
    </row>
    <row r="66" spans="1:19">
      <c r="A66" s="20" t="s">
        <v>35</v>
      </c>
      <c r="B66" s="20" t="s">
        <v>24</v>
      </c>
      <c r="C66" s="21">
        <v>82841</v>
      </c>
      <c r="D66" s="21">
        <v>22509</v>
      </c>
      <c r="E66" s="21">
        <v>6352</v>
      </c>
      <c r="F66" s="21">
        <v>3715</v>
      </c>
      <c r="G66" s="21">
        <v>3681</v>
      </c>
      <c r="H66" s="21">
        <v>1837</v>
      </c>
      <c r="I66" s="21">
        <v>1577</v>
      </c>
      <c r="J66" s="21">
        <v>43170</v>
      </c>
      <c r="K66" s="21">
        <f t="shared" ref="K66:K129" si="2">SUM(D66:I66)</f>
        <v>39671</v>
      </c>
      <c r="L66" s="26">
        <f t="shared" ref="L66:L129" si="3">K66/C66</f>
        <v>0.478881230308664</v>
      </c>
      <c r="M66" s="27" t="str">
        <f>_xlfn.XLOOKUP(A66,academic_data!A:A,academic_data!B:B,"Not Found")</f>
        <v>400</v>
      </c>
      <c r="N66" t="str">
        <f>_xlfn.XLOOKUP(A66,academic_data!A:A,academic_data!C:C,"Not Found")</f>
        <v>F</v>
      </c>
      <c r="O66" s="17">
        <f>_xlfn.XLOOKUP(A66,academic_data!A:A,academic_data!D:D,"Not Found")</f>
        <v>2.09</v>
      </c>
      <c r="P66">
        <f>_xlfn.XLOOKUP(A66,academic_data!A:A,academic_data!E:E,"Not Found")</f>
        <v>89.46</v>
      </c>
      <c r="Q66">
        <f>_xlfn.XLOOKUP(A66,academic_data!A:A,academic_data!F:F,"Not Found")</f>
        <v>1</v>
      </c>
      <c r="R66" t="str">
        <f>_xlfn.XLOOKUP(A66,[1]Sheet1!A:A,[1]Sheet1!B:B,"Not Found")</f>
        <v>Off-campus</v>
      </c>
      <c r="S66">
        <f>_xlfn.XLOOKUP(A66,[1]Sheet1!A:A,[1]Sheet1!C:C,"Not Found")</f>
        <v>21</v>
      </c>
    </row>
    <row r="67" spans="1:19">
      <c r="A67" s="20" t="s">
        <v>35</v>
      </c>
      <c r="B67" s="20" t="s">
        <v>25</v>
      </c>
      <c r="C67" s="21">
        <v>75338</v>
      </c>
      <c r="D67" s="21">
        <v>17491</v>
      </c>
      <c r="E67" s="21">
        <v>6660</v>
      </c>
      <c r="F67" s="21">
        <v>4311</v>
      </c>
      <c r="G67" s="21">
        <v>6124</v>
      </c>
      <c r="H67" s="21">
        <v>2595</v>
      </c>
      <c r="I67" s="21">
        <v>504</v>
      </c>
      <c r="J67" s="21">
        <v>37653</v>
      </c>
      <c r="K67" s="21">
        <f t="shared" si="2"/>
        <v>37685</v>
      </c>
      <c r="L67" s="26">
        <f t="shared" si="3"/>
        <v>0.500212376224482</v>
      </c>
      <c r="M67" s="27" t="str">
        <f>_xlfn.XLOOKUP(A67,academic_data!A:A,academic_data!B:B,"Not Found")</f>
        <v>400</v>
      </c>
      <c r="N67" t="str">
        <f>_xlfn.XLOOKUP(A67,academic_data!A:A,academic_data!C:C,"Not Found")</f>
        <v>F</v>
      </c>
      <c r="O67" s="17">
        <f>_xlfn.XLOOKUP(A67,academic_data!A:A,academic_data!D:D,"Not Found")</f>
        <v>2.09</v>
      </c>
      <c r="P67">
        <f>_xlfn.XLOOKUP(A67,academic_data!A:A,academic_data!E:E,"Not Found")</f>
        <v>89.46</v>
      </c>
      <c r="Q67">
        <f>_xlfn.XLOOKUP(A67,academic_data!A:A,academic_data!F:F,"Not Found")</f>
        <v>1</v>
      </c>
      <c r="R67" t="str">
        <f>_xlfn.XLOOKUP(A67,[1]Sheet1!A:A,[1]Sheet1!B:B,"Not Found")</f>
        <v>Off-campus</v>
      </c>
      <c r="S67">
        <f>_xlfn.XLOOKUP(A67,[1]Sheet1!A:A,[1]Sheet1!C:C,"Not Found")</f>
        <v>21</v>
      </c>
    </row>
    <row r="68" spans="1:19">
      <c r="A68" s="20" t="s">
        <v>36</v>
      </c>
      <c r="B68" s="20" t="s">
        <v>20</v>
      </c>
      <c r="C68" s="21">
        <v>81606</v>
      </c>
      <c r="D68" s="21">
        <v>20315</v>
      </c>
      <c r="E68" s="21">
        <v>4773</v>
      </c>
      <c r="F68" s="21">
        <v>2876</v>
      </c>
      <c r="G68" s="21">
        <v>3991</v>
      </c>
      <c r="H68" s="21">
        <v>3931</v>
      </c>
      <c r="I68" s="21">
        <v>546</v>
      </c>
      <c r="J68" s="21">
        <v>45174</v>
      </c>
      <c r="K68" s="21">
        <f t="shared" si="2"/>
        <v>36432</v>
      </c>
      <c r="L68" s="26">
        <f t="shared" si="3"/>
        <v>0.44643776192927</v>
      </c>
      <c r="M68" s="27" t="str">
        <f>_xlfn.XLOOKUP(A68,academic_data!A:A,academic_data!B:B,"Not Found")</f>
        <v>400</v>
      </c>
      <c r="N68" t="str">
        <f>_xlfn.XLOOKUP(A68,academic_data!A:A,academic_data!C:C,"Not Found")</f>
        <v>M</v>
      </c>
      <c r="O68" s="17">
        <f>_xlfn.XLOOKUP(A68,academic_data!A:A,academic_data!D:D,"Not Found")</f>
        <v>3.95</v>
      </c>
      <c r="P68">
        <f>_xlfn.XLOOKUP(A68,academic_data!A:A,academic_data!E:E,"Not Found")</f>
        <v>88.22</v>
      </c>
      <c r="Q68">
        <f>_xlfn.XLOOKUP(A68,academic_data!A:A,academic_data!F:F,"Not Found")</f>
        <v>2</v>
      </c>
      <c r="R68" t="str">
        <f>_xlfn.XLOOKUP(A68,[1]Sheet1!A:A,[1]Sheet1!B:B,"Not Found")</f>
        <v>On-campus</v>
      </c>
      <c r="S68">
        <f>_xlfn.XLOOKUP(A68,[1]Sheet1!A:A,[1]Sheet1!C:C,"Not Found")</f>
        <v>18</v>
      </c>
    </row>
    <row r="69" spans="1:19">
      <c r="A69" s="20" t="s">
        <v>36</v>
      </c>
      <c r="B69" s="20" t="s">
        <v>21</v>
      </c>
      <c r="C69" s="21">
        <v>75202</v>
      </c>
      <c r="D69" s="21">
        <v>21966</v>
      </c>
      <c r="E69" s="21">
        <v>6983</v>
      </c>
      <c r="F69" s="21">
        <v>4703</v>
      </c>
      <c r="G69" s="21">
        <v>3268</v>
      </c>
      <c r="H69" s="21">
        <v>1369</v>
      </c>
      <c r="I69" s="21">
        <v>1135</v>
      </c>
      <c r="J69" s="21">
        <v>35778</v>
      </c>
      <c r="K69" s="21">
        <f t="shared" si="2"/>
        <v>39424</v>
      </c>
      <c r="L69" s="26">
        <f t="shared" si="3"/>
        <v>0.524241376559134</v>
      </c>
      <c r="M69" s="27" t="str">
        <f>_xlfn.XLOOKUP(A69,academic_data!A:A,academic_data!B:B,"Not Found")</f>
        <v>400</v>
      </c>
      <c r="N69" t="str">
        <f>_xlfn.XLOOKUP(A69,academic_data!A:A,academic_data!C:C,"Not Found")</f>
        <v>M</v>
      </c>
      <c r="O69" s="17">
        <f>_xlfn.XLOOKUP(A69,academic_data!A:A,academic_data!D:D,"Not Found")</f>
        <v>3.95</v>
      </c>
      <c r="P69">
        <f>_xlfn.XLOOKUP(A69,academic_data!A:A,academic_data!E:E,"Not Found")</f>
        <v>88.22</v>
      </c>
      <c r="Q69">
        <f>_xlfn.XLOOKUP(A69,academic_data!A:A,academic_data!F:F,"Not Found")</f>
        <v>2</v>
      </c>
      <c r="R69" t="str">
        <f>_xlfn.XLOOKUP(A69,[1]Sheet1!A:A,[1]Sheet1!B:B,"Not Found")</f>
        <v>On-campus</v>
      </c>
      <c r="S69">
        <f>_xlfn.XLOOKUP(A69,[1]Sheet1!A:A,[1]Sheet1!C:C,"Not Found")</f>
        <v>18</v>
      </c>
    </row>
    <row r="70" spans="1:19">
      <c r="A70" s="20" t="s">
        <v>36</v>
      </c>
      <c r="B70" s="20" t="s">
        <v>22</v>
      </c>
      <c r="C70" s="21">
        <v>73417</v>
      </c>
      <c r="D70" s="21">
        <v>16693</v>
      </c>
      <c r="E70" s="21">
        <v>5682</v>
      </c>
      <c r="F70" s="21">
        <v>2656</v>
      </c>
      <c r="G70" s="21">
        <v>3119</v>
      </c>
      <c r="H70" s="21">
        <v>1830</v>
      </c>
      <c r="I70" s="21">
        <v>2310</v>
      </c>
      <c r="J70" s="21">
        <v>41127</v>
      </c>
      <c r="K70" s="21">
        <f t="shared" si="2"/>
        <v>32290</v>
      </c>
      <c r="L70" s="26">
        <f t="shared" si="3"/>
        <v>0.439816391299018</v>
      </c>
      <c r="M70" s="27" t="str">
        <f>_xlfn.XLOOKUP(A70,academic_data!A:A,academic_data!B:B,"Not Found")</f>
        <v>400</v>
      </c>
      <c r="N70" t="str">
        <f>_xlfn.XLOOKUP(A70,academic_data!A:A,academic_data!C:C,"Not Found")</f>
        <v>M</v>
      </c>
      <c r="O70" s="17">
        <f>_xlfn.XLOOKUP(A70,academic_data!A:A,academic_data!D:D,"Not Found")</f>
        <v>3.95</v>
      </c>
      <c r="P70">
        <f>_xlfn.XLOOKUP(A70,academic_data!A:A,academic_data!E:E,"Not Found")</f>
        <v>88.22</v>
      </c>
      <c r="Q70">
        <f>_xlfn.XLOOKUP(A70,academic_data!A:A,academic_data!F:F,"Not Found")</f>
        <v>2</v>
      </c>
      <c r="R70" t="str">
        <f>_xlfn.XLOOKUP(A70,[1]Sheet1!A:A,[1]Sheet1!B:B,"Not Found")</f>
        <v>On-campus</v>
      </c>
      <c r="S70">
        <f>_xlfn.XLOOKUP(A70,[1]Sheet1!A:A,[1]Sheet1!C:C,"Not Found")</f>
        <v>18</v>
      </c>
    </row>
    <row r="71" spans="1:19">
      <c r="A71" s="20" t="s">
        <v>36</v>
      </c>
      <c r="B71" s="20" t="s">
        <v>23</v>
      </c>
      <c r="C71" s="21">
        <v>88251</v>
      </c>
      <c r="D71" s="21">
        <v>20177</v>
      </c>
      <c r="E71" s="21">
        <v>5974</v>
      </c>
      <c r="F71" s="21">
        <v>3369</v>
      </c>
      <c r="G71" s="21">
        <v>3740</v>
      </c>
      <c r="H71" s="21">
        <v>1116</v>
      </c>
      <c r="I71" s="21">
        <v>2353</v>
      </c>
      <c r="J71" s="21">
        <v>51522</v>
      </c>
      <c r="K71" s="21">
        <f t="shared" si="2"/>
        <v>36729</v>
      </c>
      <c r="L71" s="26">
        <f t="shared" si="3"/>
        <v>0.416187918550498</v>
      </c>
      <c r="M71" s="27" t="str">
        <f>_xlfn.XLOOKUP(A71,academic_data!A:A,academic_data!B:B,"Not Found")</f>
        <v>400</v>
      </c>
      <c r="N71" t="str">
        <f>_xlfn.XLOOKUP(A71,academic_data!A:A,academic_data!C:C,"Not Found")</f>
        <v>M</v>
      </c>
      <c r="O71" s="17">
        <f>_xlfn.XLOOKUP(A71,academic_data!A:A,academic_data!D:D,"Not Found")</f>
        <v>3.95</v>
      </c>
      <c r="P71">
        <f>_xlfn.XLOOKUP(A71,academic_data!A:A,academic_data!E:E,"Not Found")</f>
        <v>88.22</v>
      </c>
      <c r="Q71">
        <f>_xlfn.XLOOKUP(A71,academic_data!A:A,academic_data!F:F,"Not Found")</f>
        <v>2</v>
      </c>
      <c r="R71" t="str">
        <f>_xlfn.XLOOKUP(A71,[1]Sheet1!A:A,[1]Sheet1!B:B,"Not Found")</f>
        <v>On-campus</v>
      </c>
      <c r="S71">
        <f>_xlfn.XLOOKUP(A71,[1]Sheet1!A:A,[1]Sheet1!C:C,"Not Found")</f>
        <v>18</v>
      </c>
    </row>
    <row r="72" spans="1:19">
      <c r="A72" s="20" t="s">
        <v>36</v>
      </c>
      <c r="B72" s="20" t="s">
        <v>24</v>
      </c>
      <c r="C72" s="21">
        <v>79222</v>
      </c>
      <c r="D72" s="21">
        <v>16150</v>
      </c>
      <c r="E72" s="21">
        <v>7464</v>
      </c>
      <c r="F72" s="21">
        <v>3931</v>
      </c>
      <c r="G72" s="21">
        <v>4012</v>
      </c>
      <c r="H72" s="21">
        <v>2664</v>
      </c>
      <c r="I72" s="21">
        <v>1581</v>
      </c>
      <c r="J72" s="21">
        <v>43420</v>
      </c>
      <c r="K72" s="21">
        <f t="shared" si="2"/>
        <v>35802</v>
      </c>
      <c r="L72" s="26">
        <f t="shared" si="3"/>
        <v>0.451919921234001</v>
      </c>
      <c r="M72" s="27" t="str">
        <f>_xlfn.XLOOKUP(A72,academic_data!A:A,academic_data!B:B,"Not Found")</f>
        <v>400</v>
      </c>
      <c r="N72" t="str">
        <f>_xlfn.XLOOKUP(A72,academic_data!A:A,academic_data!C:C,"Not Found")</f>
        <v>M</v>
      </c>
      <c r="O72" s="17">
        <f>_xlfn.XLOOKUP(A72,academic_data!A:A,academic_data!D:D,"Not Found")</f>
        <v>3.95</v>
      </c>
      <c r="P72">
        <f>_xlfn.XLOOKUP(A72,academic_data!A:A,academic_data!E:E,"Not Found")</f>
        <v>88.22</v>
      </c>
      <c r="Q72">
        <f>_xlfn.XLOOKUP(A72,academic_data!A:A,academic_data!F:F,"Not Found")</f>
        <v>2</v>
      </c>
      <c r="R72" t="str">
        <f>_xlfn.XLOOKUP(A72,[1]Sheet1!A:A,[1]Sheet1!B:B,"Not Found")</f>
        <v>On-campus</v>
      </c>
      <c r="S72">
        <f>_xlfn.XLOOKUP(A72,[1]Sheet1!A:A,[1]Sheet1!C:C,"Not Found")</f>
        <v>18</v>
      </c>
    </row>
    <row r="73" spans="1:19">
      <c r="A73" s="20" t="s">
        <v>36</v>
      </c>
      <c r="B73" s="20" t="s">
        <v>25</v>
      </c>
      <c r="C73" s="21">
        <v>89305</v>
      </c>
      <c r="D73" s="21">
        <v>15512</v>
      </c>
      <c r="E73" s="21">
        <v>7822</v>
      </c>
      <c r="F73" s="21">
        <v>4849</v>
      </c>
      <c r="G73" s="21">
        <v>4119</v>
      </c>
      <c r="H73" s="21">
        <v>2141</v>
      </c>
      <c r="I73" s="21">
        <v>1059</v>
      </c>
      <c r="J73" s="21">
        <v>53803</v>
      </c>
      <c r="K73" s="21">
        <f t="shared" si="2"/>
        <v>35502</v>
      </c>
      <c r="L73" s="26">
        <f t="shared" si="3"/>
        <v>0.397536532109064</v>
      </c>
      <c r="M73" s="27" t="str">
        <f>_xlfn.XLOOKUP(A73,academic_data!A:A,academic_data!B:B,"Not Found")</f>
        <v>400</v>
      </c>
      <c r="N73" t="str">
        <f>_xlfn.XLOOKUP(A73,academic_data!A:A,academic_data!C:C,"Not Found")</f>
        <v>M</v>
      </c>
      <c r="O73" s="17">
        <f>_xlfn.XLOOKUP(A73,academic_data!A:A,academic_data!D:D,"Not Found")</f>
        <v>3.95</v>
      </c>
      <c r="P73">
        <f>_xlfn.XLOOKUP(A73,academic_data!A:A,academic_data!E:E,"Not Found")</f>
        <v>88.22</v>
      </c>
      <c r="Q73">
        <f>_xlfn.XLOOKUP(A73,academic_data!A:A,academic_data!F:F,"Not Found")</f>
        <v>2</v>
      </c>
      <c r="R73" t="str">
        <f>_xlfn.XLOOKUP(A73,[1]Sheet1!A:A,[1]Sheet1!B:B,"Not Found")</f>
        <v>On-campus</v>
      </c>
      <c r="S73">
        <f>_xlfn.XLOOKUP(A73,[1]Sheet1!A:A,[1]Sheet1!C:C,"Not Found")</f>
        <v>18</v>
      </c>
    </row>
    <row r="74" spans="1:19">
      <c r="A74" s="20" t="s">
        <v>37</v>
      </c>
      <c r="B74" s="20" t="s">
        <v>20</v>
      </c>
      <c r="C74" s="21">
        <v>80056</v>
      </c>
      <c r="D74" s="21">
        <v>22404</v>
      </c>
      <c r="E74" s="21">
        <v>7956</v>
      </c>
      <c r="F74" s="21">
        <v>2896</v>
      </c>
      <c r="G74" s="21">
        <v>6343</v>
      </c>
      <c r="H74" s="21">
        <v>2212</v>
      </c>
      <c r="I74" s="21">
        <v>1203</v>
      </c>
      <c r="J74" s="21">
        <v>37042</v>
      </c>
      <c r="K74" s="21">
        <f t="shared" si="2"/>
        <v>43014</v>
      </c>
      <c r="L74" s="26">
        <f t="shared" si="3"/>
        <v>0.537298890776456</v>
      </c>
      <c r="M74" s="27" t="str">
        <f>_xlfn.XLOOKUP(A74,academic_data!A:A,academic_data!B:B,"Not Found")</f>
        <v>400</v>
      </c>
      <c r="N74" t="str">
        <f>_xlfn.XLOOKUP(A74,academic_data!A:A,academic_data!C:C,"Not Found")</f>
        <v>M</v>
      </c>
      <c r="O74" s="17">
        <f>_xlfn.XLOOKUP(A74,academic_data!A:A,academic_data!D:D,"Not Found")</f>
        <v>4.17</v>
      </c>
      <c r="P74">
        <f>_xlfn.XLOOKUP(A74,academic_data!A:A,academic_data!E:E,"Not Found")</f>
        <v>68.23</v>
      </c>
      <c r="Q74">
        <f>_xlfn.XLOOKUP(A74,academic_data!A:A,academic_data!F:F,"Not Found")</f>
        <v>1</v>
      </c>
      <c r="R74" t="str">
        <f>_xlfn.XLOOKUP(A74,[1]Sheet1!A:A,[1]Sheet1!B:B,"Not Found")</f>
        <v>On-campus</v>
      </c>
      <c r="S74">
        <f>_xlfn.XLOOKUP(A74,[1]Sheet1!A:A,[1]Sheet1!C:C,"Not Found")</f>
        <v>19</v>
      </c>
    </row>
    <row r="75" spans="1:19">
      <c r="A75" s="20" t="s">
        <v>37</v>
      </c>
      <c r="B75" s="20" t="s">
        <v>21</v>
      </c>
      <c r="C75" s="21">
        <v>69662</v>
      </c>
      <c r="D75" s="21">
        <v>15580</v>
      </c>
      <c r="E75" s="21">
        <v>6837</v>
      </c>
      <c r="F75" s="21">
        <v>4908</v>
      </c>
      <c r="G75" s="21">
        <v>5294</v>
      </c>
      <c r="H75" s="21">
        <v>1153</v>
      </c>
      <c r="I75" s="21">
        <v>2179</v>
      </c>
      <c r="J75" s="21">
        <v>33711</v>
      </c>
      <c r="K75" s="21">
        <f t="shared" si="2"/>
        <v>35951</v>
      </c>
      <c r="L75" s="26">
        <f t="shared" si="3"/>
        <v>0.516077631994488</v>
      </c>
      <c r="M75" s="27" t="str">
        <f>_xlfn.XLOOKUP(A75,academic_data!A:A,academic_data!B:B,"Not Found")</f>
        <v>400</v>
      </c>
      <c r="N75" t="str">
        <f>_xlfn.XLOOKUP(A75,academic_data!A:A,academic_data!C:C,"Not Found")</f>
        <v>M</v>
      </c>
      <c r="O75" s="17">
        <f>_xlfn.XLOOKUP(A75,academic_data!A:A,academic_data!D:D,"Not Found")</f>
        <v>4.17</v>
      </c>
      <c r="P75">
        <f>_xlfn.XLOOKUP(A75,academic_data!A:A,academic_data!E:E,"Not Found")</f>
        <v>68.23</v>
      </c>
      <c r="Q75">
        <f>_xlfn.XLOOKUP(A75,academic_data!A:A,academic_data!F:F,"Not Found")</f>
        <v>1</v>
      </c>
      <c r="R75" t="str">
        <f>_xlfn.XLOOKUP(A75,[1]Sheet1!A:A,[1]Sheet1!B:B,"Not Found")</f>
        <v>On-campus</v>
      </c>
      <c r="S75">
        <f>_xlfn.XLOOKUP(A75,[1]Sheet1!A:A,[1]Sheet1!C:C,"Not Found")</f>
        <v>19</v>
      </c>
    </row>
    <row r="76" spans="1:19">
      <c r="A76" s="20" t="s">
        <v>37</v>
      </c>
      <c r="B76" s="20" t="s">
        <v>22</v>
      </c>
      <c r="C76" s="21">
        <v>63506</v>
      </c>
      <c r="D76" s="21">
        <v>22253</v>
      </c>
      <c r="E76" s="21">
        <v>6744</v>
      </c>
      <c r="F76" s="21">
        <v>3243</v>
      </c>
      <c r="G76" s="21">
        <v>4092</v>
      </c>
      <c r="H76" s="21">
        <v>2008</v>
      </c>
      <c r="I76" s="21">
        <v>2641</v>
      </c>
      <c r="J76" s="21">
        <v>22525</v>
      </c>
      <c r="K76" s="21">
        <f t="shared" si="2"/>
        <v>40981</v>
      </c>
      <c r="L76" s="26">
        <f t="shared" si="3"/>
        <v>0.645309104651529</v>
      </c>
      <c r="M76" s="27" t="str">
        <f>_xlfn.XLOOKUP(A76,academic_data!A:A,academic_data!B:B,"Not Found")</f>
        <v>400</v>
      </c>
      <c r="N76" t="str">
        <f>_xlfn.XLOOKUP(A76,academic_data!A:A,academic_data!C:C,"Not Found")</f>
        <v>M</v>
      </c>
      <c r="O76" s="17">
        <f>_xlfn.XLOOKUP(A76,academic_data!A:A,academic_data!D:D,"Not Found")</f>
        <v>4.17</v>
      </c>
      <c r="P76">
        <f>_xlfn.XLOOKUP(A76,academic_data!A:A,academic_data!E:E,"Not Found")</f>
        <v>68.23</v>
      </c>
      <c r="Q76">
        <f>_xlfn.XLOOKUP(A76,academic_data!A:A,academic_data!F:F,"Not Found")</f>
        <v>1</v>
      </c>
      <c r="R76" t="str">
        <f>_xlfn.XLOOKUP(A76,[1]Sheet1!A:A,[1]Sheet1!B:B,"Not Found")</f>
        <v>On-campus</v>
      </c>
      <c r="S76">
        <f>_xlfn.XLOOKUP(A76,[1]Sheet1!A:A,[1]Sheet1!C:C,"Not Found")</f>
        <v>19</v>
      </c>
    </row>
    <row r="77" spans="1:19">
      <c r="A77" s="20" t="s">
        <v>37</v>
      </c>
      <c r="B77" s="20" t="s">
        <v>23</v>
      </c>
      <c r="C77" s="21">
        <v>73245</v>
      </c>
      <c r="D77" s="21">
        <v>21617</v>
      </c>
      <c r="E77" s="21">
        <v>6479</v>
      </c>
      <c r="F77" s="21">
        <v>4388</v>
      </c>
      <c r="G77" s="21">
        <v>3550</v>
      </c>
      <c r="H77" s="21">
        <v>2635</v>
      </c>
      <c r="I77" s="21">
        <v>1812</v>
      </c>
      <c r="J77" s="21">
        <v>32764</v>
      </c>
      <c r="K77" s="21">
        <f t="shared" si="2"/>
        <v>40481</v>
      </c>
      <c r="L77" s="26">
        <f t="shared" si="3"/>
        <v>0.552679363779098</v>
      </c>
      <c r="M77" s="27" t="str">
        <f>_xlfn.XLOOKUP(A77,academic_data!A:A,academic_data!B:B,"Not Found")</f>
        <v>400</v>
      </c>
      <c r="N77" t="str">
        <f>_xlfn.XLOOKUP(A77,academic_data!A:A,academic_data!C:C,"Not Found")</f>
        <v>M</v>
      </c>
      <c r="O77" s="17">
        <f>_xlfn.XLOOKUP(A77,academic_data!A:A,academic_data!D:D,"Not Found")</f>
        <v>4.17</v>
      </c>
      <c r="P77">
        <f>_xlfn.XLOOKUP(A77,academic_data!A:A,academic_data!E:E,"Not Found")</f>
        <v>68.23</v>
      </c>
      <c r="Q77">
        <f>_xlfn.XLOOKUP(A77,academic_data!A:A,academic_data!F:F,"Not Found")</f>
        <v>1</v>
      </c>
      <c r="R77" t="str">
        <f>_xlfn.XLOOKUP(A77,[1]Sheet1!A:A,[1]Sheet1!B:B,"Not Found")</f>
        <v>On-campus</v>
      </c>
      <c r="S77">
        <f>_xlfn.XLOOKUP(A77,[1]Sheet1!A:A,[1]Sheet1!C:C,"Not Found")</f>
        <v>19</v>
      </c>
    </row>
    <row r="78" spans="1:19">
      <c r="A78" s="20" t="s">
        <v>37</v>
      </c>
      <c r="B78" s="20" t="s">
        <v>24</v>
      </c>
      <c r="C78" s="21">
        <v>83805</v>
      </c>
      <c r="D78" s="21">
        <v>24949</v>
      </c>
      <c r="E78" s="21">
        <v>4356</v>
      </c>
      <c r="F78" s="21">
        <v>4070</v>
      </c>
      <c r="G78" s="21">
        <v>4785</v>
      </c>
      <c r="H78" s="21">
        <v>3569</v>
      </c>
      <c r="I78" s="21">
        <v>2281</v>
      </c>
      <c r="J78" s="21">
        <v>39795</v>
      </c>
      <c r="K78" s="21">
        <f t="shared" si="2"/>
        <v>44010</v>
      </c>
      <c r="L78" s="26">
        <f t="shared" si="3"/>
        <v>0.525147664220512</v>
      </c>
      <c r="M78" s="27" t="str">
        <f>_xlfn.XLOOKUP(A78,academic_data!A:A,academic_data!B:B,"Not Found")</f>
        <v>400</v>
      </c>
      <c r="N78" t="str">
        <f>_xlfn.XLOOKUP(A78,academic_data!A:A,academic_data!C:C,"Not Found")</f>
        <v>M</v>
      </c>
      <c r="O78" s="17">
        <f>_xlfn.XLOOKUP(A78,academic_data!A:A,academic_data!D:D,"Not Found")</f>
        <v>4.17</v>
      </c>
      <c r="P78">
        <f>_xlfn.XLOOKUP(A78,academic_data!A:A,academic_data!E:E,"Not Found")</f>
        <v>68.23</v>
      </c>
      <c r="Q78">
        <f>_xlfn.XLOOKUP(A78,academic_data!A:A,academic_data!F:F,"Not Found")</f>
        <v>1</v>
      </c>
      <c r="R78" t="str">
        <f>_xlfn.XLOOKUP(A78,[1]Sheet1!A:A,[1]Sheet1!B:B,"Not Found")</f>
        <v>On-campus</v>
      </c>
      <c r="S78">
        <f>_xlfn.XLOOKUP(A78,[1]Sheet1!A:A,[1]Sheet1!C:C,"Not Found")</f>
        <v>19</v>
      </c>
    </row>
    <row r="79" spans="1:19">
      <c r="A79" s="20" t="s">
        <v>37</v>
      </c>
      <c r="B79" s="20" t="s">
        <v>25</v>
      </c>
      <c r="C79" s="21">
        <v>62849</v>
      </c>
      <c r="D79" s="21">
        <v>22390</v>
      </c>
      <c r="E79" s="21">
        <v>7977</v>
      </c>
      <c r="F79" s="21">
        <v>4809</v>
      </c>
      <c r="G79" s="21">
        <v>6730</v>
      </c>
      <c r="H79" s="21">
        <v>3489</v>
      </c>
      <c r="I79" s="21">
        <v>2131</v>
      </c>
      <c r="J79" s="21">
        <v>15323</v>
      </c>
      <c r="K79" s="21">
        <f t="shared" si="2"/>
        <v>47526</v>
      </c>
      <c r="L79" s="26">
        <f t="shared" si="3"/>
        <v>0.75619341596525</v>
      </c>
      <c r="M79" s="27" t="str">
        <f>_xlfn.XLOOKUP(A79,academic_data!A:A,academic_data!B:B,"Not Found")</f>
        <v>400</v>
      </c>
      <c r="N79" t="str">
        <f>_xlfn.XLOOKUP(A79,academic_data!A:A,academic_data!C:C,"Not Found")</f>
        <v>M</v>
      </c>
      <c r="O79" s="17">
        <f>_xlfn.XLOOKUP(A79,academic_data!A:A,academic_data!D:D,"Not Found")</f>
        <v>4.17</v>
      </c>
      <c r="P79">
        <f>_xlfn.XLOOKUP(A79,academic_data!A:A,academic_data!E:E,"Not Found")</f>
        <v>68.23</v>
      </c>
      <c r="Q79">
        <f>_xlfn.XLOOKUP(A79,academic_data!A:A,academic_data!F:F,"Not Found")</f>
        <v>1</v>
      </c>
      <c r="R79" t="str">
        <f>_xlfn.XLOOKUP(A79,[1]Sheet1!A:A,[1]Sheet1!B:B,"Not Found")</f>
        <v>On-campus</v>
      </c>
      <c r="S79">
        <f>_xlfn.XLOOKUP(A79,[1]Sheet1!A:A,[1]Sheet1!C:C,"Not Found")</f>
        <v>19</v>
      </c>
    </row>
    <row r="80" spans="1:19">
      <c r="A80" s="20" t="s">
        <v>38</v>
      </c>
      <c r="B80" s="20" t="s">
        <v>20</v>
      </c>
      <c r="C80" s="21">
        <v>87392</v>
      </c>
      <c r="D80" s="21">
        <v>24207</v>
      </c>
      <c r="E80" s="21">
        <v>5348</v>
      </c>
      <c r="F80" s="21">
        <v>2515</v>
      </c>
      <c r="G80" s="21">
        <v>6087</v>
      </c>
      <c r="H80" s="21">
        <v>3839</v>
      </c>
      <c r="I80" s="21">
        <v>835</v>
      </c>
      <c r="J80" s="21">
        <v>44561</v>
      </c>
      <c r="K80" s="21">
        <f t="shared" si="2"/>
        <v>42831</v>
      </c>
      <c r="L80" s="26">
        <f t="shared" si="3"/>
        <v>0.490102068839253</v>
      </c>
      <c r="M80" s="27" t="str">
        <f>_xlfn.XLOOKUP(A80,academic_data!A:A,academic_data!B:B,"Not Found")</f>
        <v>400</v>
      </c>
      <c r="N80" t="str">
        <f>_xlfn.XLOOKUP(A80,academic_data!A:A,academic_data!C:C,"Not Found")</f>
        <v>F</v>
      </c>
      <c r="O80" s="17">
        <f>_xlfn.XLOOKUP(A80,academic_data!A:A,academic_data!D:D,"Not Found")</f>
        <v>4.47</v>
      </c>
      <c r="P80">
        <f>_xlfn.XLOOKUP(A80,academic_data!A:A,academic_data!E:E,"Not Found")</f>
        <v>64.92</v>
      </c>
      <c r="Q80">
        <f>_xlfn.XLOOKUP(A80,academic_data!A:A,academic_data!F:F,"Not Found")</f>
        <v>1</v>
      </c>
      <c r="R80" t="str">
        <f>_xlfn.XLOOKUP(A80,[1]Sheet1!A:A,[1]Sheet1!B:B,"Not Found")</f>
        <v>On-campus</v>
      </c>
      <c r="S80">
        <f>_xlfn.XLOOKUP(A80,[1]Sheet1!A:A,[1]Sheet1!C:C,"Not Found")</f>
        <v>24</v>
      </c>
    </row>
    <row r="81" spans="1:19">
      <c r="A81" s="20" t="s">
        <v>38</v>
      </c>
      <c r="B81" s="20" t="s">
        <v>21</v>
      </c>
      <c r="C81" s="21">
        <v>65878</v>
      </c>
      <c r="D81" s="21">
        <v>24087</v>
      </c>
      <c r="E81" s="21">
        <v>6207</v>
      </c>
      <c r="F81" s="21">
        <v>2851</v>
      </c>
      <c r="G81" s="21">
        <v>4687</v>
      </c>
      <c r="H81" s="21">
        <v>2931</v>
      </c>
      <c r="I81" s="21">
        <v>2927</v>
      </c>
      <c r="J81" s="21">
        <v>22188</v>
      </c>
      <c r="K81" s="21">
        <f t="shared" si="2"/>
        <v>43690</v>
      </c>
      <c r="L81" s="26">
        <f t="shared" si="3"/>
        <v>0.663195603995264</v>
      </c>
      <c r="M81" s="27" t="str">
        <f>_xlfn.XLOOKUP(A81,academic_data!A:A,academic_data!B:B,"Not Found")</f>
        <v>400</v>
      </c>
      <c r="N81" t="str">
        <f>_xlfn.XLOOKUP(A81,academic_data!A:A,academic_data!C:C,"Not Found")</f>
        <v>F</v>
      </c>
      <c r="O81" s="17">
        <f>_xlfn.XLOOKUP(A81,academic_data!A:A,academic_data!D:D,"Not Found")</f>
        <v>4.47</v>
      </c>
      <c r="P81">
        <f>_xlfn.XLOOKUP(A81,academic_data!A:A,academic_data!E:E,"Not Found")</f>
        <v>64.92</v>
      </c>
      <c r="Q81">
        <f>_xlfn.XLOOKUP(A81,academic_data!A:A,academic_data!F:F,"Not Found")</f>
        <v>1</v>
      </c>
      <c r="R81" t="str">
        <f>_xlfn.XLOOKUP(A81,[1]Sheet1!A:A,[1]Sheet1!B:B,"Not Found")</f>
        <v>On-campus</v>
      </c>
      <c r="S81">
        <f>_xlfn.XLOOKUP(A81,[1]Sheet1!A:A,[1]Sheet1!C:C,"Not Found")</f>
        <v>24</v>
      </c>
    </row>
    <row r="82" spans="1:19">
      <c r="A82" s="20" t="s">
        <v>38</v>
      </c>
      <c r="B82" s="20" t="s">
        <v>22</v>
      </c>
      <c r="C82" s="21">
        <v>86144</v>
      </c>
      <c r="D82" s="21">
        <v>19000</v>
      </c>
      <c r="E82" s="21">
        <v>4956</v>
      </c>
      <c r="F82" s="21">
        <v>4738</v>
      </c>
      <c r="G82" s="21">
        <v>6498</v>
      </c>
      <c r="H82" s="21">
        <v>2636</v>
      </c>
      <c r="I82" s="21">
        <v>1791</v>
      </c>
      <c r="J82" s="21">
        <v>46525</v>
      </c>
      <c r="K82" s="21">
        <f t="shared" si="2"/>
        <v>39619</v>
      </c>
      <c r="L82" s="26">
        <f t="shared" si="3"/>
        <v>0.459915954680535</v>
      </c>
      <c r="M82" s="27" t="str">
        <f>_xlfn.XLOOKUP(A82,academic_data!A:A,academic_data!B:B,"Not Found")</f>
        <v>400</v>
      </c>
      <c r="N82" t="str">
        <f>_xlfn.XLOOKUP(A82,academic_data!A:A,academic_data!C:C,"Not Found")</f>
        <v>F</v>
      </c>
      <c r="O82" s="17">
        <f>_xlfn.XLOOKUP(A82,academic_data!A:A,academic_data!D:D,"Not Found")</f>
        <v>4.47</v>
      </c>
      <c r="P82">
        <f>_xlfn.XLOOKUP(A82,academic_data!A:A,academic_data!E:E,"Not Found")</f>
        <v>64.92</v>
      </c>
      <c r="Q82">
        <f>_xlfn.XLOOKUP(A82,academic_data!A:A,academic_data!F:F,"Not Found")</f>
        <v>1</v>
      </c>
      <c r="R82" t="str">
        <f>_xlfn.XLOOKUP(A82,[1]Sheet1!A:A,[1]Sheet1!B:B,"Not Found")</f>
        <v>On-campus</v>
      </c>
      <c r="S82">
        <f>_xlfn.XLOOKUP(A82,[1]Sheet1!A:A,[1]Sheet1!C:C,"Not Found")</f>
        <v>24</v>
      </c>
    </row>
    <row r="83" spans="1:19">
      <c r="A83" s="20" t="s">
        <v>38</v>
      </c>
      <c r="B83" s="20" t="s">
        <v>23</v>
      </c>
      <c r="C83" s="21">
        <v>68002</v>
      </c>
      <c r="D83" s="21">
        <v>20536</v>
      </c>
      <c r="E83" s="21">
        <v>5191</v>
      </c>
      <c r="F83" s="21">
        <v>3066</v>
      </c>
      <c r="G83" s="21">
        <v>6627</v>
      </c>
      <c r="H83" s="21">
        <v>1284</v>
      </c>
      <c r="I83" s="21">
        <v>2944</v>
      </c>
      <c r="J83" s="21">
        <v>28354</v>
      </c>
      <c r="K83" s="21">
        <f t="shared" si="2"/>
        <v>39648</v>
      </c>
      <c r="L83" s="26">
        <f t="shared" si="3"/>
        <v>0.583041675244846</v>
      </c>
      <c r="M83" s="27" t="str">
        <f>_xlfn.XLOOKUP(A83,academic_data!A:A,academic_data!B:B,"Not Found")</f>
        <v>400</v>
      </c>
      <c r="N83" t="str">
        <f>_xlfn.XLOOKUP(A83,academic_data!A:A,academic_data!C:C,"Not Found")</f>
        <v>F</v>
      </c>
      <c r="O83" s="17">
        <f>_xlfn.XLOOKUP(A83,academic_data!A:A,academic_data!D:D,"Not Found")</f>
        <v>4.47</v>
      </c>
      <c r="P83">
        <f>_xlfn.XLOOKUP(A83,academic_data!A:A,academic_data!E:E,"Not Found")</f>
        <v>64.92</v>
      </c>
      <c r="Q83">
        <f>_xlfn.XLOOKUP(A83,academic_data!A:A,academic_data!F:F,"Not Found")</f>
        <v>1</v>
      </c>
      <c r="R83" t="str">
        <f>_xlfn.XLOOKUP(A83,[1]Sheet1!A:A,[1]Sheet1!B:B,"Not Found")</f>
        <v>On-campus</v>
      </c>
      <c r="S83">
        <f>_xlfn.XLOOKUP(A83,[1]Sheet1!A:A,[1]Sheet1!C:C,"Not Found")</f>
        <v>24</v>
      </c>
    </row>
    <row r="84" spans="1:19">
      <c r="A84" s="20" t="s">
        <v>38</v>
      </c>
      <c r="B84" s="20" t="s">
        <v>24</v>
      </c>
      <c r="C84" s="21">
        <v>80491</v>
      </c>
      <c r="D84" s="21">
        <v>20726</v>
      </c>
      <c r="E84" s="21">
        <v>7373</v>
      </c>
      <c r="F84" s="21">
        <v>4546</v>
      </c>
      <c r="G84" s="21">
        <v>3753</v>
      </c>
      <c r="H84" s="21">
        <v>3082</v>
      </c>
      <c r="I84" s="21">
        <v>589</v>
      </c>
      <c r="J84" s="21">
        <v>40422</v>
      </c>
      <c r="K84" s="21">
        <f t="shared" si="2"/>
        <v>40069</v>
      </c>
      <c r="L84" s="26">
        <f t="shared" si="3"/>
        <v>0.497807208259309</v>
      </c>
      <c r="M84" s="27" t="str">
        <f>_xlfn.XLOOKUP(A84,academic_data!A:A,academic_data!B:B,"Not Found")</f>
        <v>400</v>
      </c>
      <c r="N84" t="str">
        <f>_xlfn.XLOOKUP(A84,academic_data!A:A,academic_data!C:C,"Not Found")</f>
        <v>F</v>
      </c>
      <c r="O84" s="17">
        <f>_xlfn.XLOOKUP(A84,academic_data!A:A,academic_data!D:D,"Not Found")</f>
        <v>4.47</v>
      </c>
      <c r="P84">
        <f>_xlfn.XLOOKUP(A84,academic_data!A:A,academic_data!E:E,"Not Found")</f>
        <v>64.92</v>
      </c>
      <c r="Q84">
        <f>_xlfn.XLOOKUP(A84,academic_data!A:A,academic_data!F:F,"Not Found")</f>
        <v>1</v>
      </c>
      <c r="R84" t="str">
        <f>_xlfn.XLOOKUP(A84,[1]Sheet1!A:A,[1]Sheet1!B:B,"Not Found")</f>
        <v>On-campus</v>
      </c>
      <c r="S84">
        <f>_xlfn.XLOOKUP(A84,[1]Sheet1!A:A,[1]Sheet1!C:C,"Not Found")</f>
        <v>24</v>
      </c>
    </row>
    <row r="85" spans="1:19">
      <c r="A85" s="20" t="s">
        <v>38</v>
      </c>
      <c r="B85" s="20" t="s">
        <v>25</v>
      </c>
      <c r="C85" s="21">
        <v>85351</v>
      </c>
      <c r="D85" s="21">
        <v>21748</v>
      </c>
      <c r="E85" s="21">
        <v>7993</v>
      </c>
      <c r="F85" s="21">
        <v>3625</v>
      </c>
      <c r="G85" s="21">
        <v>6069</v>
      </c>
      <c r="H85" s="21">
        <v>1417</v>
      </c>
      <c r="I85" s="21">
        <v>614</v>
      </c>
      <c r="J85" s="21">
        <v>43885</v>
      </c>
      <c r="K85" s="21">
        <f t="shared" si="2"/>
        <v>41466</v>
      </c>
      <c r="L85" s="26">
        <f t="shared" si="3"/>
        <v>0.485829105692962</v>
      </c>
      <c r="M85" s="27" t="str">
        <f>_xlfn.XLOOKUP(A85,academic_data!A:A,academic_data!B:B,"Not Found")</f>
        <v>400</v>
      </c>
      <c r="N85" t="str">
        <f>_xlfn.XLOOKUP(A85,academic_data!A:A,academic_data!C:C,"Not Found")</f>
        <v>F</v>
      </c>
      <c r="O85" s="17">
        <f>_xlfn.XLOOKUP(A85,academic_data!A:A,academic_data!D:D,"Not Found")</f>
        <v>4.47</v>
      </c>
      <c r="P85">
        <f>_xlfn.XLOOKUP(A85,academic_data!A:A,academic_data!E:E,"Not Found")</f>
        <v>64.92</v>
      </c>
      <c r="Q85">
        <f>_xlfn.XLOOKUP(A85,academic_data!A:A,academic_data!F:F,"Not Found")</f>
        <v>1</v>
      </c>
      <c r="R85" t="str">
        <f>_xlfn.XLOOKUP(A85,[1]Sheet1!A:A,[1]Sheet1!B:B,"Not Found")</f>
        <v>On-campus</v>
      </c>
      <c r="S85">
        <f>_xlfn.XLOOKUP(A85,[1]Sheet1!A:A,[1]Sheet1!C:C,"Not Found")</f>
        <v>24</v>
      </c>
    </row>
    <row r="86" spans="1:19">
      <c r="A86" s="20" t="s">
        <v>39</v>
      </c>
      <c r="B86" s="20" t="s">
        <v>20</v>
      </c>
      <c r="C86" s="21">
        <v>68808</v>
      </c>
      <c r="D86" s="21">
        <v>18974</v>
      </c>
      <c r="E86" s="21">
        <v>7267</v>
      </c>
      <c r="F86" s="21">
        <v>2825</v>
      </c>
      <c r="G86" s="21">
        <v>6572</v>
      </c>
      <c r="H86" s="21">
        <v>2649</v>
      </c>
      <c r="I86" s="21">
        <v>2016</v>
      </c>
      <c r="J86" s="21">
        <v>28505</v>
      </c>
      <c r="K86" s="21">
        <f t="shared" si="2"/>
        <v>40303</v>
      </c>
      <c r="L86" s="26">
        <f t="shared" si="3"/>
        <v>0.585731310312754</v>
      </c>
      <c r="M86" s="27" t="str">
        <f>_xlfn.XLOOKUP(A86,academic_data!A:A,academic_data!B:B,"Not Found")</f>
        <v>400</v>
      </c>
      <c r="N86" t="str">
        <f>_xlfn.XLOOKUP(A86,academic_data!A:A,academic_data!C:C,"Not Found")</f>
        <v>F</v>
      </c>
      <c r="O86" s="17">
        <f>_xlfn.XLOOKUP(A86,academic_data!A:A,academic_data!D:D,"Not Found")</f>
        <v>2.1</v>
      </c>
      <c r="P86">
        <f>_xlfn.XLOOKUP(A86,academic_data!A:A,academic_data!E:E,"Not Found")</f>
        <v>64.88</v>
      </c>
      <c r="Q86">
        <f>_xlfn.XLOOKUP(A86,academic_data!A:A,academic_data!F:F,"Not Found")</f>
        <v>2</v>
      </c>
      <c r="R86" t="str">
        <f>_xlfn.XLOOKUP(A86,[1]Sheet1!A:A,[1]Sheet1!B:B,"Not Found")</f>
        <v>Off-campus</v>
      </c>
      <c r="S86">
        <f>_xlfn.XLOOKUP(A86,[1]Sheet1!A:A,[1]Sheet1!C:C,"Not Found")</f>
        <v>20</v>
      </c>
    </row>
    <row r="87" spans="1:19">
      <c r="A87" s="20" t="s">
        <v>39</v>
      </c>
      <c r="B87" s="20" t="s">
        <v>21</v>
      </c>
      <c r="C87" s="21">
        <v>71338</v>
      </c>
      <c r="D87" s="21">
        <v>15412</v>
      </c>
      <c r="E87" s="21">
        <v>7447</v>
      </c>
      <c r="F87" s="21">
        <v>2728</v>
      </c>
      <c r="G87" s="21">
        <v>6348</v>
      </c>
      <c r="H87" s="21">
        <v>3808</v>
      </c>
      <c r="I87" s="21">
        <v>1175</v>
      </c>
      <c r="J87" s="21">
        <v>34420</v>
      </c>
      <c r="K87" s="21">
        <f t="shared" si="2"/>
        <v>36918</v>
      </c>
      <c r="L87" s="26">
        <f t="shared" si="3"/>
        <v>0.517508200398105</v>
      </c>
      <c r="M87" s="27" t="str">
        <f>_xlfn.XLOOKUP(A87,academic_data!A:A,academic_data!B:B,"Not Found")</f>
        <v>400</v>
      </c>
      <c r="N87" t="str">
        <f>_xlfn.XLOOKUP(A87,academic_data!A:A,academic_data!C:C,"Not Found")</f>
        <v>F</v>
      </c>
      <c r="O87" s="17">
        <f>_xlfn.XLOOKUP(A87,academic_data!A:A,academic_data!D:D,"Not Found")</f>
        <v>2.1</v>
      </c>
      <c r="P87">
        <f>_xlfn.XLOOKUP(A87,academic_data!A:A,academic_data!E:E,"Not Found")</f>
        <v>64.88</v>
      </c>
      <c r="Q87">
        <f>_xlfn.XLOOKUP(A87,academic_data!A:A,academic_data!F:F,"Not Found")</f>
        <v>2</v>
      </c>
      <c r="R87" t="str">
        <f>_xlfn.XLOOKUP(A87,[1]Sheet1!A:A,[1]Sheet1!B:B,"Not Found")</f>
        <v>Off-campus</v>
      </c>
      <c r="S87">
        <f>_xlfn.XLOOKUP(A87,[1]Sheet1!A:A,[1]Sheet1!C:C,"Not Found")</f>
        <v>20</v>
      </c>
    </row>
    <row r="88" spans="1:19">
      <c r="A88" s="20" t="s">
        <v>39</v>
      </c>
      <c r="B88" s="20" t="s">
        <v>22</v>
      </c>
      <c r="C88" s="21">
        <v>71657</v>
      </c>
      <c r="D88" s="21">
        <v>20988</v>
      </c>
      <c r="E88" s="21">
        <v>6504</v>
      </c>
      <c r="F88" s="21">
        <v>4967</v>
      </c>
      <c r="G88" s="21">
        <v>5239</v>
      </c>
      <c r="H88" s="21">
        <v>3786</v>
      </c>
      <c r="I88" s="21">
        <v>1622</v>
      </c>
      <c r="J88" s="21">
        <v>28551</v>
      </c>
      <c r="K88" s="21">
        <f t="shared" si="2"/>
        <v>43106</v>
      </c>
      <c r="L88" s="26">
        <f t="shared" si="3"/>
        <v>0.60156021044699</v>
      </c>
      <c r="M88" s="27" t="str">
        <f>_xlfn.XLOOKUP(A88,academic_data!A:A,academic_data!B:B,"Not Found")</f>
        <v>400</v>
      </c>
      <c r="N88" t="str">
        <f>_xlfn.XLOOKUP(A88,academic_data!A:A,academic_data!C:C,"Not Found")</f>
        <v>F</v>
      </c>
      <c r="O88" s="17">
        <f>_xlfn.XLOOKUP(A88,academic_data!A:A,academic_data!D:D,"Not Found")</f>
        <v>2.1</v>
      </c>
      <c r="P88">
        <f>_xlfn.XLOOKUP(A88,academic_data!A:A,academic_data!E:E,"Not Found")</f>
        <v>64.88</v>
      </c>
      <c r="Q88">
        <f>_xlfn.XLOOKUP(A88,academic_data!A:A,academic_data!F:F,"Not Found")</f>
        <v>2</v>
      </c>
      <c r="R88" t="str">
        <f>_xlfn.XLOOKUP(A88,[1]Sheet1!A:A,[1]Sheet1!B:B,"Not Found")</f>
        <v>Off-campus</v>
      </c>
      <c r="S88">
        <f>_xlfn.XLOOKUP(A88,[1]Sheet1!A:A,[1]Sheet1!C:C,"Not Found")</f>
        <v>20</v>
      </c>
    </row>
    <row r="89" spans="1:19">
      <c r="A89" s="20" t="s">
        <v>39</v>
      </c>
      <c r="B89" s="20" t="s">
        <v>23</v>
      </c>
      <c r="C89" s="21">
        <v>80463</v>
      </c>
      <c r="D89" s="21">
        <v>16571</v>
      </c>
      <c r="E89" s="21">
        <v>4977</v>
      </c>
      <c r="F89" s="21">
        <v>3008</v>
      </c>
      <c r="G89" s="21">
        <v>5143</v>
      </c>
      <c r="H89" s="21">
        <v>2687</v>
      </c>
      <c r="I89" s="21">
        <v>536</v>
      </c>
      <c r="J89" s="21">
        <v>47541</v>
      </c>
      <c r="K89" s="21">
        <f t="shared" si="2"/>
        <v>32922</v>
      </c>
      <c r="L89" s="26">
        <f t="shared" si="3"/>
        <v>0.409157003840274</v>
      </c>
      <c r="M89" s="27" t="str">
        <f>_xlfn.XLOOKUP(A89,academic_data!A:A,academic_data!B:B,"Not Found")</f>
        <v>400</v>
      </c>
      <c r="N89" t="str">
        <f>_xlfn.XLOOKUP(A89,academic_data!A:A,academic_data!C:C,"Not Found")</f>
        <v>F</v>
      </c>
      <c r="O89" s="17">
        <f>_xlfn.XLOOKUP(A89,academic_data!A:A,academic_data!D:D,"Not Found")</f>
        <v>2.1</v>
      </c>
      <c r="P89">
        <f>_xlfn.XLOOKUP(A89,academic_data!A:A,academic_data!E:E,"Not Found")</f>
        <v>64.88</v>
      </c>
      <c r="Q89">
        <f>_xlfn.XLOOKUP(A89,academic_data!A:A,academic_data!F:F,"Not Found")</f>
        <v>2</v>
      </c>
      <c r="R89" t="str">
        <f>_xlfn.XLOOKUP(A89,[1]Sheet1!A:A,[1]Sheet1!B:B,"Not Found")</f>
        <v>Off-campus</v>
      </c>
      <c r="S89">
        <f>_xlfn.XLOOKUP(A89,[1]Sheet1!A:A,[1]Sheet1!C:C,"Not Found")</f>
        <v>20</v>
      </c>
    </row>
    <row r="90" spans="1:19">
      <c r="A90" s="20" t="s">
        <v>39</v>
      </c>
      <c r="B90" s="20" t="s">
        <v>24</v>
      </c>
      <c r="C90" s="21">
        <v>72043</v>
      </c>
      <c r="D90" s="21">
        <v>18440</v>
      </c>
      <c r="E90" s="21">
        <v>7766</v>
      </c>
      <c r="F90" s="21">
        <v>3548</v>
      </c>
      <c r="G90" s="21">
        <v>5326</v>
      </c>
      <c r="H90" s="21">
        <v>3264</v>
      </c>
      <c r="I90" s="21">
        <v>1372</v>
      </c>
      <c r="J90" s="21">
        <v>32327</v>
      </c>
      <c r="K90" s="21">
        <f t="shared" si="2"/>
        <v>39716</v>
      </c>
      <c r="L90" s="26">
        <f t="shared" si="3"/>
        <v>0.551281873325653</v>
      </c>
      <c r="M90" s="27" t="str">
        <f>_xlfn.XLOOKUP(A90,academic_data!A:A,academic_data!B:B,"Not Found")</f>
        <v>400</v>
      </c>
      <c r="N90" t="str">
        <f>_xlfn.XLOOKUP(A90,academic_data!A:A,academic_data!C:C,"Not Found")</f>
        <v>F</v>
      </c>
      <c r="O90" s="17">
        <f>_xlfn.XLOOKUP(A90,academic_data!A:A,academic_data!D:D,"Not Found")</f>
        <v>2.1</v>
      </c>
      <c r="P90">
        <f>_xlfn.XLOOKUP(A90,academic_data!A:A,academic_data!E:E,"Not Found")</f>
        <v>64.88</v>
      </c>
      <c r="Q90">
        <f>_xlfn.XLOOKUP(A90,academic_data!A:A,academic_data!F:F,"Not Found")</f>
        <v>2</v>
      </c>
      <c r="R90" t="str">
        <f>_xlfn.XLOOKUP(A90,[1]Sheet1!A:A,[1]Sheet1!B:B,"Not Found")</f>
        <v>Off-campus</v>
      </c>
      <c r="S90">
        <f>_xlfn.XLOOKUP(A90,[1]Sheet1!A:A,[1]Sheet1!C:C,"Not Found")</f>
        <v>20</v>
      </c>
    </row>
    <row r="91" spans="1:19">
      <c r="A91" s="20" t="s">
        <v>39</v>
      </c>
      <c r="B91" s="20" t="s">
        <v>25</v>
      </c>
      <c r="C91" s="21">
        <v>82301</v>
      </c>
      <c r="D91" s="21">
        <v>23787</v>
      </c>
      <c r="E91" s="21">
        <v>5903</v>
      </c>
      <c r="F91" s="21">
        <v>2728</v>
      </c>
      <c r="G91" s="21">
        <v>4365</v>
      </c>
      <c r="H91" s="21">
        <v>1396</v>
      </c>
      <c r="I91" s="21">
        <v>1198</v>
      </c>
      <c r="J91" s="21">
        <v>42924</v>
      </c>
      <c r="K91" s="21">
        <f t="shared" si="2"/>
        <v>39377</v>
      </c>
      <c r="L91" s="26">
        <f t="shared" si="3"/>
        <v>0.478451051627562</v>
      </c>
      <c r="M91" s="27" t="str">
        <f>_xlfn.XLOOKUP(A91,academic_data!A:A,academic_data!B:B,"Not Found")</f>
        <v>400</v>
      </c>
      <c r="N91" t="str">
        <f>_xlfn.XLOOKUP(A91,academic_data!A:A,academic_data!C:C,"Not Found")</f>
        <v>F</v>
      </c>
      <c r="O91" s="17">
        <f>_xlfn.XLOOKUP(A91,academic_data!A:A,academic_data!D:D,"Not Found")</f>
        <v>2.1</v>
      </c>
      <c r="P91">
        <f>_xlfn.XLOOKUP(A91,academic_data!A:A,academic_data!E:E,"Not Found")</f>
        <v>64.88</v>
      </c>
      <c r="Q91">
        <f>_xlfn.XLOOKUP(A91,academic_data!A:A,academic_data!F:F,"Not Found")</f>
        <v>2</v>
      </c>
      <c r="R91" t="str">
        <f>_xlfn.XLOOKUP(A91,[1]Sheet1!A:A,[1]Sheet1!B:B,"Not Found")</f>
        <v>Off-campus</v>
      </c>
      <c r="S91">
        <f>_xlfn.XLOOKUP(A91,[1]Sheet1!A:A,[1]Sheet1!C:C,"Not Found")</f>
        <v>20</v>
      </c>
    </row>
    <row r="92" spans="1:19">
      <c r="A92" s="20" t="s">
        <v>40</v>
      </c>
      <c r="B92" s="20" t="s">
        <v>20</v>
      </c>
      <c r="C92" s="21">
        <v>67186</v>
      </c>
      <c r="D92" s="21">
        <v>15395</v>
      </c>
      <c r="E92" s="21">
        <v>6492</v>
      </c>
      <c r="F92" s="21">
        <v>2075</v>
      </c>
      <c r="G92" s="21">
        <v>3264</v>
      </c>
      <c r="H92" s="21">
        <v>3502</v>
      </c>
      <c r="I92" s="21">
        <v>2319</v>
      </c>
      <c r="J92" s="21">
        <v>34139</v>
      </c>
      <c r="K92" s="21">
        <f t="shared" si="2"/>
        <v>33047</v>
      </c>
      <c r="L92" s="26">
        <f t="shared" si="3"/>
        <v>0.491873306938946</v>
      </c>
      <c r="M92" s="27" t="str">
        <f>_xlfn.XLOOKUP(A92,academic_data!A:A,academic_data!B:B,"Not Found")</f>
        <v>500</v>
      </c>
      <c r="N92" t="str">
        <f>_xlfn.XLOOKUP(A92,academic_data!A:A,academic_data!C:C,"Not Found")</f>
        <v>M</v>
      </c>
      <c r="O92" s="17">
        <f>_xlfn.XLOOKUP(A92,academic_data!A:A,academic_data!D:D,"Not Found")</f>
        <v>2.22</v>
      </c>
      <c r="P92">
        <f>_xlfn.XLOOKUP(A92,academic_data!A:A,academic_data!E:E,"Not Found")</f>
        <v>64.13</v>
      </c>
      <c r="Q92">
        <f>_xlfn.XLOOKUP(A92,academic_data!A:A,academic_data!F:F,"Not Found")</f>
        <v>1</v>
      </c>
      <c r="R92" t="str">
        <f>_xlfn.XLOOKUP(A92,[1]Sheet1!A:A,[1]Sheet1!B:B,"Not Found")</f>
        <v>On-campus</v>
      </c>
      <c r="S92">
        <f>_xlfn.XLOOKUP(A92,[1]Sheet1!A:A,[1]Sheet1!C:C,"Not Found")</f>
        <v>19</v>
      </c>
    </row>
    <row r="93" spans="1:19">
      <c r="A93" s="20" t="s">
        <v>40</v>
      </c>
      <c r="B93" s="20" t="s">
        <v>21</v>
      </c>
      <c r="C93" s="21">
        <v>77101</v>
      </c>
      <c r="D93" s="21">
        <v>17782</v>
      </c>
      <c r="E93" s="21">
        <v>7455</v>
      </c>
      <c r="F93" s="21">
        <v>2850</v>
      </c>
      <c r="G93" s="21">
        <v>6577</v>
      </c>
      <c r="H93" s="21">
        <v>2390</v>
      </c>
      <c r="I93" s="21">
        <v>643</v>
      </c>
      <c r="J93" s="21">
        <v>39404</v>
      </c>
      <c r="K93" s="21">
        <f t="shared" si="2"/>
        <v>37697</v>
      </c>
      <c r="L93" s="26">
        <f t="shared" si="3"/>
        <v>0.488930104667903</v>
      </c>
      <c r="M93" s="27" t="str">
        <f>_xlfn.XLOOKUP(A93,academic_data!A:A,academic_data!B:B,"Not Found")</f>
        <v>500</v>
      </c>
      <c r="N93" t="str">
        <f>_xlfn.XLOOKUP(A93,academic_data!A:A,academic_data!C:C,"Not Found")</f>
        <v>M</v>
      </c>
      <c r="O93" s="17">
        <f>_xlfn.XLOOKUP(A93,academic_data!A:A,academic_data!D:D,"Not Found")</f>
        <v>2.22</v>
      </c>
      <c r="P93">
        <f>_xlfn.XLOOKUP(A93,academic_data!A:A,academic_data!E:E,"Not Found")</f>
        <v>64.13</v>
      </c>
      <c r="Q93">
        <f>_xlfn.XLOOKUP(A93,academic_data!A:A,academic_data!F:F,"Not Found")</f>
        <v>1</v>
      </c>
      <c r="R93" t="str">
        <f>_xlfn.XLOOKUP(A93,[1]Sheet1!A:A,[1]Sheet1!B:B,"Not Found")</f>
        <v>On-campus</v>
      </c>
      <c r="S93">
        <f>_xlfn.XLOOKUP(A93,[1]Sheet1!A:A,[1]Sheet1!C:C,"Not Found")</f>
        <v>19</v>
      </c>
    </row>
    <row r="94" spans="1:19">
      <c r="A94" s="20" t="s">
        <v>40</v>
      </c>
      <c r="B94" s="20" t="s">
        <v>22</v>
      </c>
      <c r="C94" s="21">
        <v>81364</v>
      </c>
      <c r="D94" s="21">
        <v>22266</v>
      </c>
      <c r="E94" s="21">
        <v>4395</v>
      </c>
      <c r="F94" s="21">
        <v>4995</v>
      </c>
      <c r="G94" s="21">
        <v>5938</v>
      </c>
      <c r="H94" s="21">
        <v>2492</v>
      </c>
      <c r="I94" s="21">
        <v>1667</v>
      </c>
      <c r="J94" s="21">
        <v>39611</v>
      </c>
      <c r="K94" s="21">
        <f t="shared" si="2"/>
        <v>41753</v>
      </c>
      <c r="L94" s="26">
        <f t="shared" si="3"/>
        <v>0.513163069662258</v>
      </c>
      <c r="M94" s="27" t="str">
        <f>_xlfn.XLOOKUP(A94,academic_data!A:A,academic_data!B:B,"Not Found")</f>
        <v>500</v>
      </c>
      <c r="N94" t="str">
        <f>_xlfn.XLOOKUP(A94,academic_data!A:A,academic_data!C:C,"Not Found")</f>
        <v>M</v>
      </c>
      <c r="O94" s="17">
        <f>_xlfn.XLOOKUP(A94,academic_data!A:A,academic_data!D:D,"Not Found")</f>
        <v>2.22</v>
      </c>
      <c r="P94">
        <f>_xlfn.XLOOKUP(A94,academic_data!A:A,academic_data!E:E,"Not Found")</f>
        <v>64.13</v>
      </c>
      <c r="Q94">
        <f>_xlfn.XLOOKUP(A94,academic_data!A:A,academic_data!F:F,"Not Found")</f>
        <v>1</v>
      </c>
      <c r="R94" t="str">
        <f>_xlfn.XLOOKUP(A94,[1]Sheet1!A:A,[1]Sheet1!B:B,"Not Found")</f>
        <v>On-campus</v>
      </c>
      <c r="S94">
        <f>_xlfn.XLOOKUP(A94,[1]Sheet1!A:A,[1]Sheet1!C:C,"Not Found")</f>
        <v>19</v>
      </c>
    </row>
    <row r="95" spans="1:19">
      <c r="A95" s="20" t="s">
        <v>40</v>
      </c>
      <c r="B95" s="20" t="s">
        <v>23</v>
      </c>
      <c r="C95" s="21">
        <v>87192</v>
      </c>
      <c r="D95" s="21">
        <v>16062</v>
      </c>
      <c r="E95" s="21">
        <v>6156</v>
      </c>
      <c r="F95" s="21">
        <v>3065</v>
      </c>
      <c r="G95" s="21">
        <v>4209</v>
      </c>
      <c r="H95" s="21">
        <v>3982</v>
      </c>
      <c r="I95" s="21">
        <v>2945</v>
      </c>
      <c r="J95" s="21">
        <v>50773</v>
      </c>
      <c r="K95" s="21">
        <f t="shared" si="2"/>
        <v>36419</v>
      </c>
      <c r="L95" s="26">
        <f t="shared" si="3"/>
        <v>0.417687402513992</v>
      </c>
      <c r="M95" s="27" t="str">
        <f>_xlfn.XLOOKUP(A95,academic_data!A:A,academic_data!B:B,"Not Found")</f>
        <v>500</v>
      </c>
      <c r="N95" t="str">
        <f>_xlfn.XLOOKUP(A95,academic_data!A:A,academic_data!C:C,"Not Found")</f>
        <v>M</v>
      </c>
      <c r="O95" s="17">
        <f>_xlfn.XLOOKUP(A95,academic_data!A:A,academic_data!D:D,"Not Found")</f>
        <v>2.22</v>
      </c>
      <c r="P95">
        <f>_xlfn.XLOOKUP(A95,academic_data!A:A,academic_data!E:E,"Not Found")</f>
        <v>64.13</v>
      </c>
      <c r="Q95">
        <f>_xlfn.XLOOKUP(A95,academic_data!A:A,academic_data!F:F,"Not Found")</f>
        <v>1</v>
      </c>
      <c r="R95" t="str">
        <f>_xlfn.XLOOKUP(A95,[1]Sheet1!A:A,[1]Sheet1!B:B,"Not Found")</f>
        <v>On-campus</v>
      </c>
      <c r="S95">
        <f>_xlfn.XLOOKUP(A95,[1]Sheet1!A:A,[1]Sheet1!C:C,"Not Found")</f>
        <v>19</v>
      </c>
    </row>
    <row r="96" spans="1:19">
      <c r="A96" s="20" t="s">
        <v>40</v>
      </c>
      <c r="B96" s="20" t="s">
        <v>24</v>
      </c>
      <c r="C96" s="21">
        <v>87870</v>
      </c>
      <c r="D96" s="21">
        <v>19729</v>
      </c>
      <c r="E96" s="21">
        <v>5156</v>
      </c>
      <c r="F96" s="21">
        <v>3238</v>
      </c>
      <c r="G96" s="21">
        <v>3732</v>
      </c>
      <c r="H96" s="21">
        <v>1234</v>
      </c>
      <c r="I96" s="21">
        <v>1250</v>
      </c>
      <c r="J96" s="21">
        <v>53531</v>
      </c>
      <c r="K96" s="21">
        <f t="shared" si="2"/>
        <v>34339</v>
      </c>
      <c r="L96" s="26">
        <f t="shared" si="3"/>
        <v>0.39079321725276</v>
      </c>
      <c r="M96" s="27" t="str">
        <f>_xlfn.XLOOKUP(A96,academic_data!A:A,academic_data!B:B,"Not Found")</f>
        <v>500</v>
      </c>
      <c r="N96" t="str">
        <f>_xlfn.XLOOKUP(A96,academic_data!A:A,academic_data!C:C,"Not Found")</f>
        <v>M</v>
      </c>
      <c r="O96" s="17">
        <f>_xlfn.XLOOKUP(A96,academic_data!A:A,academic_data!D:D,"Not Found")</f>
        <v>2.22</v>
      </c>
      <c r="P96">
        <f>_xlfn.XLOOKUP(A96,academic_data!A:A,academic_data!E:E,"Not Found")</f>
        <v>64.13</v>
      </c>
      <c r="Q96">
        <f>_xlfn.XLOOKUP(A96,academic_data!A:A,academic_data!F:F,"Not Found")</f>
        <v>1</v>
      </c>
      <c r="R96" t="str">
        <f>_xlfn.XLOOKUP(A96,[1]Sheet1!A:A,[1]Sheet1!B:B,"Not Found")</f>
        <v>On-campus</v>
      </c>
      <c r="S96">
        <f>_xlfn.XLOOKUP(A96,[1]Sheet1!A:A,[1]Sheet1!C:C,"Not Found")</f>
        <v>19</v>
      </c>
    </row>
    <row r="97" spans="1:19">
      <c r="A97" s="20" t="s">
        <v>40</v>
      </c>
      <c r="B97" s="20" t="s">
        <v>25</v>
      </c>
      <c r="C97" s="21">
        <v>66731</v>
      </c>
      <c r="D97" s="21">
        <v>22241</v>
      </c>
      <c r="E97" s="21">
        <v>4953</v>
      </c>
      <c r="F97" s="21">
        <v>4539</v>
      </c>
      <c r="G97" s="21">
        <v>5960</v>
      </c>
      <c r="H97" s="21">
        <v>2542</v>
      </c>
      <c r="I97" s="21">
        <v>1697</v>
      </c>
      <c r="J97" s="21">
        <v>24799</v>
      </c>
      <c r="K97" s="21">
        <f t="shared" si="2"/>
        <v>41932</v>
      </c>
      <c r="L97" s="26">
        <f t="shared" si="3"/>
        <v>0.628373619457224</v>
      </c>
      <c r="M97" s="27" t="str">
        <f>_xlfn.XLOOKUP(A97,academic_data!A:A,academic_data!B:B,"Not Found")</f>
        <v>500</v>
      </c>
      <c r="N97" t="str">
        <f>_xlfn.XLOOKUP(A97,academic_data!A:A,academic_data!C:C,"Not Found")</f>
        <v>M</v>
      </c>
      <c r="O97" s="17">
        <f>_xlfn.XLOOKUP(A97,academic_data!A:A,academic_data!D:D,"Not Found")</f>
        <v>2.22</v>
      </c>
      <c r="P97">
        <f>_xlfn.XLOOKUP(A97,academic_data!A:A,academic_data!E:E,"Not Found")</f>
        <v>64.13</v>
      </c>
      <c r="Q97">
        <f>_xlfn.XLOOKUP(A97,academic_data!A:A,academic_data!F:F,"Not Found")</f>
        <v>1</v>
      </c>
      <c r="R97" t="str">
        <f>_xlfn.XLOOKUP(A97,[1]Sheet1!A:A,[1]Sheet1!B:B,"Not Found")</f>
        <v>On-campus</v>
      </c>
      <c r="S97">
        <f>_xlfn.XLOOKUP(A97,[1]Sheet1!A:A,[1]Sheet1!C:C,"Not Found")</f>
        <v>19</v>
      </c>
    </row>
    <row r="98" spans="1:19">
      <c r="A98" s="20" t="s">
        <v>41</v>
      </c>
      <c r="B98" s="20" t="s">
        <v>20</v>
      </c>
      <c r="C98" s="21">
        <v>73964</v>
      </c>
      <c r="D98" s="21">
        <v>16191</v>
      </c>
      <c r="E98" s="21">
        <v>6217</v>
      </c>
      <c r="F98" s="21">
        <v>3416</v>
      </c>
      <c r="G98" s="21">
        <v>5993</v>
      </c>
      <c r="H98" s="21">
        <v>3842</v>
      </c>
      <c r="I98" s="21">
        <v>1717</v>
      </c>
      <c r="J98" s="21">
        <v>36588</v>
      </c>
      <c r="K98" s="21">
        <f t="shared" si="2"/>
        <v>37376</v>
      </c>
      <c r="L98" s="26">
        <f t="shared" si="3"/>
        <v>0.505326915796874</v>
      </c>
      <c r="M98" s="27" t="str">
        <f>_xlfn.XLOOKUP(A98,academic_data!A:A,academic_data!B:B,"Not Found")</f>
        <v>400</v>
      </c>
      <c r="N98" t="str">
        <f>_xlfn.XLOOKUP(A98,academic_data!A:A,academic_data!C:C,"Not Found")</f>
        <v>F</v>
      </c>
      <c r="O98" s="17">
        <f>_xlfn.XLOOKUP(A98,academic_data!A:A,academic_data!D:D,"Not Found")</f>
        <v>2.99</v>
      </c>
      <c r="P98">
        <f>_xlfn.XLOOKUP(A98,academic_data!A:A,academic_data!E:E,"Not Found")</f>
        <v>79.2</v>
      </c>
      <c r="Q98">
        <f>_xlfn.XLOOKUP(A98,academic_data!A:A,academic_data!F:F,"Not Found")</f>
        <v>1</v>
      </c>
      <c r="R98" t="str">
        <f>_xlfn.XLOOKUP(A98,[1]Sheet1!A:A,[1]Sheet1!B:B,"Not Found")</f>
        <v>On-campus</v>
      </c>
      <c r="S98">
        <f>_xlfn.XLOOKUP(A98,[1]Sheet1!A:A,[1]Sheet1!C:C,"Not Found")</f>
        <v>24</v>
      </c>
    </row>
    <row r="99" spans="1:19">
      <c r="A99" s="20" t="s">
        <v>41</v>
      </c>
      <c r="B99" s="20" t="s">
        <v>21</v>
      </c>
      <c r="C99" s="21">
        <v>77924</v>
      </c>
      <c r="D99" s="21">
        <v>21172</v>
      </c>
      <c r="E99" s="21">
        <v>7236</v>
      </c>
      <c r="F99" s="21">
        <v>3445</v>
      </c>
      <c r="G99" s="21">
        <v>5386</v>
      </c>
      <c r="H99" s="21">
        <v>2519</v>
      </c>
      <c r="I99" s="21">
        <v>1888</v>
      </c>
      <c r="J99" s="21">
        <v>36278</v>
      </c>
      <c r="K99" s="21">
        <f t="shared" si="2"/>
        <v>41646</v>
      </c>
      <c r="L99" s="26">
        <f t="shared" si="3"/>
        <v>0.534443817052513</v>
      </c>
      <c r="M99" s="27" t="str">
        <f>_xlfn.XLOOKUP(A99,academic_data!A:A,academic_data!B:B,"Not Found")</f>
        <v>400</v>
      </c>
      <c r="N99" t="str">
        <f>_xlfn.XLOOKUP(A99,academic_data!A:A,academic_data!C:C,"Not Found")</f>
        <v>F</v>
      </c>
      <c r="O99" s="17">
        <f>_xlfn.XLOOKUP(A99,academic_data!A:A,academic_data!D:D,"Not Found")</f>
        <v>2.99</v>
      </c>
      <c r="P99">
        <f>_xlfn.XLOOKUP(A99,academic_data!A:A,academic_data!E:E,"Not Found")</f>
        <v>79.2</v>
      </c>
      <c r="Q99">
        <f>_xlfn.XLOOKUP(A99,academic_data!A:A,academic_data!F:F,"Not Found")</f>
        <v>1</v>
      </c>
      <c r="R99" t="str">
        <f>_xlfn.XLOOKUP(A99,[1]Sheet1!A:A,[1]Sheet1!B:B,"Not Found")</f>
        <v>On-campus</v>
      </c>
      <c r="S99">
        <f>_xlfn.XLOOKUP(A99,[1]Sheet1!A:A,[1]Sheet1!C:C,"Not Found")</f>
        <v>24</v>
      </c>
    </row>
    <row r="100" spans="1:19">
      <c r="A100" s="20" t="s">
        <v>41</v>
      </c>
      <c r="B100" s="20" t="s">
        <v>22</v>
      </c>
      <c r="C100" s="21">
        <v>86432</v>
      </c>
      <c r="D100" s="21">
        <v>16365</v>
      </c>
      <c r="E100" s="21">
        <v>4499</v>
      </c>
      <c r="F100" s="21">
        <v>3680</v>
      </c>
      <c r="G100" s="21">
        <v>3510</v>
      </c>
      <c r="H100" s="21">
        <v>1216</v>
      </c>
      <c r="I100" s="21">
        <v>1824</v>
      </c>
      <c r="J100" s="21">
        <v>55338</v>
      </c>
      <c r="K100" s="21">
        <f t="shared" si="2"/>
        <v>31094</v>
      </c>
      <c r="L100" s="26">
        <f t="shared" si="3"/>
        <v>0.359751018141429</v>
      </c>
      <c r="M100" s="27" t="str">
        <f>_xlfn.XLOOKUP(A100,academic_data!A:A,academic_data!B:B,"Not Found")</f>
        <v>400</v>
      </c>
      <c r="N100" t="str">
        <f>_xlfn.XLOOKUP(A100,academic_data!A:A,academic_data!C:C,"Not Found")</f>
        <v>F</v>
      </c>
      <c r="O100" s="17">
        <f>_xlfn.XLOOKUP(A100,academic_data!A:A,academic_data!D:D,"Not Found")</f>
        <v>2.99</v>
      </c>
      <c r="P100">
        <f>_xlfn.XLOOKUP(A100,academic_data!A:A,academic_data!E:E,"Not Found")</f>
        <v>79.2</v>
      </c>
      <c r="Q100">
        <f>_xlfn.XLOOKUP(A100,academic_data!A:A,academic_data!F:F,"Not Found")</f>
        <v>1</v>
      </c>
      <c r="R100" t="str">
        <f>_xlfn.XLOOKUP(A100,[1]Sheet1!A:A,[1]Sheet1!B:B,"Not Found")</f>
        <v>On-campus</v>
      </c>
      <c r="S100">
        <f>_xlfn.XLOOKUP(A100,[1]Sheet1!A:A,[1]Sheet1!C:C,"Not Found")</f>
        <v>24</v>
      </c>
    </row>
    <row r="101" spans="1:19">
      <c r="A101" s="20" t="s">
        <v>41</v>
      </c>
      <c r="B101" s="20" t="s">
        <v>23</v>
      </c>
      <c r="C101" s="21">
        <v>85731</v>
      </c>
      <c r="D101" s="21">
        <v>18141</v>
      </c>
      <c r="E101" s="21">
        <v>7323</v>
      </c>
      <c r="F101" s="21">
        <v>3810</v>
      </c>
      <c r="G101" s="21">
        <v>5492</v>
      </c>
      <c r="H101" s="21">
        <v>3923</v>
      </c>
      <c r="I101" s="21">
        <v>1705</v>
      </c>
      <c r="J101" s="21">
        <v>45337</v>
      </c>
      <c r="K101" s="21">
        <f t="shared" si="2"/>
        <v>40394</v>
      </c>
      <c r="L101" s="26">
        <f t="shared" si="3"/>
        <v>0.471171454899628</v>
      </c>
      <c r="M101" s="27" t="str">
        <f>_xlfn.XLOOKUP(A101,academic_data!A:A,academic_data!B:B,"Not Found")</f>
        <v>400</v>
      </c>
      <c r="N101" t="str">
        <f>_xlfn.XLOOKUP(A101,academic_data!A:A,academic_data!C:C,"Not Found")</f>
        <v>F</v>
      </c>
      <c r="O101" s="17">
        <f>_xlfn.XLOOKUP(A101,academic_data!A:A,academic_data!D:D,"Not Found")</f>
        <v>2.99</v>
      </c>
      <c r="P101">
        <f>_xlfn.XLOOKUP(A101,academic_data!A:A,academic_data!E:E,"Not Found")</f>
        <v>79.2</v>
      </c>
      <c r="Q101">
        <f>_xlfn.XLOOKUP(A101,academic_data!A:A,academic_data!F:F,"Not Found")</f>
        <v>1</v>
      </c>
      <c r="R101" t="str">
        <f>_xlfn.XLOOKUP(A101,[1]Sheet1!A:A,[1]Sheet1!B:B,"Not Found")</f>
        <v>On-campus</v>
      </c>
      <c r="S101">
        <f>_xlfn.XLOOKUP(A101,[1]Sheet1!A:A,[1]Sheet1!C:C,"Not Found")</f>
        <v>24</v>
      </c>
    </row>
    <row r="102" spans="1:19">
      <c r="A102" s="20" t="s">
        <v>41</v>
      </c>
      <c r="B102" s="20" t="s">
        <v>24</v>
      </c>
      <c r="C102" s="21">
        <v>86790</v>
      </c>
      <c r="D102" s="21">
        <v>19186</v>
      </c>
      <c r="E102" s="21">
        <v>4713</v>
      </c>
      <c r="F102" s="21">
        <v>3881</v>
      </c>
      <c r="G102" s="21">
        <v>6602</v>
      </c>
      <c r="H102" s="21">
        <v>1038</v>
      </c>
      <c r="I102" s="21">
        <v>672</v>
      </c>
      <c r="J102" s="21">
        <v>50698</v>
      </c>
      <c r="K102" s="21">
        <f t="shared" si="2"/>
        <v>36092</v>
      </c>
      <c r="L102" s="26">
        <f t="shared" si="3"/>
        <v>0.415854361101509</v>
      </c>
      <c r="M102" s="27" t="str">
        <f>_xlfn.XLOOKUP(A102,academic_data!A:A,academic_data!B:B,"Not Found")</f>
        <v>400</v>
      </c>
      <c r="N102" t="str">
        <f>_xlfn.XLOOKUP(A102,academic_data!A:A,academic_data!C:C,"Not Found")</f>
        <v>F</v>
      </c>
      <c r="O102" s="17">
        <f>_xlfn.XLOOKUP(A102,academic_data!A:A,academic_data!D:D,"Not Found")</f>
        <v>2.99</v>
      </c>
      <c r="P102">
        <f>_xlfn.XLOOKUP(A102,academic_data!A:A,academic_data!E:E,"Not Found")</f>
        <v>79.2</v>
      </c>
      <c r="Q102">
        <f>_xlfn.XLOOKUP(A102,academic_data!A:A,academic_data!F:F,"Not Found")</f>
        <v>1</v>
      </c>
      <c r="R102" t="str">
        <f>_xlfn.XLOOKUP(A102,[1]Sheet1!A:A,[1]Sheet1!B:B,"Not Found")</f>
        <v>On-campus</v>
      </c>
      <c r="S102">
        <f>_xlfn.XLOOKUP(A102,[1]Sheet1!A:A,[1]Sheet1!C:C,"Not Found")</f>
        <v>24</v>
      </c>
    </row>
    <row r="103" spans="1:19">
      <c r="A103" s="20" t="s">
        <v>41</v>
      </c>
      <c r="B103" s="20" t="s">
        <v>25</v>
      </c>
      <c r="C103" s="21">
        <v>64748</v>
      </c>
      <c r="D103" s="21">
        <v>19849</v>
      </c>
      <c r="E103" s="21">
        <v>5243</v>
      </c>
      <c r="F103" s="21">
        <v>3081</v>
      </c>
      <c r="G103" s="21">
        <v>4683</v>
      </c>
      <c r="H103" s="21">
        <v>3523</v>
      </c>
      <c r="I103" s="21">
        <v>955</v>
      </c>
      <c r="J103" s="21">
        <v>27414</v>
      </c>
      <c r="K103" s="21">
        <f t="shared" si="2"/>
        <v>37334</v>
      </c>
      <c r="L103" s="26">
        <f t="shared" si="3"/>
        <v>0.576604682770124</v>
      </c>
      <c r="M103" s="27" t="str">
        <f>_xlfn.XLOOKUP(A103,academic_data!A:A,academic_data!B:B,"Not Found")</f>
        <v>400</v>
      </c>
      <c r="N103" t="str">
        <f>_xlfn.XLOOKUP(A103,academic_data!A:A,academic_data!C:C,"Not Found")</f>
        <v>F</v>
      </c>
      <c r="O103" s="17">
        <f>_xlfn.XLOOKUP(A103,academic_data!A:A,academic_data!D:D,"Not Found")</f>
        <v>2.99</v>
      </c>
      <c r="P103">
        <f>_xlfn.XLOOKUP(A103,academic_data!A:A,academic_data!E:E,"Not Found")</f>
        <v>79.2</v>
      </c>
      <c r="Q103">
        <f>_xlfn.XLOOKUP(A103,academic_data!A:A,academic_data!F:F,"Not Found")</f>
        <v>1</v>
      </c>
      <c r="R103" t="str">
        <f>_xlfn.XLOOKUP(A103,[1]Sheet1!A:A,[1]Sheet1!B:B,"Not Found")</f>
        <v>On-campus</v>
      </c>
      <c r="S103">
        <f>_xlfn.XLOOKUP(A103,[1]Sheet1!A:A,[1]Sheet1!C:C,"Not Found")</f>
        <v>24</v>
      </c>
    </row>
    <row r="104" spans="1:19">
      <c r="A104" s="20" t="s">
        <v>42</v>
      </c>
      <c r="B104" s="20" t="s">
        <v>20</v>
      </c>
      <c r="C104" s="21">
        <v>73116</v>
      </c>
      <c r="D104" s="21">
        <v>24086</v>
      </c>
      <c r="E104" s="21">
        <v>5384</v>
      </c>
      <c r="F104" s="21">
        <v>3958</v>
      </c>
      <c r="G104" s="21">
        <v>6072</v>
      </c>
      <c r="H104" s="21">
        <v>3434</v>
      </c>
      <c r="I104" s="21">
        <v>2496</v>
      </c>
      <c r="J104" s="21">
        <v>27686</v>
      </c>
      <c r="K104" s="21">
        <f t="shared" si="2"/>
        <v>45430</v>
      </c>
      <c r="L104" s="26">
        <f t="shared" si="3"/>
        <v>0.621341430056349</v>
      </c>
      <c r="M104" s="27" t="str">
        <f>_xlfn.XLOOKUP(A104,academic_data!A:A,academic_data!B:B,"Not Found")</f>
        <v>300</v>
      </c>
      <c r="N104" t="str">
        <f>_xlfn.XLOOKUP(A104,academic_data!A:A,academic_data!C:C,"Not Found")</f>
        <v>F</v>
      </c>
      <c r="O104" s="17">
        <f>_xlfn.XLOOKUP(A104,academic_data!A:A,academic_data!D:D,"Not Found")</f>
        <v>4.38</v>
      </c>
      <c r="P104">
        <f>_xlfn.XLOOKUP(A104,academic_data!A:A,academic_data!E:E,"Not Found")</f>
        <v>85.56</v>
      </c>
      <c r="Q104">
        <f>_xlfn.XLOOKUP(A104,academic_data!A:A,academic_data!F:F,"Not Found")</f>
        <v>1</v>
      </c>
      <c r="R104" t="str">
        <f>_xlfn.XLOOKUP(A104,[1]Sheet1!A:A,[1]Sheet1!B:B,"Not Found")</f>
        <v>Off-campus</v>
      </c>
      <c r="S104">
        <f>_xlfn.XLOOKUP(A104,[1]Sheet1!A:A,[1]Sheet1!C:C,"Not Found")</f>
        <v>18</v>
      </c>
    </row>
    <row r="105" spans="1:19">
      <c r="A105" s="20" t="s">
        <v>42</v>
      </c>
      <c r="B105" s="20" t="s">
        <v>21</v>
      </c>
      <c r="C105" s="21">
        <v>74683</v>
      </c>
      <c r="D105" s="21">
        <v>15504</v>
      </c>
      <c r="E105" s="21">
        <v>5214</v>
      </c>
      <c r="F105" s="21">
        <v>3531</v>
      </c>
      <c r="G105" s="21">
        <v>6440</v>
      </c>
      <c r="H105" s="21">
        <v>1823</v>
      </c>
      <c r="I105" s="21">
        <v>1428</v>
      </c>
      <c r="J105" s="21">
        <v>40743</v>
      </c>
      <c r="K105" s="21">
        <f t="shared" si="2"/>
        <v>33940</v>
      </c>
      <c r="L105" s="26">
        <f t="shared" si="3"/>
        <v>0.454454159581163</v>
      </c>
      <c r="M105" s="27" t="str">
        <f>_xlfn.XLOOKUP(A105,academic_data!A:A,academic_data!B:B,"Not Found")</f>
        <v>300</v>
      </c>
      <c r="N105" t="str">
        <f>_xlfn.XLOOKUP(A105,academic_data!A:A,academic_data!C:C,"Not Found")</f>
        <v>F</v>
      </c>
      <c r="O105" s="17">
        <f>_xlfn.XLOOKUP(A105,academic_data!A:A,academic_data!D:D,"Not Found")</f>
        <v>4.38</v>
      </c>
      <c r="P105">
        <f>_xlfn.XLOOKUP(A105,academic_data!A:A,academic_data!E:E,"Not Found")</f>
        <v>85.56</v>
      </c>
      <c r="Q105">
        <f>_xlfn.XLOOKUP(A105,academic_data!A:A,academic_data!F:F,"Not Found")</f>
        <v>1</v>
      </c>
      <c r="R105" t="str">
        <f>_xlfn.XLOOKUP(A105,[1]Sheet1!A:A,[1]Sheet1!B:B,"Not Found")</f>
        <v>Off-campus</v>
      </c>
      <c r="S105">
        <f>_xlfn.XLOOKUP(A105,[1]Sheet1!A:A,[1]Sheet1!C:C,"Not Found")</f>
        <v>18</v>
      </c>
    </row>
    <row r="106" spans="1:19">
      <c r="A106" s="20" t="s">
        <v>42</v>
      </c>
      <c r="B106" s="20" t="s">
        <v>22</v>
      </c>
      <c r="C106" s="21">
        <v>65029</v>
      </c>
      <c r="D106" s="21">
        <v>15133</v>
      </c>
      <c r="E106" s="21">
        <v>6105</v>
      </c>
      <c r="F106" s="21">
        <v>2684</v>
      </c>
      <c r="G106" s="21">
        <v>5719</v>
      </c>
      <c r="H106" s="21">
        <v>3220</v>
      </c>
      <c r="I106" s="21">
        <v>2352</v>
      </c>
      <c r="J106" s="21">
        <v>29816</v>
      </c>
      <c r="K106" s="21">
        <f t="shared" si="2"/>
        <v>35213</v>
      </c>
      <c r="L106" s="26">
        <f t="shared" si="3"/>
        <v>0.541496870626951</v>
      </c>
      <c r="M106" s="27" t="str">
        <f>_xlfn.XLOOKUP(A106,academic_data!A:A,academic_data!B:B,"Not Found")</f>
        <v>300</v>
      </c>
      <c r="N106" t="str">
        <f>_xlfn.XLOOKUP(A106,academic_data!A:A,academic_data!C:C,"Not Found")</f>
        <v>F</v>
      </c>
      <c r="O106" s="17">
        <f>_xlfn.XLOOKUP(A106,academic_data!A:A,academic_data!D:D,"Not Found")</f>
        <v>4.38</v>
      </c>
      <c r="P106">
        <f>_xlfn.XLOOKUP(A106,academic_data!A:A,academic_data!E:E,"Not Found")</f>
        <v>85.56</v>
      </c>
      <c r="Q106">
        <f>_xlfn.XLOOKUP(A106,academic_data!A:A,academic_data!F:F,"Not Found")</f>
        <v>1</v>
      </c>
      <c r="R106" t="str">
        <f>_xlfn.XLOOKUP(A106,[1]Sheet1!A:A,[1]Sheet1!B:B,"Not Found")</f>
        <v>Off-campus</v>
      </c>
      <c r="S106">
        <f>_xlfn.XLOOKUP(A106,[1]Sheet1!A:A,[1]Sheet1!C:C,"Not Found")</f>
        <v>18</v>
      </c>
    </row>
    <row r="107" spans="1:19">
      <c r="A107" s="20" t="s">
        <v>42</v>
      </c>
      <c r="B107" s="20" t="s">
        <v>23</v>
      </c>
      <c r="C107" s="21">
        <v>64910</v>
      </c>
      <c r="D107" s="21">
        <v>19175</v>
      </c>
      <c r="E107" s="21">
        <v>6933</v>
      </c>
      <c r="F107" s="21">
        <v>2202</v>
      </c>
      <c r="G107" s="21">
        <v>5811</v>
      </c>
      <c r="H107" s="21">
        <v>2252</v>
      </c>
      <c r="I107" s="21">
        <v>2199</v>
      </c>
      <c r="J107" s="21">
        <v>26338</v>
      </c>
      <c r="K107" s="21">
        <f t="shared" si="2"/>
        <v>38572</v>
      </c>
      <c r="L107" s="26">
        <f t="shared" si="3"/>
        <v>0.594238175935911</v>
      </c>
      <c r="M107" s="27" t="str">
        <f>_xlfn.XLOOKUP(A107,academic_data!A:A,academic_data!B:B,"Not Found")</f>
        <v>300</v>
      </c>
      <c r="N107" t="str">
        <f>_xlfn.XLOOKUP(A107,academic_data!A:A,academic_data!C:C,"Not Found")</f>
        <v>F</v>
      </c>
      <c r="O107" s="17">
        <f>_xlfn.XLOOKUP(A107,academic_data!A:A,academic_data!D:D,"Not Found")</f>
        <v>4.38</v>
      </c>
      <c r="P107">
        <f>_xlfn.XLOOKUP(A107,academic_data!A:A,academic_data!E:E,"Not Found")</f>
        <v>85.56</v>
      </c>
      <c r="Q107">
        <f>_xlfn.XLOOKUP(A107,academic_data!A:A,academic_data!F:F,"Not Found")</f>
        <v>1</v>
      </c>
      <c r="R107" t="str">
        <f>_xlfn.XLOOKUP(A107,[1]Sheet1!A:A,[1]Sheet1!B:B,"Not Found")</f>
        <v>Off-campus</v>
      </c>
      <c r="S107">
        <f>_xlfn.XLOOKUP(A107,[1]Sheet1!A:A,[1]Sheet1!C:C,"Not Found")</f>
        <v>18</v>
      </c>
    </row>
    <row r="108" spans="1:19">
      <c r="A108" s="20" t="s">
        <v>42</v>
      </c>
      <c r="B108" s="20" t="s">
        <v>24</v>
      </c>
      <c r="C108" s="21">
        <v>85826</v>
      </c>
      <c r="D108" s="21">
        <v>21190</v>
      </c>
      <c r="E108" s="21">
        <v>5256</v>
      </c>
      <c r="F108" s="21">
        <v>3549</v>
      </c>
      <c r="G108" s="21">
        <v>4166</v>
      </c>
      <c r="H108" s="21">
        <v>2396</v>
      </c>
      <c r="I108" s="21">
        <v>970</v>
      </c>
      <c r="J108" s="21">
        <v>48299</v>
      </c>
      <c r="K108" s="21">
        <f t="shared" si="2"/>
        <v>37527</v>
      </c>
      <c r="L108" s="26">
        <f t="shared" si="3"/>
        <v>0.437245123855242</v>
      </c>
      <c r="M108" s="27" t="str">
        <f>_xlfn.XLOOKUP(A108,academic_data!A:A,academic_data!B:B,"Not Found")</f>
        <v>300</v>
      </c>
      <c r="N108" t="str">
        <f>_xlfn.XLOOKUP(A108,academic_data!A:A,academic_data!C:C,"Not Found")</f>
        <v>F</v>
      </c>
      <c r="O108" s="17">
        <f>_xlfn.XLOOKUP(A108,academic_data!A:A,academic_data!D:D,"Not Found")</f>
        <v>4.38</v>
      </c>
      <c r="P108">
        <f>_xlfn.XLOOKUP(A108,academic_data!A:A,academic_data!E:E,"Not Found")</f>
        <v>85.56</v>
      </c>
      <c r="Q108">
        <f>_xlfn.XLOOKUP(A108,academic_data!A:A,academic_data!F:F,"Not Found")</f>
        <v>1</v>
      </c>
      <c r="R108" t="str">
        <f>_xlfn.XLOOKUP(A108,[1]Sheet1!A:A,[1]Sheet1!B:B,"Not Found")</f>
        <v>Off-campus</v>
      </c>
      <c r="S108">
        <f>_xlfn.XLOOKUP(A108,[1]Sheet1!A:A,[1]Sheet1!C:C,"Not Found")</f>
        <v>18</v>
      </c>
    </row>
    <row r="109" spans="1:19">
      <c r="A109" s="20" t="s">
        <v>42</v>
      </c>
      <c r="B109" s="20" t="s">
        <v>25</v>
      </c>
      <c r="C109" s="21">
        <v>84504</v>
      </c>
      <c r="D109" s="21">
        <v>22114</v>
      </c>
      <c r="E109" s="21">
        <v>5035</v>
      </c>
      <c r="F109" s="21">
        <v>3353</v>
      </c>
      <c r="G109" s="21">
        <v>5783</v>
      </c>
      <c r="H109" s="21">
        <v>3831</v>
      </c>
      <c r="I109" s="21">
        <v>1467</v>
      </c>
      <c r="J109" s="21">
        <v>42921</v>
      </c>
      <c r="K109" s="21">
        <f t="shared" si="2"/>
        <v>41583</v>
      </c>
      <c r="L109" s="26">
        <f t="shared" si="3"/>
        <v>0.49208321499574</v>
      </c>
      <c r="M109" s="27" t="str">
        <f>_xlfn.XLOOKUP(A109,academic_data!A:A,academic_data!B:B,"Not Found")</f>
        <v>300</v>
      </c>
      <c r="N109" t="str">
        <f>_xlfn.XLOOKUP(A109,academic_data!A:A,academic_data!C:C,"Not Found")</f>
        <v>F</v>
      </c>
      <c r="O109" s="17">
        <f>_xlfn.XLOOKUP(A109,academic_data!A:A,academic_data!D:D,"Not Found")</f>
        <v>4.38</v>
      </c>
      <c r="P109">
        <f>_xlfn.XLOOKUP(A109,academic_data!A:A,academic_data!E:E,"Not Found")</f>
        <v>85.56</v>
      </c>
      <c r="Q109">
        <f>_xlfn.XLOOKUP(A109,academic_data!A:A,academic_data!F:F,"Not Found")</f>
        <v>1</v>
      </c>
      <c r="R109" t="str">
        <f>_xlfn.XLOOKUP(A109,[1]Sheet1!A:A,[1]Sheet1!B:B,"Not Found")</f>
        <v>Off-campus</v>
      </c>
      <c r="S109">
        <f>_xlfn.XLOOKUP(A109,[1]Sheet1!A:A,[1]Sheet1!C:C,"Not Found")</f>
        <v>18</v>
      </c>
    </row>
    <row r="110" spans="1:19">
      <c r="A110" s="20" t="s">
        <v>43</v>
      </c>
      <c r="B110" s="20" t="s">
        <v>20</v>
      </c>
      <c r="C110" s="21">
        <v>84933</v>
      </c>
      <c r="D110" s="21">
        <v>22575</v>
      </c>
      <c r="E110" s="21">
        <v>4667</v>
      </c>
      <c r="F110" s="21">
        <v>2372</v>
      </c>
      <c r="G110" s="21">
        <v>4031</v>
      </c>
      <c r="H110" s="21">
        <v>2145</v>
      </c>
      <c r="I110" s="21">
        <v>1871</v>
      </c>
      <c r="J110" s="21">
        <v>47272</v>
      </c>
      <c r="K110" s="21">
        <f t="shared" si="2"/>
        <v>37661</v>
      </c>
      <c r="L110" s="26">
        <f t="shared" si="3"/>
        <v>0.443420107614237</v>
      </c>
      <c r="M110" s="27" t="str">
        <f>_xlfn.XLOOKUP(A110,academic_data!A:A,academic_data!B:B,"Not Found")</f>
        <v>300</v>
      </c>
      <c r="N110" t="str">
        <f>_xlfn.XLOOKUP(A110,academic_data!A:A,academic_data!C:C,"Not Found")</f>
        <v>F</v>
      </c>
      <c r="O110" s="17">
        <f>_xlfn.XLOOKUP(A110,academic_data!A:A,academic_data!D:D,"Not Found")</f>
        <v>2.86</v>
      </c>
      <c r="P110">
        <f>_xlfn.XLOOKUP(A110,academic_data!A:A,academic_data!E:E,"Not Found")</f>
        <v>81.29</v>
      </c>
      <c r="Q110">
        <f>_xlfn.XLOOKUP(A110,academic_data!A:A,academic_data!F:F,"Not Found")</f>
        <v>1</v>
      </c>
      <c r="R110" t="str">
        <f>_xlfn.XLOOKUP(A110,[1]Sheet1!A:A,[1]Sheet1!B:B,"Not Found")</f>
        <v>On-campus</v>
      </c>
      <c r="S110">
        <f>_xlfn.XLOOKUP(A110,[1]Sheet1!A:A,[1]Sheet1!C:C,"Not Found")</f>
        <v>22</v>
      </c>
    </row>
    <row r="111" spans="1:19">
      <c r="A111" s="20" t="s">
        <v>43</v>
      </c>
      <c r="B111" s="20" t="s">
        <v>21</v>
      </c>
      <c r="C111" s="21">
        <v>83203</v>
      </c>
      <c r="D111" s="21">
        <v>18719</v>
      </c>
      <c r="E111" s="21">
        <v>6745</v>
      </c>
      <c r="F111" s="21">
        <v>2539</v>
      </c>
      <c r="G111" s="21">
        <v>5779</v>
      </c>
      <c r="H111" s="21">
        <v>1868</v>
      </c>
      <c r="I111" s="21">
        <v>540</v>
      </c>
      <c r="J111" s="21">
        <v>47013</v>
      </c>
      <c r="K111" s="21">
        <f t="shared" si="2"/>
        <v>36190</v>
      </c>
      <c r="L111" s="26">
        <f t="shared" si="3"/>
        <v>0.434960277874596</v>
      </c>
      <c r="M111" s="27" t="str">
        <f>_xlfn.XLOOKUP(A111,academic_data!A:A,academic_data!B:B,"Not Found")</f>
        <v>300</v>
      </c>
      <c r="N111" t="str">
        <f>_xlfn.XLOOKUP(A111,academic_data!A:A,academic_data!C:C,"Not Found")</f>
        <v>F</v>
      </c>
      <c r="O111" s="17">
        <f>_xlfn.XLOOKUP(A111,academic_data!A:A,academic_data!D:D,"Not Found")</f>
        <v>2.86</v>
      </c>
      <c r="P111">
        <f>_xlfn.XLOOKUP(A111,academic_data!A:A,academic_data!E:E,"Not Found")</f>
        <v>81.29</v>
      </c>
      <c r="Q111">
        <f>_xlfn.XLOOKUP(A111,academic_data!A:A,academic_data!F:F,"Not Found")</f>
        <v>1</v>
      </c>
      <c r="R111" t="str">
        <f>_xlfn.XLOOKUP(A111,[1]Sheet1!A:A,[1]Sheet1!B:B,"Not Found")</f>
        <v>On-campus</v>
      </c>
      <c r="S111">
        <f>_xlfn.XLOOKUP(A111,[1]Sheet1!A:A,[1]Sheet1!C:C,"Not Found")</f>
        <v>22</v>
      </c>
    </row>
    <row r="112" spans="1:19">
      <c r="A112" s="20" t="s">
        <v>43</v>
      </c>
      <c r="B112" s="20" t="s">
        <v>22</v>
      </c>
      <c r="C112" s="21">
        <v>64835</v>
      </c>
      <c r="D112" s="21">
        <v>18775</v>
      </c>
      <c r="E112" s="21">
        <v>5946</v>
      </c>
      <c r="F112" s="21">
        <v>4549</v>
      </c>
      <c r="G112" s="21">
        <v>6006</v>
      </c>
      <c r="H112" s="21">
        <v>2224</v>
      </c>
      <c r="I112" s="21">
        <v>1428</v>
      </c>
      <c r="J112" s="21">
        <v>25907</v>
      </c>
      <c r="K112" s="21">
        <f t="shared" si="2"/>
        <v>38928</v>
      </c>
      <c r="L112" s="26">
        <f t="shared" si="3"/>
        <v>0.600416441736716</v>
      </c>
      <c r="M112" s="27" t="str">
        <f>_xlfn.XLOOKUP(A112,academic_data!A:A,academic_data!B:B,"Not Found")</f>
        <v>300</v>
      </c>
      <c r="N112" t="str">
        <f>_xlfn.XLOOKUP(A112,academic_data!A:A,academic_data!C:C,"Not Found")</f>
        <v>F</v>
      </c>
      <c r="O112" s="17">
        <f>_xlfn.XLOOKUP(A112,academic_data!A:A,academic_data!D:D,"Not Found")</f>
        <v>2.86</v>
      </c>
      <c r="P112">
        <f>_xlfn.XLOOKUP(A112,academic_data!A:A,academic_data!E:E,"Not Found")</f>
        <v>81.29</v>
      </c>
      <c r="Q112">
        <f>_xlfn.XLOOKUP(A112,academic_data!A:A,academic_data!F:F,"Not Found")</f>
        <v>1</v>
      </c>
      <c r="R112" t="str">
        <f>_xlfn.XLOOKUP(A112,[1]Sheet1!A:A,[1]Sheet1!B:B,"Not Found")</f>
        <v>On-campus</v>
      </c>
      <c r="S112">
        <f>_xlfn.XLOOKUP(A112,[1]Sheet1!A:A,[1]Sheet1!C:C,"Not Found")</f>
        <v>22</v>
      </c>
    </row>
    <row r="113" spans="1:19">
      <c r="A113" s="20" t="s">
        <v>43</v>
      </c>
      <c r="B113" s="20" t="s">
        <v>23</v>
      </c>
      <c r="C113" s="21">
        <v>82516</v>
      </c>
      <c r="D113" s="21">
        <v>22891</v>
      </c>
      <c r="E113" s="21">
        <v>6508</v>
      </c>
      <c r="F113" s="21">
        <v>4779</v>
      </c>
      <c r="G113" s="21">
        <v>5799</v>
      </c>
      <c r="H113" s="21">
        <v>1924</v>
      </c>
      <c r="I113" s="21">
        <v>2081</v>
      </c>
      <c r="J113" s="21">
        <v>38534</v>
      </c>
      <c r="K113" s="21">
        <f t="shared" si="2"/>
        <v>43982</v>
      </c>
      <c r="L113" s="26">
        <f t="shared" si="3"/>
        <v>0.533011779533666</v>
      </c>
      <c r="M113" s="27" t="str">
        <f>_xlfn.XLOOKUP(A113,academic_data!A:A,academic_data!B:B,"Not Found")</f>
        <v>300</v>
      </c>
      <c r="N113" t="str">
        <f>_xlfn.XLOOKUP(A113,academic_data!A:A,academic_data!C:C,"Not Found")</f>
        <v>F</v>
      </c>
      <c r="O113" s="17">
        <f>_xlfn.XLOOKUP(A113,academic_data!A:A,academic_data!D:D,"Not Found")</f>
        <v>2.86</v>
      </c>
      <c r="P113">
        <f>_xlfn.XLOOKUP(A113,academic_data!A:A,academic_data!E:E,"Not Found")</f>
        <v>81.29</v>
      </c>
      <c r="Q113">
        <f>_xlfn.XLOOKUP(A113,academic_data!A:A,academic_data!F:F,"Not Found")</f>
        <v>1</v>
      </c>
      <c r="R113" t="str">
        <f>_xlfn.XLOOKUP(A113,[1]Sheet1!A:A,[1]Sheet1!B:B,"Not Found")</f>
        <v>On-campus</v>
      </c>
      <c r="S113">
        <f>_xlfn.XLOOKUP(A113,[1]Sheet1!A:A,[1]Sheet1!C:C,"Not Found")</f>
        <v>22</v>
      </c>
    </row>
    <row r="114" spans="1:19">
      <c r="A114" s="20" t="s">
        <v>43</v>
      </c>
      <c r="B114" s="20" t="s">
        <v>24</v>
      </c>
      <c r="C114" s="21">
        <v>84098</v>
      </c>
      <c r="D114" s="21">
        <v>18324</v>
      </c>
      <c r="E114" s="21">
        <v>4389</v>
      </c>
      <c r="F114" s="21">
        <v>3617</v>
      </c>
      <c r="G114" s="21">
        <v>5930</v>
      </c>
      <c r="H114" s="21">
        <v>1255</v>
      </c>
      <c r="I114" s="21">
        <v>1208</v>
      </c>
      <c r="J114" s="21">
        <v>49375</v>
      </c>
      <c r="K114" s="21">
        <f t="shared" si="2"/>
        <v>34723</v>
      </c>
      <c r="L114" s="26">
        <f t="shared" si="3"/>
        <v>0.412887345715713</v>
      </c>
      <c r="M114" s="27" t="str">
        <f>_xlfn.XLOOKUP(A114,academic_data!A:A,academic_data!B:B,"Not Found")</f>
        <v>300</v>
      </c>
      <c r="N114" t="str">
        <f>_xlfn.XLOOKUP(A114,academic_data!A:A,academic_data!C:C,"Not Found")</f>
        <v>F</v>
      </c>
      <c r="O114" s="17">
        <f>_xlfn.XLOOKUP(A114,academic_data!A:A,academic_data!D:D,"Not Found")</f>
        <v>2.86</v>
      </c>
      <c r="P114">
        <f>_xlfn.XLOOKUP(A114,academic_data!A:A,academic_data!E:E,"Not Found")</f>
        <v>81.29</v>
      </c>
      <c r="Q114">
        <f>_xlfn.XLOOKUP(A114,academic_data!A:A,academic_data!F:F,"Not Found")</f>
        <v>1</v>
      </c>
      <c r="R114" t="str">
        <f>_xlfn.XLOOKUP(A114,[1]Sheet1!A:A,[1]Sheet1!B:B,"Not Found")</f>
        <v>On-campus</v>
      </c>
      <c r="S114">
        <f>_xlfn.XLOOKUP(A114,[1]Sheet1!A:A,[1]Sheet1!C:C,"Not Found")</f>
        <v>22</v>
      </c>
    </row>
    <row r="115" spans="1:19">
      <c r="A115" s="20" t="s">
        <v>43</v>
      </c>
      <c r="B115" s="20" t="s">
        <v>25</v>
      </c>
      <c r="C115" s="21">
        <v>78222</v>
      </c>
      <c r="D115" s="21">
        <v>15009</v>
      </c>
      <c r="E115" s="21">
        <v>6871</v>
      </c>
      <c r="F115" s="21">
        <v>2797</v>
      </c>
      <c r="G115" s="21">
        <v>6313</v>
      </c>
      <c r="H115" s="21">
        <v>1876</v>
      </c>
      <c r="I115" s="21">
        <v>1528</v>
      </c>
      <c r="J115" s="21">
        <v>43828</v>
      </c>
      <c r="K115" s="21">
        <f t="shared" si="2"/>
        <v>34394</v>
      </c>
      <c r="L115" s="26">
        <f t="shared" si="3"/>
        <v>0.43969727186725</v>
      </c>
      <c r="M115" s="27" t="str">
        <f>_xlfn.XLOOKUP(A115,academic_data!A:A,academic_data!B:B,"Not Found")</f>
        <v>300</v>
      </c>
      <c r="N115" t="str">
        <f>_xlfn.XLOOKUP(A115,academic_data!A:A,academic_data!C:C,"Not Found")</f>
        <v>F</v>
      </c>
      <c r="O115" s="17">
        <f>_xlfn.XLOOKUP(A115,academic_data!A:A,academic_data!D:D,"Not Found")</f>
        <v>2.86</v>
      </c>
      <c r="P115">
        <f>_xlfn.XLOOKUP(A115,academic_data!A:A,academic_data!E:E,"Not Found")</f>
        <v>81.29</v>
      </c>
      <c r="Q115">
        <f>_xlfn.XLOOKUP(A115,academic_data!A:A,academic_data!F:F,"Not Found")</f>
        <v>1</v>
      </c>
      <c r="R115" t="str">
        <f>_xlfn.XLOOKUP(A115,[1]Sheet1!A:A,[1]Sheet1!B:B,"Not Found")</f>
        <v>On-campus</v>
      </c>
      <c r="S115">
        <f>_xlfn.XLOOKUP(A115,[1]Sheet1!A:A,[1]Sheet1!C:C,"Not Found")</f>
        <v>22</v>
      </c>
    </row>
    <row r="116" spans="1:19">
      <c r="A116" s="20" t="s">
        <v>44</v>
      </c>
      <c r="B116" s="20" t="s">
        <v>20</v>
      </c>
      <c r="C116" s="21">
        <v>61015</v>
      </c>
      <c r="D116" s="21">
        <v>17193</v>
      </c>
      <c r="E116" s="21">
        <v>4223</v>
      </c>
      <c r="F116" s="21">
        <v>3262</v>
      </c>
      <c r="G116" s="21">
        <v>5224</v>
      </c>
      <c r="H116" s="21">
        <v>2802</v>
      </c>
      <c r="I116" s="21">
        <v>1352</v>
      </c>
      <c r="J116" s="21">
        <v>26959</v>
      </c>
      <c r="K116" s="21">
        <f t="shared" si="2"/>
        <v>34056</v>
      </c>
      <c r="L116" s="26">
        <f t="shared" si="3"/>
        <v>0.558157830041793</v>
      </c>
      <c r="M116" s="27" t="str">
        <f>_xlfn.XLOOKUP(A116,academic_data!A:A,academic_data!B:B,"Not Found")</f>
        <v>500</v>
      </c>
      <c r="N116" t="str">
        <f>_xlfn.XLOOKUP(A116,academic_data!A:A,academic_data!C:C,"Not Found")</f>
        <v>F</v>
      </c>
      <c r="O116" s="17">
        <f>_xlfn.XLOOKUP(A116,academic_data!A:A,academic_data!D:D,"Not Found")</f>
        <v>3.76</v>
      </c>
      <c r="P116">
        <f>_xlfn.XLOOKUP(A116,academic_data!A:A,academic_data!E:E,"Not Found")</f>
        <v>68.07</v>
      </c>
      <c r="Q116">
        <f>_xlfn.XLOOKUP(A116,academic_data!A:A,academic_data!F:F,"Not Found")</f>
        <v>1</v>
      </c>
      <c r="R116" t="str">
        <f>_xlfn.XLOOKUP(A116,[1]Sheet1!A:A,[1]Sheet1!B:B,"Not Found")</f>
        <v>Off-campus</v>
      </c>
      <c r="S116">
        <f>_xlfn.XLOOKUP(A116,[1]Sheet1!A:A,[1]Sheet1!C:C,"Not Found")</f>
        <v>20</v>
      </c>
    </row>
    <row r="117" spans="1:19">
      <c r="A117" s="20" t="s">
        <v>44</v>
      </c>
      <c r="B117" s="20" t="s">
        <v>21</v>
      </c>
      <c r="C117" s="21">
        <v>83833</v>
      </c>
      <c r="D117" s="21">
        <v>19158</v>
      </c>
      <c r="E117" s="21">
        <v>5240</v>
      </c>
      <c r="F117" s="21">
        <v>4874</v>
      </c>
      <c r="G117" s="21">
        <v>5842</v>
      </c>
      <c r="H117" s="21">
        <v>1688</v>
      </c>
      <c r="I117" s="21">
        <v>1984</v>
      </c>
      <c r="J117" s="21">
        <v>45047</v>
      </c>
      <c r="K117" s="21">
        <f t="shared" si="2"/>
        <v>38786</v>
      </c>
      <c r="L117" s="26">
        <f t="shared" si="3"/>
        <v>0.462657903212339</v>
      </c>
      <c r="M117" s="27" t="str">
        <f>_xlfn.XLOOKUP(A117,academic_data!A:A,academic_data!B:B,"Not Found")</f>
        <v>500</v>
      </c>
      <c r="N117" t="str">
        <f>_xlfn.XLOOKUP(A117,academic_data!A:A,academic_data!C:C,"Not Found")</f>
        <v>F</v>
      </c>
      <c r="O117" s="17">
        <f>_xlfn.XLOOKUP(A117,academic_data!A:A,academic_data!D:D,"Not Found")</f>
        <v>3.76</v>
      </c>
      <c r="P117">
        <f>_xlfn.XLOOKUP(A117,academic_data!A:A,academic_data!E:E,"Not Found")</f>
        <v>68.07</v>
      </c>
      <c r="Q117">
        <f>_xlfn.XLOOKUP(A117,academic_data!A:A,academic_data!F:F,"Not Found")</f>
        <v>1</v>
      </c>
      <c r="R117" t="str">
        <f>_xlfn.XLOOKUP(A117,[1]Sheet1!A:A,[1]Sheet1!B:B,"Not Found")</f>
        <v>Off-campus</v>
      </c>
      <c r="S117">
        <f>_xlfn.XLOOKUP(A117,[1]Sheet1!A:A,[1]Sheet1!C:C,"Not Found")</f>
        <v>20</v>
      </c>
    </row>
    <row r="118" spans="1:19">
      <c r="A118" s="20" t="s">
        <v>44</v>
      </c>
      <c r="B118" s="20" t="s">
        <v>22</v>
      </c>
      <c r="C118" s="21">
        <v>80384</v>
      </c>
      <c r="D118" s="21">
        <v>16633</v>
      </c>
      <c r="E118" s="21">
        <v>6152</v>
      </c>
      <c r="F118" s="21">
        <v>2510</v>
      </c>
      <c r="G118" s="21">
        <v>3384</v>
      </c>
      <c r="H118" s="21">
        <v>1404</v>
      </c>
      <c r="I118" s="21">
        <v>1017</v>
      </c>
      <c r="J118" s="21">
        <v>49284</v>
      </c>
      <c r="K118" s="21">
        <f t="shared" si="2"/>
        <v>31100</v>
      </c>
      <c r="L118" s="26">
        <f t="shared" si="3"/>
        <v>0.386892914012739</v>
      </c>
      <c r="M118" s="27" t="str">
        <f>_xlfn.XLOOKUP(A118,academic_data!A:A,academic_data!B:B,"Not Found")</f>
        <v>500</v>
      </c>
      <c r="N118" t="str">
        <f>_xlfn.XLOOKUP(A118,academic_data!A:A,academic_data!C:C,"Not Found")</f>
        <v>F</v>
      </c>
      <c r="O118" s="17">
        <f>_xlfn.XLOOKUP(A118,academic_data!A:A,academic_data!D:D,"Not Found")</f>
        <v>3.76</v>
      </c>
      <c r="P118">
        <f>_xlfn.XLOOKUP(A118,academic_data!A:A,academic_data!E:E,"Not Found")</f>
        <v>68.07</v>
      </c>
      <c r="Q118">
        <f>_xlfn.XLOOKUP(A118,academic_data!A:A,academic_data!F:F,"Not Found")</f>
        <v>1</v>
      </c>
      <c r="R118" t="str">
        <f>_xlfn.XLOOKUP(A118,[1]Sheet1!A:A,[1]Sheet1!B:B,"Not Found")</f>
        <v>Off-campus</v>
      </c>
      <c r="S118">
        <f>_xlfn.XLOOKUP(A118,[1]Sheet1!A:A,[1]Sheet1!C:C,"Not Found")</f>
        <v>20</v>
      </c>
    </row>
    <row r="119" spans="1:19">
      <c r="A119" s="20" t="s">
        <v>44</v>
      </c>
      <c r="B119" s="20" t="s">
        <v>23</v>
      </c>
      <c r="C119" s="21">
        <v>72763</v>
      </c>
      <c r="D119" s="21">
        <v>17000</v>
      </c>
      <c r="E119" s="21">
        <v>6756</v>
      </c>
      <c r="F119" s="21">
        <v>3668</v>
      </c>
      <c r="G119" s="21">
        <v>4893</v>
      </c>
      <c r="H119" s="21">
        <v>3818</v>
      </c>
      <c r="I119" s="21">
        <v>1960</v>
      </c>
      <c r="J119" s="21">
        <v>34668</v>
      </c>
      <c r="K119" s="21">
        <f t="shared" si="2"/>
        <v>38095</v>
      </c>
      <c r="L119" s="26">
        <f t="shared" si="3"/>
        <v>0.523549056525982</v>
      </c>
      <c r="M119" s="27" t="str">
        <f>_xlfn.XLOOKUP(A119,academic_data!A:A,academic_data!B:B,"Not Found")</f>
        <v>500</v>
      </c>
      <c r="N119" t="str">
        <f>_xlfn.XLOOKUP(A119,academic_data!A:A,academic_data!C:C,"Not Found")</f>
        <v>F</v>
      </c>
      <c r="O119" s="17">
        <f>_xlfn.XLOOKUP(A119,academic_data!A:A,academic_data!D:D,"Not Found")</f>
        <v>3.76</v>
      </c>
      <c r="P119">
        <f>_xlfn.XLOOKUP(A119,academic_data!A:A,academic_data!E:E,"Not Found")</f>
        <v>68.07</v>
      </c>
      <c r="Q119">
        <f>_xlfn.XLOOKUP(A119,academic_data!A:A,academic_data!F:F,"Not Found")</f>
        <v>1</v>
      </c>
      <c r="R119" t="str">
        <f>_xlfn.XLOOKUP(A119,[1]Sheet1!A:A,[1]Sheet1!B:B,"Not Found")</f>
        <v>Off-campus</v>
      </c>
      <c r="S119">
        <f>_xlfn.XLOOKUP(A119,[1]Sheet1!A:A,[1]Sheet1!C:C,"Not Found")</f>
        <v>20</v>
      </c>
    </row>
    <row r="120" spans="1:19">
      <c r="A120" s="20" t="s">
        <v>44</v>
      </c>
      <c r="B120" s="20" t="s">
        <v>24</v>
      </c>
      <c r="C120" s="21">
        <v>83574</v>
      </c>
      <c r="D120" s="21">
        <v>22140</v>
      </c>
      <c r="E120" s="21">
        <v>7636</v>
      </c>
      <c r="F120" s="21">
        <v>4724</v>
      </c>
      <c r="G120" s="21">
        <v>3713</v>
      </c>
      <c r="H120" s="21">
        <v>1082</v>
      </c>
      <c r="I120" s="21">
        <v>1668</v>
      </c>
      <c r="J120" s="21">
        <v>42611</v>
      </c>
      <c r="K120" s="21">
        <f t="shared" si="2"/>
        <v>40963</v>
      </c>
      <c r="L120" s="26">
        <f t="shared" si="3"/>
        <v>0.490140474310192</v>
      </c>
      <c r="M120" s="27" t="str">
        <f>_xlfn.XLOOKUP(A120,academic_data!A:A,academic_data!B:B,"Not Found")</f>
        <v>500</v>
      </c>
      <c r="N120" t="str">
        <f>_xlfn.XLOOKUP(A120,academic_data!A:A,academic_data!C:C,"Not Found")</f>
        <v>F</v>
      </c>
      <c r="O120" s="17">
        <f>_xlfn.XLOOKUP(A120,academic_data!A:A,academic_data!D:D,"Not Found")</f>
        <v>3.76</v>
      </c>
      <c r="P120">
        <f>_xlfn.XLOOKUP(A120,academic_data!A:A,academic_data!E:E,"Not Found")</f>
        <v>68.07</v>
      </c>
      <c r="Q120">
        <f>_xlfn.XLOOKUP(A120,academic_data!A:A,academic_data!F:F,"Not Found")</f>
        <v>1</v>
      </c>
      <c r="R120" t="str">
        <f>_xlfn.XLOOKUP(A120,[1]Sheet1!A:A,[1]Sheet1!B:B,"Not Found")</f>
        <v>Off-campus</v>
      </c>
      <c r="S120">
        <f>_xlfn.XLOOKUP(A120,[1]Sheet1!A:A,[1]Sheet1!C:C,"Not Found")</f>
        <v>20</v>
      </c>
    </row>
    <row r="121" spans="1:19">
      <c r="A121" s="20" t="s">
        <v>44</v>
      </c>
      <c r="B121" s="20" t="s">
        <v>25</v>
      </c>
      <c r="C121" s="21">
        <v>75444</v>
      </c>
      <c r="D121" s="21">
        <v>22245</v>
      </c>
      <c r="E121" s="21">
        <v>6504</v>
      </c>
      <c r="F121" s="21">
        <v>3901</v>
      </c>
      <c r="G121" s="21">
        <v>5048</v>
      </c>
      <c r="H121" s="21">
        <v>1050</v>
      </c>
      <c r="I121" s="21">
        <v>1184</v>
      </c>
      <c r="J121" s="21">
        <v>35512</v>
      </c>
      <c r="K121" s="21">
        <f t="shared" si="2"/>
        <v>39932</v>
      </c>
      <c r="L121" s="26">
        <f t="shared" si="3"/>
        <v>0.529293250622979</v>
      </c>
      <c r="M121" s="27" t="str">
        <f>_xlfn.XLOOKUP(A121,academic_data!A:A,academic_data!B:B,"Not Found")</f>
        <v>500</v>
      </c>
      <c r="N121" t="str">
        <f>_xlfn.XLOOKUP(A121,academic_data!A:A,academic_data!C:C,"Not Found")</f>
        <v>F</v>
      </c>
      <c r="O121" s="17">
        <f>_xlfn.XLOOKUP(A121,academic_data!A:A,academic_data!D:D,"Not Found")</f>
        <v>3.76</v>
      </c>
      <c r="P121">
        <f>_xlfn.XLOOKUP(A121,academic_data!A:A,academic_data!E:E,"Not Found")</f>
        <v>68.07</v>
      </c>
      <c r="Q121">
        <f>_xlfn.XLOOKUP(A121,academic_data!A:A,academic_data!F:F,"Not Found")</f>
        <v>1</v>
      </c>
      <c r="R121" t="str">
        <f>_xlfn.XLOOKUP(A121,[1]Sheet1!A:A,[1]Sheet1!B:B,"Not Found")</f>
        <v>Off-campus</v>
      </c>
      <c r="S121">
        <f>_xlfn.XLOOKUP(A121,[1]Sheet1!A:A,[1]Sheet1!C:C,"Not Found")</f>
        <v>20</v>
      </c>
    </row>
    <row r="122" spans="1:19">
      <c r="A122" s="20" t="s">
        <v>45</v>
      </c>
      <c r="B122" s="20" t="s">
        <v>20</v>
      </c>
      <c r="C122" s="21">
        <v>77100</v>
      </c>
      <c r="D122" s="21">
        <v>22939</v>
      </c>
      <c r="E122" s="21">
        <v>5469</v>
      </c>
      <c r="F122" s="21">
        <v>2448</v>
      </c>
      <c r="G122" s="21">
        <v>3880</v>
      </c>
      <c r="H122" s="21">
        <v>1487</v>
      </c>
      <c r="I122" s="21">
        <v>2323</v>
      </c>
      <c r="J122" s="21">
        <v>38554</v>
      </c>
      <c r="K122" s="21">
        <f t="shared" si="2"/>
        <v>38546</v>
      </c>
      <c r="L122" s="26">
        <f t="shared" si="3"/>
        <v>0.499948119325551</v>
      </c>
      <c r="M122" s="27" t="str">
        <f>_xlfn.XLOOKUP(A122,academic_data!A:A,academic_data!B:B,"Not Found")</f>
        <v>200</v>
      </c>
      <c r="N122" t="str">
        <f>_xlfn.XLOOKUP(A122,academic_data!A:A,academic_data!C:C,"Not Found")</f>
        <v>M</v>
      </c>
      <c r="O122" s="17">
        <f>_xlfn.XLOOKUP(A122,academic_data!A:A,academic_data!D:D,"Not Found")</f>
        <v>2.23</v>
      </c>
      <c r="P122">
        <f>_xlfn.XLOOKUP(A122,academic_data!A:A,academic_data!E:E,"Not Found")</f>
        <v>86.9</v>
      </c>
      <c r="Q122">
        <f>_xlfn.XLOOKUP(A122,academic_data!A:A,academic_data!F:F,"Not Found")</f>
        <v>2</v>
      </c>
      <c r="R122" t="str">
        <f>_xlfn.XLOOKUP(A122,[1]Sheet1!A:A,[1]Sheet1!B:B,"Not Found")</f>
        <v>Off-campus</v>
      </c>
      <c r="S122">
        <f>_xlfn.XLOOKUP(A122,[1]Sheet1!A:A,[1]Sheet1!C:C,"Not Found")</f>
        <v>24</v>
      </c>
    </row>
    <row r="123" spans="1:19">
      <c r="A123" s="20" t="s">
        <v>45</v>
      </c>
      <c r="B123" s="20" t="s">
        <v>21</v>
      </c>
      <c r="C123" s="21">
        <v>86657</v>
      </c>
      <c r="D123" s="21">
        <v>18419</v>
      </c>
      <c r="E123" s="21">
        <v>6142</v>
      </c>
      <c r="F123" s="21">
        <v>3574</v>
      </c>
      <c r="G123" s="21">
        <v>5201</v>
      </c>
      <c r="H123" s="21">
        <v>1249</v>
      </c>
      <c r="I123" s="21">
        <v>1173</v>
      </c>
      <c r="J123" s="21">
        <v>50899</v>
      </c>
      <c r="K123" s="21">
        <f t="shared" si="2"/>
        <v>35758</v>
      </c>
      <c r="L123" s="26">
        <f t="shared" si="3"/>
        <v>0.412638332737113</v>
      </c>
      <c r="M123" s="27" t="str">
        <f>_xlfn.XLOOKUP(A123,academic_data!A:A,academic_data!B:B,"Not Found")</f>
        <v>200</v>
      </c>
      <c r="N123" t="str">
        <f>_xlfn.XLOOKUP(A123,academic_data!A:A,academic_data!C:C,"Not Found")</f>
        <v>M</v>
      </c>
      <c r="O123" s="17">
        <f>_xlfn.XLOOKUP(A123,academic_data!A:A,academic_data!D:D,"Not Found")</f>
        <v>2.23</v>
      </c>
      <c r="P123">
        <f>_xlfn.XLOOKUP(A123,academic_data!A:A,academic_data!E:E,"Not Found")</f>
        <v>86.9</v>
      </c>
      <c r="Q123">
        <f>_xlfn.XLOOKUP(A123,academic_data!A:A,academic_data!F:F,"Not Found")</f>
        <v>2</v>
      </c>
      <c r="R123" t="str">
        <f>_xlfn.XLOOKUP(A123,[1]Sheet1!A:A,[1]Sheet1!B:B,"Not Found")</f>
        <v>Off-campus</v>
      </c>
      <c r="S123">
        <f>_xlfn.XLOOKUP(A123,[1]Sheet1!A:A,[1]Sheet1!C:C,"Not Found")</f>
        <v>24</v>
      </c>
    </row>
    <row r="124" spans="1:19">
      <c r="A124" s="20" t="s">
        <v>45</v>
      </c>
      <c r="B124" s="20" t="s">
        <v>22</v>
      </c>
      <c r="C124" s="21">
        <v>89109</v>
      </c>
      <c r="D124" s="21">
        <v>15770</v>
      </c>
      <c r="E124" s="21">
        <v>7962</v>
      </c>
      <c r="F124" s="21">
        <v>2267</v>
      </c>
      <c r="G124" s="21">
        <v>4984</v>
      </c>
      <c r="H124" s="21">
        <v>2077</v>
      </c>
      <c r="I124" s="21">
        <v>735</v>
      </c>
      <c r="J124" s="21">
        <v>55314</v>
      </c>
      <c r="K124" s="21">
        <f t="shared" si="2"/>
        <v>33795</v>
      </c>
      <c r="L124" s="26">
        <f t="shared" si="3"/>
        <v>0.379254620745379</v>
      </c>
      <c r="M124" s="27" t="str">
        <f>_xlfn.XLOOKUP(A124,academic_data!A:A,academic_data!B:B,"Not Found")</f>
        <v>200</v>
      </c>
      <c r="N124" t="str">
        <f>_xlfn.XLOOKUP(A124,academic_data!A:A,academic_data!C:C,"Not Found")</f>
        <v>M</v>
      </c>
      <c r="O124" s="17">
        <f>_xlfn.XLOOKUP(A124,academic_data!A:A,academic_data!D:D,"Not Found")</f>
        <v>2.23</v>
      </c>
      <c r="P124">
        <f>_xlfn.XLOOKUP(A124,academic_data!A:A,academic_data!E:E,"Not Found")</f>
        <v>86.9</v>
      </c>
      <c r="Q124">
        <f>_xlfn.XLOOKUP(A124,academic_data!A:A,academic_data!F:F,"Not Found")</f>
        <v>2</v>
      </c>
      <c r="R124" t="str">
        <f>_xlfn.XLOOKUP(A124,[1]Sheet1!A:A,[1]Sheet1!B:B,"Not Found")</f>
        <v>Off-campus</v>
      </c>
      <c r="S124">
        <f>_xlfn.XLOOKUP(A124,[1]Sheet1!A:A,[1]Sheet1!C:C,"Not Found")</f>
        <v>24</v>
      </c>
    </row>
    <row r="125" spans="1:19">
      <c r="A125" s="20" t="s">
        <v>45</v>
      </c>
      <c r="B125" s="20" t="s">
        <v>23</v>
      </c>
      <c r="C125" s="21">
        <v>68580</v>
      </c>
      <c r="D125" s="21">
        <v>22901</v>
      </c>
      <c r="E125" s="21">
        <v>4762</v>
      </c>
      <c r="F125" s="21">
        <v>3848</v>
      </c>
      <c r="G125" s="21">
        <v>5448</v>
      </c>
      <c r="H125" s="21">
        <v>1623</v>
      </c>
      <c r="I125" s="21">
        <v>1752</v>
      </c>
      <c r="J125" s="21">
        <v>28246</v>
      </c>
      <c r="K125" s="21">
        <f t="shared" si="2"/>
        <v>40334</v>
      </c>
      <c r="L125" s="26">
        <f t="shared" si="3"/>
        <v>0.588130650335375</v>
      </c>
      <c r="M125" s="27" t="str">
        <f>_xlfn.XLOOKUP(A125,academic_data!A:A,academic_data!B:B,"Not Found")</f>
        <v>200</v>
      </c>
      <c r="N125" t="str">
        <f>_xlfn.XLOOKUP(A125,academic_data!A:A,academic_data!C:C,"Not Found")</f>
        <v>M</v>
      </c>
      <c r="O125" s="17">
        <f>_xlfn.XLOOKUP(A125,academic_data!A:A,academic_data!D:D,"Not Found")</f>
        <v>2.23</v>
      </c>
      <c r="P125">
        <f>_xlfn.XLOOKUP(A125,academic_data!A:A,academic_data!E:E,"Not Found")</f>
        <v>86.9</v>
      </c>
      <c r="Q125">
        <f>_xlfn.XLOOKUP(A125,academic_data!A:A,academic_data!F:F,"Not Found")</f>
        <v>2</v>
      </c>
      <c r="R125" t="str">
        <f>_xlfn.XLOOKUP(A125,[1]Sheet1!A:A,[1]Sheet1!B:B,"Not Found")</f>
        <v>Off-campus</v>
      </c>
      <c r="S125">
        <f>_xlfn.XLOOKUP(A125,[1]Sheet1!A:A,[1]Sheet1!C:C,"Not Found")</f>
        <v>24</v>
      </c>
    </row>
    <row r="126" spans="1:19">
      <c r="A126" s="20" t="s">
        <v>45</v>
      </c>
      <c r="B126" s="20" t="s">
        <v>24</v>
      </c>
      <c r="C126" s="21">
        <v>66996</v>
      </c>
      <c r="D126" s="21">
        <v>19673</v>
      </c>
      <c r="E126" s="21">
        <v>6122</v>
      </c>
      <c r="F126" s="21">
        <v>2434</v>
      </c>
      <c r="G126" s="21">
        <v>5150</v>
      </c>
      <c r="H126" s="21">
        <v>1763</v>
      </c>
      <c r="I126" s="21">
        <v>1829</v>
      </c>
      <c r="J126" s="21">
        <v>30025</v>
      </c>
      <c r="K126" s="21">
        <f t="shared" si="2"/>
        <v>36971</v>
      </c>
      <c r="L126" s="26">
        <f t="shared" si="3"/>
        <v>0.551838915756165</v>
      </c>
      <c r="M126" s="27" t="str">
        <f>_xlfn.XLOOKUP(A126,academic_data!A:A,academic_data!B:B,"Not Found")</f>
        <v>200</v>
      </c>
      <c r="N126" t="str">
        <f>_xlfn.XLOOKUP(A126,academic_data!A:A,academic_data!C:C,"Not Found")</f>
        <v>M</v>
      </c>
      <c r="O126" s="17">
        <f>_xlfn.XLOOKUP(A126,academic_data!A:A,academic_data!D:D,"Not Found")</f>
        <v>2.23</v>
      </c>
      <c r="P126">
        <f>_xlfn.XLOOKUP(A126,academic_data!A:A,academic_data!E:E,"Not Found")</f>
        <v>86.9</v>
      </c>
      <c r="Q126">
        <f>_xlfn.XLOOKUP(A126,academic_data!A:A,academic_data!F:F,"Not Found")</f>
        <v>2</v>
      </c>
      <c r="R126" t="str">
        <f>_xlfn.XLOOKUP(A126,[1]Sheet1!A:A,[1]Sheet1!B:B,"Not Found")</f>
        <v>Off-campus</v>
      </c>
      <c r="S126">
        <f>_xlfn.XLOOKUP(A126,[1]Sheet1!A:A,[1]Sheet1!C:C,"Not Found")</f>
        <v>24</v>
      </c>
    </row>
    <row r="127" spans="1:19">
      <c r="A127" s="20" t="s">
        <v>45</v>
      </c>
      <c r="B127" s="20" t="s">
        <v>25</v>
      </c>
      <c r="C127" s="21">
        <v>82625</v>
      </c>
      <c r="D127" s="21">
        <v>23017</v>
      </c>
      <c r="E127" s="21">
        <v>6845</v>
      </c>
      <c r="F127" s="21">
        <v>3358</v>
      </c>
      <c r="G127" s="21">
        <v>5906</v>
      </c>
      <c r="H127" s="21">
        <v>3482</v>
      </c>
      <c r="I127" s="21">
        <v>946</v>
      </c>
      <c r="J127" s="21">
        <v>39071</v>
      </c>
      <c r="K127" s="21">
        <f t="shared" si="2"/>
        <v>43554</v>
      </c>
      <c r="L127" s="26">
        <f t="shared" si="3"/>
        <v>0.527128593040847</v>
      </c>
      <c r="M127" s="27" t="str">
        <f>_xlfn.XLOOKUP(A127,academic_data!A:A,academic_data!B:B,"Not Found")</f>
        <v>200</v>
      </c>
      <c r="N127" t="str">
        <f>_xlfn.XLOOKUP(A127,academic_data!A:A,academic_data!C:C,"Not Found")</f>
        <v>M</v>
      </c>
      <c r="O127" s="17">
        <f>_xlfn.XLOOKUP(A127,academic_data!A:A,academic_data!D:D,"Not Found")</f>
        <v>2.23</v>
      </c>
      <c r="P127">
        <f>_xlfn.XLOOKUP(A127,academic_data!A:A,academic_data!E:E,"Not Found")</f>
        <v>86.9</v>
      </c>
      <c r="Q127">
        <f>_xlfn.XLOOKUP(A127,academic_data!A:A,academic_data!F:F,"Not Found")</f>
        <v>2</v>
      </c>
      <c r="R127" t="str">
        <f>_xlfn.XLOOKUP(A127,[1]Sheet1!A:A,[1]Sheet1!B:B,"Not Found")</f>
        <v>Off-campus</v>
      </c>
      <c r="S127">
        <f>_xlfn.XLOOKUP(A127,[1]Sheet1!A:A,[1]Sheet1!C:C,"Not Found")</f>
        <v>24</v>
      </c>
    </row>
    <row r="128" spans="1:19">
      <c r="A128" s="20" t="s">
        <v>46</v>
      </c>
      <c r="B128" s="20" t="s">
        <v>20</v>
      </c>
      <c r="C128" s="21">
        <v>70209</v>
      </c>
      <c r="D128" s="21">
        <v>16331</v>
      </c>
      <c r="E128" s="21">
        <v>4248</v>
      </c>
      <c r="F128" s="21">
        <v>2165</v>
      </c>
      <c r="G128" s="21">
        <v>6552</v>
      </c>
      <c r="H128" s="21">
        <v>2358</v>
      </c>
      <c r="I128" s="21">
        <v>1519</v>
      </c>
      <c r="J128" s="21">
        <v>37036</v>
      </c>
      <c r="K128" s="21">
        <f t="shared" si="2"/>
        <v>33173</v>
      </c>
      <c r="L128" s="26">
        <f t="shared" si="3"/>
        <v>0.472489282000883</v>
      </c>
      <c r="M128" s="27" t="str">
        <f>_xlfn.XLOOKUP(A128,academic_data!A:A,academic_data!B:B,"Not Found")</f>
        <v>500</v>
      </c>
      <c r="N128" t="str">
        <f>_xlfn.XLOOKUP(A128,academic_data!A:A,academic_data!C:C,"Not Found")</f>
        <v>M</v>
      </c>
      <c r="O128" s="17">
        <f>_xlfn.XLOOKUP(A128,academic_data!A:A,academic_data!D:D,"Not Found")</f>
        <v>2.44</v>
      </c>
      <c r="P128">
        <f>_xlfn.XLOOKUP(A128,academic_data!A:A,academic_data!E:E,"Not Found")</f>
        <v>87.71</v>
      </c>
      <c r="Q128">
        <f>_xlfn.XLOOKUP(A128,academic_data!A:A,academic_data!F:F,"Not Found")</f>
        <v>1</v>
      </c>
      <c r="R128" t="str">
        <f>_xlfn.XLOOKUP(A128,[1]Sheet1!A:A,[1]Sheet1!B:B,"Not Found")</f>
        <v>Off-campus</v>
      </c>
      <c r="S128">
        <f>_xlfn.XLOOKUP(A128,[1]Sheet1!A:A,[1]Sheet1!C:C,"Not Found")</f>
        <v>20</v>
      </c>
    </row>
    <row r="129" spans="1:19">
      <c r="A129" s="20" t="s">
        <v>46</v>
      </c>
      <c r="B129" s="20" t="s">
        <v>21</v>
      </c>
      <c r="C129" s="21">
        <v>64637</v>
      </c>
      <c r="D129" s="21">
        <v>19854</v>
      </c>
      <c r="E129" s="21">
        <v>7177</v>
      </c>
      <c r="F129" s="21">
        <v>4128</v>
      </c>
      <c r="G129" s="21">
        <v>5180</v>
      </c>
      <c r="H129" s="21">
        <v>1796</v>
      </c>
      <c r="I129" s="21">
        <v>637</v>
      </c>
      <c r="J129" s="21">
        <v>25865</v>
      </c>
      <c r="K129" s="21">
        <f t="shared" si="2"/>
        <v>38772</v>
      </c>
      <c r="L129" s="26">
        <f t="shared" si="3"/>
        <v>0.599842195646456</v>
      </c>
      <c r="M129" s="27" t="str">
        <f>_xlfn.XLOOKUP(A129,academic_data!A:A,academic_data!B:B,"Not Found")</f>
        <v>500</v>
      </c>
      <c r="N129" t="str">
        <f>_xlfn.XLOOKUP(A129,academic_data!A:A,academic_data!C:C,"Not Found")</f>
        <v>M</v>
      </c>
      <c r="O129" s="17">
        <f>_xlfn.XLOOKUP(A129,academic_data!A:A,academic_data!D:D,"Not Found")</f>
        <v>2.44</v>
      </c>
      <c r="P129">
        <f>_xlfn.XLOOKUP(A129,academic_data!A:A,academic_data!E:E,"Not Found")</f>
        <v>87.71</v>
      </c>
      <c r="Q129">
        <f>_xlfn.XLOOKUP(A129,academic_data!A:A,academic_data!F:F,"Not Found")</f>
        <v>1</v>
      </c>
      <c r="R129" t="str">
        <f>_xlfn.XLOOKUP(A129,[1]Sheet1!A:A,[1]Sheet1!B:B,"Not Found")</f>
        <v>Off-campus</v>
      </c>
      <c r="S129">
        <f>_xlfn.XLOOKUP(A129,[1]Sheet1!A:A,[1]Sheet1!C:C,"Not Found")</f>
        <v>20</v>
      </c>
    </row>
    <row r="130" spans="1:19">
      <c r="A130" s="20" t="s">
        <v>46</v>
      </c>
      <c r="B130" s="20" t="s">
        <v>22</v>
      </c>
      <c r="C130" s="21">
        <v>82711</v>
      </c>
      <c r="D130" s="21">
        <v>18472</v>
      </c>
      <c r="E130" s="21">
        <v>5353</v>
      </c>
      <c r="F130" s="21">
        <v>4832</v>
      </c>
      <c r="G130" s="21">
        <v>6579</v>
      </c>
      <c r="H130" s="21">
        <v>2875</v>
      </c>
      <c r="I130" s="21">
        <v>568</v>
      </c>
      <c r="J130" s="21">
        <v>44032</v>
      </c>
      <c r="K130" s="21">
        <f t="shared" ref="K130:K193" si="4">SUM(D130:I130)</f>
        <v>38679</v>
      </c>
      <c r="L130" s="26">
        <f t="shared" ref="L130:L193" si="5">K130/C130</f>
        <v>0.467640338044516</v>
      </c>
      <c r="M130" s="27" t="str">
        <f>_xlfn.XLOOKUP(A130,academic_data!A:A,academic_data!B:B,"Not Found")</f>
        <v>500</v>
      </c>
      <c r="N130" t="str">
        <f>_xlfn.XLOOKUP(A130,academic_data!A:A,academic_data!C:C,"Not Found")</f>
        <v>M</v>
      </c>
      <c r="O130" s="17">
        <f>_xlfn.XLOOKUP(A130,academic_data!A:A,academic_data!D:D,"Not Found")</f>
        <v>2.44</v>
      </c>
      <c r="P130">
        <f>_xlfn.XLOOKUP(A130,academic_data!A:A,academic_data!E:E,"Not Found")</f>
        <v>87.71</v>
      </c>
      <c r="Q130">
        <f>_xlfn.XLOOKUP(A130,academic_data!A:A,academic_data!F:F,"Not Found")</f>
        <v>1</v>
      </c>
      <c r="R130" t="str">
        <f>_xlfn.XLOOKUP(A130,[1]Sheet1!A:A,[1]Sheet1!B:B,"Not Found")</f>
        <v>Off-campus</v>
      </c>
      <c r="S130">
        <f>_xlfn.XLOOKUP(A130,[1]Sheet1!A:A,[1]Sheet1!C:C,"Not Found")</f>
        <v>20</v>
      </c>
    </row>
    <row r="131" spans="1:19">
      <c r="A131" s="20" t="s">
        <v>46</v>
      </c>
      <c r="B131" s="20" t="s">
        <v>23</v>
      </c>
      <c r="C131" s="21">
        <v>87169</v>
      </c>
      <c r="D131" s="21">
        <v>22941</v>
      </c>
      <c r="E131" s="21">
        <v>6100</v>
      </c>
      <c r="F131" s="21">
        <v>3473</v>
      </c>
      <c r="G131" s="21">
        <v>3204</v>
      </c>
      <c r="H131" s="21">
        <v>3173</v>
      </c>
      <c r="I131" s="21">
        <v>542</v>
      </c>
      <c r="J131" s="21">
        <v>47736</v>
      </c>
      <c r="K131" s="21">
        <f t="shared" si="4"/>
        <v>39433</v>
      </c>
      <c r="L131" s="26">
        <f t="shared" si="5"/>
        <v>0.452374123828425</v>
      </c>
      <c r="M131" s="27" t="str">
        <f>_xlfn.XLOOKUP(A131,academic_data!A:A,academic_data!B:B,"Not Found")</f>
        <v>500</v>
      </c>
      <c r="N131" t="str">
        <f>_xlfn.XLOOKUP(A131,academic_data!A:A,academic_data!C:C,"Not Found")</f>
        <v>M</v>
      </c>
      <c r="O131" s="17">
        <f>_xlfn.XLOOKUP(A131,academic_data!A:A,academic_data!D:D,"Not Found")</f>
        <v>2.44</v>
      </c>
      <c r="P131">
        <f>_xlfn.XLOOKUP(A131,academic_data!A:A,academic_data!E:E,"Not Found")</f>
        <v>87.71</v>
      </c>
      <c r="Q131">
        <f>_xlfn.XLOOKUP(A131,academic_data!A:A,academic_data!F:F,"Not Found")</f>
        <v>1</v>
      </c>
      <c r="R131" t="str">
        <f>_xlfn.XLOOKUP(A131,[1]Sheet1!A:A,[1]Sheet1!B:B,"Not Found")</f>
        <v>Off-campus</v>
      </c>
      <c r="S131">
        <f>_xlfn.XLOOKUP(A131,[1]Sheet1!A:A,[1]Sheet1!C:C,"Not Found")</f>
        <v>20</v>
      </c>
    </row>
    <row r="132" spans="1:19">
      <c r="A132" s="20" t="s">
        <v>46</v>
      </c>
      <c r="B132" s="20" t="s">
        <v>24</v>
      </c>
      <c r="C132" s="21">
        <v>72015</v>
      </c>
      <c r="D132" s="21">
        <v>16906</v>
      </c>
      <c r="E132" s="21">
        <v>6158</v>
      </c>
      <c r="F132" s="21">
        <v>2760</v>
      </c>
      <c r="G132" s="21">
        <v>6734</v>
      </c>
      <c r="H132" s="21">
        <v>3895</v>
      </c>
      <c r="I132" s="21">
        <v>2642</v>
      </c>
      <c r="J132" s="21">
        <v>32920</v>
      </c>
      <c r="K132" s="21">
        <f t="shared" si="4"/>
        <v>39095</v>
      </c>
      <c r="L132" s="26">
        <f t="shared" si="5"/>
        <v>0.542873012566826</v>
      </c>
      <c r="M132" s="27" t="str">
        <f>_xlfn.XLOOKUP(A132,academic_data!A:A,academic_data!B:B,"Not Found")</f>
        <v>500</v>
      </c>
      <c r="N132" t="str">
        <f>_xlfn.XLOOKUP(A132,academic_data!A:A,academic_data!C:C,"Not Found")</f>
        <v>M</v>
      </c>
      <c r="O132" s="17">
        <f>_xlfn.XLOOKUP(A132,academic_data!A:A,academic_data!D:D,"Not Found")</f>
        <v>2.44</v>
      </c>
      <c r="P132">
        <f>_xlfn.XLOOKUP(A132,academic_data!A:A,academic_data!E:E,"Not Found")</f>
        <v>87.71</v>
      </c>
      <c r="Q132">
        <f>_xlfn.XLOOKUP(A132,academic_data!A:A,academic_data!F:F,"Not Found")</f>
        <v>1</v>
      </c>
      <c r="R132" t="str">
        <f>_xlfn.XLOOKUP(A132,[1]Sheet1!A:A,[1]Sheet1!B:B,"Not Found")</f>
        <v>Off-campus</v>
      </c>
      <c r="S132">
        <f>_xlfn.XLOOKUP(A132,[1]Sheet1!A:A,[1]Sheet1!C:C,"Not Found")</f>
        <v>20</v>
      </c>
    </row>
    <row r="133" spans="1:19">
      <c r="A133" s="20" t="s">
        <v>46</v>
      </c>
      <c r="B133" s="20" t="s">
        <v>25</v>
      </c>
      <c r="C133" s="21">
        <v>66090</v>
      </c>
      <c r="D133" s="21">
        <v>21031</v>
      </c>
      <c r="E133" s="21">
        <v>7591</v>
      </c>
      <c r="F133" s="21">
        <v>2899</v>
      </c>
      <c r="G133" s="21">
        <v>3359</v>
      </c>
      <c r="H133" s="21">
        <v>3947</v>
      </c>
      <c r="I133" s="21">
        <v>2219</v>
      </c>
      <c r="J133" s="21">
        <v>25044</v>
      </c>
      <c r="K133" s="21">
        <f t="shared" si="4"/>
        <v>41046</v>
      </c>
      <c r="L133" s="26">
        <f t="shared" si="5"/>
        <v>0.621062187925556</v>
      </c>
      <c r="M133" s="27" t="str">
        <f>_xlfn.XLOOKUP(A133,academic_data!A:A,academic_data!B:B,"Not Found")</f>
        <v>500</v>
      </c>
      <c r="N133" t="str">
        <f>_xlfn.XLOOKUP(A133,academic_data!A:A,academic_data!C:C,"Not Found")</f>
        <v>M</v>
      </c>
      <c r="O133" s="17">
        <f>_xlfn.XLOOKUP(A133,academic_data!A:A,academic_data!D:D,"Not Found")</f>
        <v>2.44</v>
      </c>
      <c r="P133">
        <f>_xlfn.XLOOKUP(A133,academic_data!A:A,academic_data!E:E,"Not Found")</f>
        <v>87.71</v>
      </c>
      <c r="Q133">
        <f>_xlfn.XLOOKUP(A133,academic_data!A:A,academic_data!F:F,"Not Found")</f>
        <v>1</v>
      </c>
      <c r="R133" t="str">
        <f>_xlfn.XLOOKUP(A133,[1]Sheet1!A:A,[1]Sheet1!B:B,"Not Found")</f>
        <v>Off-campus</v>
      </c>
      <c r="S133">
        <f>_xlfn.XLOOKUP(A133,[1]Sheet1!A:A,[1]Sheet1!C:C,"Not Found")</f>
        <v>20</v>
      </c>
    </row>
    <row r="134" spans="1:19">
      <c r="A134" s="20" t="s">
        <v>47</v>
      </c>
      <c r="B134" s="20" t="s">
        <v>20</v>
      </c>
      <c r="C134" s="21">
        <v>68472</v>
      </c>
      <c r="D134" s="21">
        <v>16887</v>
      </c>
      <c r="E134" s="21">
        <v>7266</v>
      </c>
      <c r="F134" s="21">
        <v>2666</v>
      </c>
      <c r="G134" s="21">
        <v>3092</v>
      </c>
      <c r="H134" s="21">
        <v>1671</v>
      </c>
      <c r="I134" s="21">
        <v>2469</v>
      </c>
      <c r="J134" s="21">
        <v>34421</v>
      </c>
      <c r="K134" s="21">
        <f t="shared" si="4"/>
        <v>34051</v>
      </c>
      <c r="L134" s="26">
        <f t="shared" si="5"/>
        <v>0.49729816567356</v>
      </c>
      <c r="M134" s="27" t="str">
        <f>_xlfn.XLOOKUP(A134,academic_data!A:A,academic_data!B:B,"Not Found")</f>
        <v>200</v>
      </c>
      <c r="N134" t="str">
        <f>_xlfn.XLOOKUP(A134,academic_data!A:A,academic_data!C:C,"Not Found")</f>
        <v>M</v>
      </c>
      <c r="O134" s="17">
        <f>_xlfn.XLOOKUP(A134,academic_data!A:A,academic_data!D:D,"Not Found")</f>
        <v>3.71</v>
      </c>
      <c r="P134">
        <f>_xlfn.XLOOKUP(A134,academic_data!A:A,academic_data!E:E,"Not Found")</f>
        <v>79.89</v>
      </c>
      <c r="Q134">
        <f>_xlfn.XLOOKUP(A134,academic_data!A:A,academic_data!F:F,"Not Found")</f>
        <v>1</v>
      </c>
      <c r="R134" t="str">
        <f>_xlfn.XLOOKUP(A134,[1]Sheet1!A:A,[1]Sheet1!B:B,"Not Found")</f>
        <v>Off-campus</v>
      </c>
      <c r="S134">
        <f>_xlfn.XLOOKUP(A134,[1]Sheet1!A:A,[1]Sheet1!C:C,"Not Found")</f>
        <v>18</v>
      </c>
    </row>
    <row r="135" spans="1:19">
      <c r="A135" s="20" t="s">
        <v>47</v>
      </c>
      <c r="B135" s="20" t="s">
        <v>21</v>
      </c>
      <c r="C135" s="21">
        <v>88732</v>
      </c>
      <c r="D135" s="21">
        <v>21777</v>
      </c>
      <c r="E135" s="21">
        <v>7122</v>
      </c>
      <c r="F135" s="21">
        <v>3028</v>
      </c>
      <c r="G135" s="21">
        <v>4489</v>
      </c>
      <c r="H135" s="21">
        <v>1603</v>
      </c>
      <c r="I135" s="21">
        <v>1181</v>
      </c>
      <c r="J135" s="21">
        <v>49532</v>
      </c>
      <c r="K135" s="21">
        <f t="shared" si="4"/>
        <v>39200</v>
      </c>
      <c r="L135" s="26">
        <f t="shared" si="5"/>
        <v>0.441779741243294</v>
      </c>
      <c r="M135" s="27" t="str">
        <f>_xlfn.XLOOKUP(A135,academic_data!A:A,academic_data!B:B,"Not Found")</f>
        <v>200</v>
      </c>
      <c r="N135" t="str">
        <f>_xlfn.XLOOKUP(A135,academic_data!A:A,academic_data!C:C,"Not Found")</f>
        <v>M</v>
      </c>
      <c r="O135" s="17">
        <f>_xlfn.XLOOKUP(A135,academic_data!A:A,academic_data!D:D,"Not Found")</f>
        <v>3.71</v>
      </c>
      <c r="P135">
        <f>_xlfn.XLOOKUP(A135,academic_data!A:A,academic_data!E:E,"Not Found")</f>
        <v>79.89</v>
      </c>
      <c r="Q135">
        <f>_xlfn.XLOOKUP(A135,academic_data!A:A,academic_data!F:F,"Not Found")</f>
        <v>1</v>
      </c>
      <c r="R135" t="str">
        <f>_xlfn.XLOOKUP(A135,[1]Sheet1!A:A,[1]Sheet1!B:B,"Not Found")</f>
        <v>Off-campus</v>
      </c>
      <c r="S135">
        <f>_xlfn.XLOOKUP(A135,[1]Sheet1!A:A,[1]Sheet1!C:C,"Not Found")</f>
        <v>18</v>
      </c>
    </row>
    <row r="136" spans="1:19">
      <c r="A136" s="20" t="s">
        <v>47</v>
      </c>
      <c r="B136" s="20" t="s">
        <v>22</v>
      </c>
      <c r="C136" s="21">
        <v>63900</v>
      </c>
      <c r="D136" s="21">
        <v>21677</v>
      </c>
      <c r="E136" s="21">
        <v>5428</v>
      </c>
      <c r="F136" s="21">
        <v>4885</v>
      </c>
      <c r="G136" s="21">
        <v>6584</v>
      </c>
      <c r="H136" s="21">
        <v>3692</v>
      </c>
      <c r="I136" s="21">
        <v>2780</v>
      </c>
      <c r="J136" s="21">
        <v>18854</v>
      </c>
      <c r="K136" s="21">
        <f t="shared" si="4"/>
        <v>45046</v>
      </c>
      <c r="L136" s="26">
        <f t="shared" si="5"/>
        <v>0.704945226917058</v>
      </c>
      <c r="M136" s="27" t="str">
        <f>_xlfn.XLOOKUP(A136,academic_data!A:A,academic_data!B:B,"Not Found")</f>
        <v>200</v>
      </c>
      <c r="N136" t="str">
        <f>_xlfn.XLOOKUP(A136,academic_data!A:A,academic_data!C:C,"Not Found")</f>
        <v>M</v>
      </c>
      <c r="O136" s="17">
        <f>_xlfn.XLOOKUP(A136,academic_data!A:A,academic_data!D:D,"Not Found")</f>
        <v>3.71</v>
      </c>
      <c r="P136">
        <f>_xlfn.XLOOKUP(A136,academic_data!A:A,academic_data!E:E,"Not Found")</f>
        <v>79.89</v>
      </c>
      <c r="Q136">
        <f>_xlfn.XLOOKUP(A136,academic_data!A:A,academic_data!F:F,"Not Found")</f>
        <v>1</v>
      </c>
      <c r="R136" t="str">
        <f>_xlfn.XLOOKUP(A136,[1]Sheet1!A:A,[1]Sheet1!B:B,"Not Found")</f>
        <v>Off-campus</v>
      </c>
      <c r="S136">
        <f>_xlfn.XLOOKUP(A136,[1]Sheet1!A:A,[1]Sheet1!C:C,"Not Found")</f>
        <v>18</v>
      </c>
    </row>
    <row r="137" spans="1:19">
      <c r="A137" s="20" t="s">
        <v>47</v>
      </c>
      <c r="B137" s="20" t="s">
        <v>23</v>
      </c>
      <c r="C137" s="21">
        <v>76907</v>
      </c>
      <c r="D137" s="21">
        <v>17393</v>
      </c>
      <c r="E137" s="21">
        <v>7117</v>
      </c>
      <c r="F137" s="21">
        <v>4593</v>
      </c>
      <c r="G137" s="21">
        <v>4968</v>
      </c>
      <c r="H137" s="21">
        <v>2101</v>
      </c>
      <c r="I137" s="21">
        <v>2253</v>
      </c>
      <c r="J137" s="21">
        <v>38482</v>
      </c>
      <c r="K137" s="21">
        <f t="shared" si="4"/>
        <v>38425</v>
      </c>
      <c r="L137" s="26">
        <f t="shared" si="5"/>
        <v>0.499629422549313</v>
      </c>
      <c r="M137" s="27" t="str">
        <f>_xlfn.XLOOKUP(A137,academic_data!A:A,academic_data!B:B,"Not Found")</f>
        <v>200</v>
      </c>
      <c r="N137" t="str">
        <f>_xlfn.XLOOKUP(A137,academic_data!A:A,academic_data!C:C,"Not Found")</f>
        <v>M</v>
      </c>
      <c r="O137" s="17">
        <f>_xlfn.XLOOKUP(A137,academic_data!A:A,academic_data!D:D,"Not Found")</f>
        <v>3.71</v>
      </c>
      <c r="P137">
        <f>_xlfn.XLOOKUP(A137,academic_data!A:A,academic_data!E:E,"Not Found")</f>
        <v>79.89</v>
      </c>
      <c r="Q137">
        <f>_xlfn.XLOOKUP(A137,academic_data!A:A,academic_data!F:F,"Not Found")</f>
        <v>1</v>
      </c>
      <c r="R137" t="str">
        <f>_xlfn.XLOOKUP(A137,[1]Sheet1!A:A,[1]Sheet1!B:B,"Not Found")</f>
        <v>Off-campus</v>
      </c>
      <c r="S137">
        <f>_xlfn.XLOOKUP(A137,[1]Sheet1!A:A,[1]Sheet1!C:C,"Not Found")</f>
        <v>18</v>
      </c>
    </row>
    <row r="138" spans="1:19">
      <c r="A138" s="20" t="s">
        <v>47</v>
      </c>
      <c r="B138" s="20" t="s">
        <v>24</v>
      </c>
      <c r="C138" s="21">
        <v>74124</v>
      </c>
      <c r="D138" s="21">
        <v>22240</v>
      </c>
      <c r="E138" s="21">
        <v>6841</v>
      </c>
      <c r="F138" s="21">
        <v>4296</v>
      </c>
      <c r="G138" s="21">
        <v>5094</v>
      </c>
      <c r="H138" s="21">
        <v>2144</v>
      </c>
      <c r="I138" s="21">
        <v>2761</v>
      </c>
      <c r="J138" s="21">
        <v>30748</v>
      </c>
      <c r="K138" s="21">
        <f t="shared" si="4"/>
        <v>43376</v>
      </c>
      <c r="L138" s="26">
        <f t="shared" si="5"/>
        <v>0.585181587609951</v>
      </c>
      <c r="M138" s="27" t="str">
        <f>_xlfn.XLOOKUP(A138,academic_data!A:A,academic_data!B:B,"Not Found")</f>
        <v>200</v>
      </c>
      <c r="N138" t="str">
        <f>_xlfn.XLOOKUP(A138,academic_data!A:A,academic_data!C:C,"Not Found")</f>
        <v>M</v>
      </c>
      <c r="O138" s="17">
        <f>_xlfn.XLOOKUP(A138,academic_data!A:A,academic_data!D:D,"Not Found")</f>
        <v>3.71</v>
      </c>
      <c r="P138">
        <f>_xlfn.XLOOKUP(A138,academic_data!A:A,academic_data!E:E,"Not Found")</f>
        <v>79.89</v>
      </c>
      <c r="Q138">
        <f>_xlfn.XLOOKUP(A138,academic_data!A:A,academic_data!F:F,"Not Found")</f>
        <v>1</v>
      </c>
      <c r="R138" t="str">
        <f>_xlfn.XLOOKUP(A138,[1]Sheet1!A:A,[1]Sheet1!B:B,"Not Found")</f>
        <v>Off-campus</v>
      </c>
      <c r="S138">
        <f>_xlfn.XLOOKUP(A138,[1]Sheet1!A:A,[1]Sheet1!C:C,"Not Found")</f>
        <v>18</v>
      </c>
    </row>
    <row r="139" spans="1:19">
      <c r="A139" s="20" t="s">
        <v>47</v>
      </c>
      <c r="B139" s="20" t="s">
        <v>25</v>
      </c>
      <c r="C139" s="21">
        <v>70478</v>
      </c>
      <c r="D139" s="21">
        <v>21493</v>
      </c>
      <c r="E139" s="21">
        <v>4106</v>
      </c>
      <c r="F139" s="21">
        <v>4878</v>
      </c>
      <c r="G139" s="21">
        <v>3047</v>
      </c>
      <c r="H139" s="21">
        <v>1336</v>
      </c>
      <c r="I139" s="21">
        <v>1549</v>
      </c>
      <c r="J139" s="21">
        <v>34069</v>
      </c>
      <c r="K139" s="21">
        <f t="shared" si="4"/>
        <v>36409</v>
      </c>
      <c r="L139" s="26">
        <f t="shared" si="5"/>
        <v>0.516600925111382</v>
      </c>
      <c r="M139" s="27" t="str">
        <f>_xlfn.XLOOKUP(A139,academic_data!A:A,academic_data!B:B,"Not Found")</f>
        <v>200</v>
      </c>
      <c r="N139" t="str">
        <f>_xlfn.XLOOKUP(A139,academic_data!A:A,academic_data!C:C,"Not Found")</f>
        <v>M</v>
      </c>
      <c r="O139" s="17">
        <f>_xlfn.XLOOKUP(A139,academic_data!A:A,academic_data!D:D,"Not Found")</f>
        <v>3.71</v>
      </c>
      <c r="P139">
        <f>_xlfn.XLOOKUP(A139,academic_data!A:A,academic_data!E:E,"Not Found")</f>
        <v>79.89</v>
      </c>
      <c r="Q139">
        <f>_xlfn.XLOOKUP(A139,academic_data!A:A,academic_data!F:F,"Not Found")</f>
        <v>1</v>
      </c>
      <c r="R139" t="str">
        <f>_xlfn.XLOOKUP(A139,[1]Sheet1!A:A,[1]Sheet1!B:B,"Not Found")</f>
        <v>Off-campus</v>
      </c>
      <c r="S139">
        <f>_xlfn.XLOOKUP(A139,[1]Sheet1!A:A,[1]Sheet1!C:C,"Not Found")</f>
        <v>18</v>
      </c>
    </row>
    <row r="140" spans="1:19">
      <c r="A140" s="20" t="s">
        <v>48</v>
      </c>
      <c r="B140" s="20" t="s">
        <v>20</v>
      </c>
      <c r="C140" s="21">
        <v>73568</v>
      </c>
      <c r="D140" s="21">
        <v>16276</v>
      </c>
      <c r="E140" s="21">
        <v>5715</v>
      </c>
      <c r="F140" s="21">
        <v>4766</v>
      </c>
      <c r="G140" s="21">
        <v>3302</v>
      </c>
      <c r="H140" s="21">
        <v>1638</v>
      </c>
      <c r="I140" s="21">
        <v>555</v>
      </c>
      <c r="J140" s="21">
        <v>41316</v>
      </c>
      <c r="K140" s="21">
        <f t="shared" si="4"/>
        <v>32252</v>
      </c>
      <c r="L140" s="26">
        <f t="shared" si="5"/>
        <v>0.438397129186603</v>
      </c>
      <c r="M140" s="27" t="str">
        <f>_xlfn.XLOOKUP(A140,academic_data!A:A,academic_data!B:B,"Not Found")</f>
        <v>200</v>
      </c>
      <c r="N140" t="str">
        <f>_xlfn.XLOOKUP(A140,academic_data!A:A,academic_data!C:C,"Not Found")</f>
        <v>F</v>
      </c>
      <c r="O140" s="17">
        <f>_xlfn.XLOOKUP(A140,academic_data!A:A,academic_data!D:D,"Not Found")</f>
        <v>4.16</v>
      </c>
      <c r="P140">
        <f>_xlfn.XLOOKUP(A140,academic_data!A:A,academic_data!E:E,"Not Found")</f>
        <v>90.74</v>
      </c>
      <c r="Q140">
        <f>_xlfn.XLOOKUP(A140,academic_data!A:A,academic_data!F:F,"Not Found")</f>
        <v>1</v>
      </c>
      <c r="R140" t="str">
        <f>_xlfn.XLOOKUP(A140,[1]Sheet1!A:A,[1]Sheet1!B:B,"Not Found")</f>
        <v>On-campus</v>
      </c>
      <c r="S140">
        <f>_xlfn.XLOOKUP(A140,[1]Sheet1!A:A,[1]Sheet1!C:C,"Not Found")</f>
        <v>22</v>
      </c>
    </row>
    <row r="141" spans="1:19">
      <c r="A141" s="20" t="s">
        <v>48</v>
      </c>
      <c r="B141" s="20" t="s">
        <v>21</v>
      </c>
      <c r="C141" s="21">
        <v>73013</v>
      </c>
      <c r="D141" s="21">
        <v>23717</v>
      </c>
      <c r="E141" s="21">
        <v>4473</v>
      </c>
      <c r="F141" s="21">
        <v>2027</v>
      </c>
      <c r="G141" s="21">
        <v>5125</v>
      </c>
      <c r="H141" s="21">
        <v>1364</v>
      </c>
      <c r="I141" s="21">
        <v>1025</v>
      </c>
      <c r="J141" s="21">
        <v>35282</v>
      </c>
      <c r="K141" s="21">
        <f t="shared" si="4"/>
        <v>37731</v>
      </c>
      <c r="L141" s="26">
        <f t="shared" si="5"/>
        <v>0.516770985988797</v>
      </c>
      <c r="M141" s="27" t="str">
        <f>_xlfn.XLOOKUP(A141,academic_data!A:A,academic_data!B:B,"Not Found")</f>
        <v>200</v>
      </c>
      <c r="N141" t="str">
        <f>_xlfn.XLOOKUP(A141,academic_data!A:A,academic_data!C:C,"Not Found")</f>
        <v>F</v>
      </c>
      <c r="O141" s="17">
        <f>_xlfn.XLOOKUP(A141,academic_data!A:A,academic_data!D:D,"Not Found")</f>
        <v>4.16</v>
      </c>
      <c r="P141">
        <f>_xlfn.XLOOKUP(A141,academic_data!A:A,academic_data!E:E,"Not Found")</f>
        <v>90.74</v>
      </c>
      <c r="Q141">
        <f>_xlfn.XLOOKUP(A141,academic_data!A:A,academic_data!F:F,"Not Found")</f>
        <v>1</v>
      </c>
      <c r="R141" t="str">
        <f>_xlfn.XLOOKUP(A141,[1]Sheet1!A:A,[1]Sheet1!B:B,"Not Found")</f>
        <v>On-campus</v>
      </c>
      <c r="S141">
        <f>_xlfn.XLOOKUP(A141,[1]Sheet1!A:A,[1]Sheet1!C:C,"Not Found")</f>
        <v>22</v>
      </c>
    </row>
    <row r="142" spans="1:19">
      <c r="A142" s="20" t="s">
        <v>48</v>
      </c>
      <c r="B142" s="20" t="s">
        <v>22</v>
      </c>
      <c r="C142" s="21">
        <v>75034</v>
      </c>
      <c r="D142" s="21">
        <v>20126</v>
      </c>
      <c r="E142" s="21">
        <v>5026</v>
      </c>
      <c r="F142" s="21">
        <v>3646</v>
      </c>
      <c r="G142" s="21">
        <v>3918</v>
      </c>
      <c r="H142" s="21">
        <v>3797</v>
      </c>
      <c r="I142" s="21">
        <v>2910</v>
      </c>
      <c r="J142" s="21">
        <v>35611</v>
      </c>
      <c r="K142" s="21">
        <f t="shared" si="4"/>
        <v>39423</v>
      </c>
      <c r="L142" s="26">
        <f t="shared" si="5"/>
        <v>0.525401817842578</v>
      </c>
      <c r="M142" s="27" t="str">
        <f>_xlfn.XLOOKUP(A142,academic_data!A:A,academic_data!B:B,"Not Found")</f>
        <v>200</v>
      </c>
      <c r="N142" t="str">
        <f>_xlfn.XLOOKUP(A142,academic_data!A:A,academic_data!C:C,"Not Found")</f>
        <v>F</v>
      </c>
      <c r="O142" s="17">
        <f>_xlfn.XLOOKUP(A142,academic_data!A:A,academic_data!D:D,"Not Found")</f>
        <v>4.16</v>
      </c>
      <c r="P142">
        <f>_xlfn.XLOOKUP(A142,academic_data!A:A,academic_data!E:E,"Not Found")</f>
        <v>90.74</v>
      </c>
      <c r="Q142">
        <f>_xlfn.XLOOKUP(A142,academic_data!A:A,academic_data!F:F,"Not Found")</f>
        <v>1</v>
      </c>
      <c r="R142" t="str">
        <f>_xlfn.XLOOKUP(A142,[1]Sheet1!A:A,[1]Sheet1!B:B,"Not Found")</f>
        <v>On-campus</v>
      </c>
      <c r="S142">
        <f>_xlfn.XLOOKUP(A142,[1]Sheet1!A:A,[1]Sheet1!C:C,"Not Found")</f>
        <v>22</v>
      </c>
    </row>
    <row r="143" spans="1:19">
      <c r="A143" s="20" t="s">
        <v>48</v>
      </c>
      <c r="B143" s="20" t="s">
        <v>23</v>
      </c>
      <c r="C143" s="21">
        <v>65870</v>
      </c>
      <c r="D143" s="21">
        <v>16531</v>
      </c>
      <c r="E143" s="21">
        <v>7345</v>
      </c>
      <c r="F143" s="21">
        <v>4853</v>
      </c>
      <c r="G143" s="21">
        <v>5786</v>
      </c>
      <c r="H143" s="21">
        <v>2906</v>
      </c>
      <c r="I143" s="21">
        <v>1715</v>
      </c>
      <c r="J143" s="21">
        <v>26734</v>
      </c>
      <c r="K143" s="21">
        <f t="shared" si="4"/>
        <v>39136</v>
      </c>
      <c r="L143" s="26">
        <f t="shared" si="5"/>
        <v>0.594139972673448</v>
      </c>
      <c r="M143" s="27" t="str">
        <f>_xlfn.XLOOKUP(A143,academic_data!A:A,academic_data!B:B,"Not Found")</f>
        <v>200</v>
      </c>
      <c r="N143" t="str">
        <f>_xlfn.XLOOKUP(A143,academic_data!A:A,academic_data!C:C,"Not Found")</f>
        <v>F</v>
      </c>
      <c r="O143" s="17">
        <f>_xlfn.XLOOKUP(A143,academic_data!A:A,academic_data!D:D,"Not Found")</f>
        <v>4.16</v>
      </c>
      <c r="P143">
        <f>_xlfn.XLOOKUP(A143,academic_data!A:A,academic_data!E:E,"Not Found")</f>
        <v>90.74</v>
      </c>
      <c r="Q143">
        <f>_xlfn.XLOOKUP(A143,academic_data!A:A,academic_data!F:F,"Not Found")</f>
        <v>1</v>
      </c>
      <c r="R143" t="str">
        <f>_xlfn.XLOOKUP(A143,[1]Sheet1!A:A,[1]Sheet1!B:B,"Not Found")</f>
        <v>On-campus</v>
      </c>
      <c r="S143">
        <f>_xlfn.XLOOKUP(A143,[1]Sheet1!A:A,[1]Sheet1!C:C,"Not Found")</f>
        <v>22</v>
      </c>
    </row>
    <row r="144" spans="1:19">
      <c r="A144" s="20" t="s">
        <v>48</v>
      </c>
      <c r="B144" s="20" t="s">
        <v>24</v>
      </c>
      <c r="C144" s="21">
        <v>68152</v>
      </c>
      <c r="D144" s="21">
        <v>20750</v>
      </c>
      <c r="E144" s="21">
        <v>4484</v>
      </c>
      <c r="F144" s="21">
        <v>4075</v>
      </c>
      <c r="G144" s="21">
        <v>3713</v>
      </c>
      <c r="H144" s="21">
        <v>2062</v>
      </c>
      <c r="I144" s="21">
        <v>2476</v>
      </c>
      <c r="J144" s="21">
        <v>30592</v>
      </c>
      <c r="K144" s="21">
        <f t="shared" si="4"/>
        <v>37560</v>
      </c>
      <c r="L144" s="26">
        <f t="shared" si="5"/>
        <v>0.551121023594319</v>
      </c>
      <c r="M144" s="27" t="str">
        <f>_xlfn.XLOOKUP(A144,academic_data!A:A,academic_data!B:B,"Not Found")</f>
        <v>200</v>
      </c>
      <c r="N144" t="str">
        <f>_xlfn.XLOOKUP(A144,academic_data!A:A,academic_data!C:C,"Not Found")</f>
        <v>F</v>
      </c>
      <c r="O144" s="17">
        <f>_xlfn.XLOOKUP(A144,academic_data!A:A,academic_data!D:D,"Not Found")</f>
        <v>4.16</v>
      </c>
      <c r="P144">
        <f>_xlfn.XLOOKUP(A144,academic_data!A:A,academic_data!E:E,"Not Found")</f>
        <v>90.74</v>
      </c>
      <c r="Q144">
        <f>_xlfn.XLOOKUP(A144,academic_data!A:A,academic_data!F:F,"Not Found")</f>
        <v>1</v>
      </c>
      <c r="R144" t="str">
        <f>_xlfn.XLOOKUP(A144,[1]Sheet1!A:A,[1]Sheet1!B:B,"Not Found")</f>
        <v>On-campus</v>
      </c>
      <c r="S144">
        <f>_xlfn.XLOOKUP(A144,[1]Sheet1!A:A,[1]Sheet1!C:C,"Not Found")</f>
        <v>22</v>
      </c>
    </row>
    <row r="145" spans="1:19">
      <c r="A145" s="20" t="s">
        <v>48</v>
      </c>
      <c r="B145" s="20" t="s">
        <v>25</v>
      </c>
      <c r="C145" s="21">
        <v>77680</v>
      </c>
      <c r="D145" s="21">
        <v>21229</v>
      </c>
      <c r="E145" s="21">
        <v>7545</v>
      </c>
      <c r="F145" s="21">
        <v>2125</v>
      </c>
      <c r="G145" s="21">
        <v>5859</v>
      </c>
      <c r="H145" s="21">
        <v>1536</v>
      </c>
      <c r="I145" s="21">
        <v>2692</v>
      </c>
      <c r="J145" s="21">
        <v>36694</v>
      </c>
      <c r="K145" s="21">
        <f t="shared" si="4"/>
        <v>40986</v>
      </c>
      <c r="L145" s="26">
        <f t="shared" si="5"/>
        <v>0.527626158599382</v>
      </c>
      <c r="M145" s="27" t="str">
        <f>_xlfn.XLOOKUP(A145,academic_data!A:A,academic_data!B:B,"Not Found")</f>
        <v>200</v>
      </c>
      <c r="N145" t="str">
        <f>_xlfn.XLOOKUP(A145,academic_data!A:A,academic_data!C:C,"Not Found")</f>
        <v>F</v>
      </c>
      <c r="O145" s="17">
        <f>_xlfn.XLOOKUP(A145,academic_data!A:A,academic_data!D:D,"Not Found")</f>
        <v>4.16</v>
      </c>
      <c r="P145">
        <f>_xlfn.XLOOKUP(A145,academic_data!A:A,academic_data!E:E,"Not Found")</f>
        <v>90.74</v>
      </c>
      <c r="Q145">
        <f>_xlfn.XLOOKUP(A145,academic_data!A:A,academic_data!F:F,"Not Found")</f>
        <v>1</v>
      </c>
      <c r="R145" t="str">
        <f>_xlfn.XLOOKUP(A145,[1]Sheet1!A:A,[1]Sheet1!B:B,"Not Found")</f>
        <v>On-campus</v>
      </c>
      <c r="S145">
        <f>_xlfn.XLOOKUP(A145,[1]Sheet1!A:A,[1]Sheet1!C:C,"Not Found")</f>
        <v>22</v>
      </c>
    </row>
    <row r="146" spans="1:19">
      <c r="A146" s="20" t="s">
        <v>49</v>
      </c>
      <c r="B146" s="20" t="s">
        <v>20</v>
      </c>
      <c r="C146" s="21">
        <v>63596</v>
      </c>
      <c r="D146" s="21">
        <v>21168</v>
      </c>
      <c r="E146" s="21">
        <v>5603</v>
      </c>
      <c r="F146" s="21">
        <v>2066</v>
      </c>
      <c r="G146" s="21">
        <v>3232</v>
      </c>
      <c r="H146" s="21">
        <v>3156</v>
      </c>
      <c r="I146" s="21">
        <v>1669</v>
      </c>
      <c r="J146" s="21">
        <v>26702</v>
      </c>
      <c r="K146" s="21">
        <f t="shared" si="4"/>
        <v>36894</v>
      </c>
      <c r="L146" s="26">
        <f t="shared" si="5"/>
        <v>0.580130825838103</v>
      </c>
      <c r="M146" s="27" t="str">
        <f>_xlfn.XLOOKUP(A146,academic_data!A:A,academic_data!B:B,"Not Found")</f>
        <v>100</v>
      </c>
      <c r="N146" t="str">
        <f>_xlfn.XLOOKUP(A146,academic_data!A:A,academic_data!C:C,"Not Found")</f>
        <v>F</v>
      </c>
      <c r="O146" s="17">
        <f>_xlfn.XLOOKUP(A146,academic_data!A:A,academic_data!D:D,"Not Found")</f>
        <v>4.3</v>
      </c>
      <c r="P146">
        <f>_xlfn.XLOOKUP(A146,academic_data!A:A,academic_data!E:E,"Not Found")</f>
        <v>84.02</v>
      </c>
      <c r="Q146">
        <f>_xlfn.XLOOKUP(A146,academic_data!A:A,academic_data!F:F,"Not Found")</f>
        <v>1</v>
      </c>
      <c r="R146" t="str">
        <f>_xlfn.XLOOKUP(A146,[1]Sheet1!A:A,[1]Sheet1!B:B,"Not Found")</f>
        <v>Off-campus</v>
      </c>
      <c r="S146">
        <f>_xlfn.XLOOKUP(A146,[1]Sheet1!A:A,[1]Sheet1!C:C,"Not Found")</f>
        <v>18</v>
      </c>
    </row>
    <row r="147" spans="1:19">
      <c r="A147" s="20" t="s">
        <v>49</v>
      </c>
      <c r="B147" s="20" t="s">
        <v>21</v>
      </c>
      <c r="C147" s="21">
        <v>86734</v>
      </c>
      <c r="D147" s="21">
        <v>21371</v>
      </c>
      <c r="E147" s="21">
        <v>4110</v>
      </c>
      <c r="F147" s="21">
        <v>3493</v>
      </c>
      <c r="G147" s="21">
        <v>5081</v>
      </c>
      <c r="H147" s="21">
        <v>1622</v>
      </c>
      <c r="I147" s="21">
        <v>2972</v>
      </c>
      <c r="J147" s="21">
        <v>48085</v>
      </c>
      <c r="K147" s="21">
        <f t="shared" si="4"/>
        <v>38649</v>
      </c>
      <c r="L147" s="26">
        <f t="shared" si="5"/>
        <v>0.445603800124519</v>
      </c>
      <c r="M147" s="27" t="str">
        <f>_xlfn.XLOOKUP(A147,academic_data!A:A,academic_data!B:B,"Not Found")</f>
        <v>100</v>
      </c>
      <c r="N147" t="str">
        <f>_xlfn.XLOOKUP(A147,academic_data!A:A,academic_data!C:C,"Not Found")</f>
        <v>F</v>
      </c>
      <c r="O147" s="17">
        <f>_xlfn.XLOOKUP(A147,academic_data!A:A,academic_data!D:D,"Not Found")</f>
        <v>4.3</v>
      </c>
      <c r="P147">
        <f>_xlfn.XLOOKUP(A147,academic_data!A:A,academic_data!E:E,"Not Found")</f>
        <v>84.02</v>
      </c>
      <c r="Q147">
        <f>_xlfn.XLOOKUP(A147,academic_data!A:A,academic_data!F:F,"Not Found")</f>
        <v>1</v>
      </c>
      <c r="R147" t="str">
        <f>_xlfn.XLOOKUP(A147,[1]Sheet1!A:A,[1]Sheet1!B:B,"Not Found")</f>
        <v>Off-campus</v>
      </c>
      <c r="S147">
        <f>_xlfn.XLOOKUP(A147,[1]Sheet1!A:A,[1]Sheet1!C:C,"Not Found")</f>
        <v>18</v>
      </c>
    </row>
    <row r="148" spans="1:19">
      <c r="A148" s="20" t="s">
        <v>49</v>
      </c>
      <c r="B148" s="20" t="s">
        <v>22</v>
      </c>
      <c r="C148" s="21">
        <v>87236</v>
      </c>
      <c r="D148" s="21">
        <v>17739</v>
      </c>
      <c r="E148" s="21">
        <v>5305</v>
      </c>
      <c r="F148" s="21">
        <v>3761</v>
      </c>
      <c r="G148" s="21">
        <v>6514</v>
      </c>
      <c r="H148" s="21">
        <v>2975</v>
      </c>
      <c r="I148" s="21">
        <v>2862</v>
      </c>
      <c r="J148" s="21">
        <v>48080</v>
      </c>
      <c r="K148" s="21">
        <f t="shared" si="4"/>
        <v>39156</v>
      </c>
      <c r="L148" s="26">
        <f t="shared" si="5"/>
        <v>0.44885139162731</v>
      </c>
      <c r="M148" s="27" t="str">
        <f>_xlfn.XLOOKUP(A148,academic_data!A:A,academic_data!B:B,"Not Found")</f>
        <v>100</v>
      </c>
      <c r="N148" t="str">
        <f>_xlfn.XLOOKUP(A148,academic_data!A:A,academic_data!C:C,"Not Found")</f>
        <v>F</v>
      </c>
      <c r="O148" s="17">
        <f>_xlfn.XLOOKUP(A148,academic_data!A:A,academic_data!D:D,"Not Found")</f>
        <v>4.3</v>
      </c>
      <c r="P148">
        <f>_xlfn.XLOOKUP(A148,academic_data!A:A,academic_data!E:E,"Not Found")</f>
        <v>84.02</v>
      </c>
      <c r="Q148">
        <f>_xlfn.XLOOKUP(A148,academic_data!A:A,academic_data!F:F,"Not Found")</f>
        <v>1</v>
      </c>
      <c r="R148" t="str">
        <f>_xlfn.XLOOKUP(A148,[1]Sheet1!A:A,[1]Sheet1!B:B,"Not Found")</f>
        <v>Off-campus</v>
      </c>
      <c r="S148">
        <f>_xlfn.XLOOKUP(A148,[1]Sheet1!A:A,[1]Sheet1!C:C,"Not Found")</f>
        <v>18</v>
      </c>
    </row>
    <row r="149" spans="1:19">
      <c r="A149" s="20" t="s">
        <v>49</v>
      </c>
      <c r="B149" s="20" t="s">
        <v>23</v>
      </c>
      <c r="C149" s="21">
        <v>77260</v>
      </c>
      <c r="D149" s="21">
        <v>18812</v>
      </c>
      <c r="E149" s="21">
        <v>7448</v>
      </c>
      <c r="F149" s="21">
        <v>3312</v>
      </c>
      <c r="G149" s="21">
        <v>4460</v>
      </c>
      <c r="H149" s="21">
        <v>3709</v>
      </c>
      <c r="I149" s="21">
        <v>2824</v>
      </c>
      <c r="J149" s="21">
        <v>36695</v>
      </c>
      <c r="K149" s="21">
        <f t="shared" si="4"/>
        <v>40565</v>
      </c>
      <c r="L149" s="26">
        <f t="shared" si="5"/>
        <v>0.525045301579084</v>
      </c>
      <c r="M149" s="27" t="str">
        <f>_xlfn.XLOOKUP(A149,academic_data!A:A,academic_data!B:B,"Not Found")</f>
        <v>100</v>
      </c>
      <c r="N149" t="str">
        <f>_xlfn.XLOOKUP(A149,academic_data!A:A,academic_data!C:C,"Not Found")</f>
        <v>F</v>
      </c>
      <c r="O149" s="17">
        <f>_xlfn.XLOOKUP(A149,academic_data!A:A,academic_data!D:D,"Not Found")</f>
        <v>4.3</v>
      </c>
      <c r="P149">
        <f>_xlfn.XLOOKUP(A149,academic_data!A:A,academic_data!E:E,"Not Found")</f>
        <v>84.02</v>
      </c>
      <c r="Q149">
        <f>_xlfn.XLOOKUP(A149,academic_data!A:A,academic_data!F:F,"Not Found")</f>
        <v>1</v>
      </c>
      <c r="R149" t="str">
        <f>_xlfn.XLOOKUP(A149,[1]Sheet1!A:A,[1]Sheet1!B:B,"Not Found")</f>
        <v>Off-campus</v>
      </c>
      <c r="S149">
        <f>_xlfn.XLOOKUP(A149,[1]Sheet1!A:A,[1]Sheet1!C:C,"Not Found")</f>
        <v>18</v>
      </c>
    </row>
    <row r="150" spans="1:19">
      <c r="A150" s="20" t="s">
        <v>49</v>
      </c>
      <c r="B150" s="20" t="s">
        <v>24</v>
      </c>
      <c r="C150" s="21">
        <v>78117</v>
      </c>
      <c r="D150" s="21">
        <v>16605</v>
      </c>
      <c r="E150" s="21">
        <v>5526</v>
      </c>
      <c r="F150" s="21">
        <v>4671</v>
      </c>
      <c r="G150" s="21">
        <v>5563</v>
      </c>
      <c r="H150" s="21">
        <v>3890</v>
      </c>
      <c r="I150" s="21">
        <v>2897</v>
      </c>
      <c r="J150" s="21">
        <v>38965</v>
      </c>
      <c r="K150" s="21">
        <f t="shared" si="4"/>
        <v>39152</v>
      </c>
      <c r="L150" s="26">
        <f t="shared" si="5"/>
        <v>0.501196922564871</v>
      </c>
      <c r="M150" s="27" t="str">
        <f>_xlfn.XLOOKUP(A150,academic_data!A:A,academic_data!B:B,"Not Found")</f>
        <v>100</v>
      </c>
      <c r="N150" t="str">
        <f>_xlfn.XLOOKUP(A150,academic_data!A:A,academic_data!C:C,"Not Found")</f>
        <v>F</v>
      </c>
      <c r="O150" s="17">
        <f>_xlfn.XLOOKUP(A150,academic_data!A:A,academic_data!D:D,"Not Found")</f>
        <v>4.3</v>
      </c>
      <c r="P150">
        <f>_xlfn.XLOOKUP(A150,academic_data!A:A,academic_data!E:E,"Not Found")</f>
        <v>84.02</v>
      </c>
      <c r="Q150">
        <f>_xlfn.XLOOKUP(A150,academic_data!A:A,academic_data!F:F,"Not Found")</f>
        <v>1</v>
      </c>
      <c r="R150" t="str">
        <f>_xlfn.XLOOKUP(A150,[1]Sheet1!A:A,[1]Sheet1!B:B,"Not Found")</f>
        <v>Off-campus</v>
      </c>
      <c r="S150">
        <f>_xlfn.XLOOKUP(A150,[1]Sheet1!A:A,[1]Sheet1!C:C,"Not Found")</f>
        <v>18</v>
      </c>
    </row>
    <row r="151" spans="1:19">
      <c r="A151" s="20" t="s">
        <v>49</v>
      </c>
      <c r="B151" s="20" t="s">
        <v>25</v>
      </c>
      <c r="C151" s="21">
        <v>73918</v>
      </c>
      <c r="D151" s="21">
        <v>18735</v>
      </c>
      <c r="E151" s="21">
        <v>6870</v>
      </c>
      <c r="F151" s="21">
        <v>3160</v>
      </c>
      <c r="G151" s="21">
        <v>3758</v>
      </c>
      <c r="H151" s="21">
        <v>3946</v>
      </c>
      <c r="I151" s="21">
        <v>742</v>
      </c>
      <c r="J151" s="21">
        <v>36707</v>
      </c>
      <c r="K151" s="21">
        <f t="shared" si="4"/>
        <v>37211</v>
      </c>
      <c r="L151" s="26">
        <f t="shared" si="5"/>
        <v>0.503409183148895</v>
      </c>
      <c r="M151" s="27" t="str">
        <f>_xlfn.XLOOKUP(A151,academic_data!A:A,academic_data!B:B,"Not Found")</f>
        <v>100</v>
      </c>
      <c r="N151" t="str">
        <f>_xlfn.XLOOKUP(A151,academic_data!A:A,academic_data!C:C,"Not Found")</f>
        <v>F</v>
      </c>
      <c r="O151" s="17">
        <f>_xlfn.XLOOKUP(A151,academic_data!A:A,academic_data!D:D,"Not Found")</f>
        <v>4.3</v>
      </c>
      <c r="P151">
        <f>_xlfn.XLOOKUP(A151,academic_data!A:A,academic_data!E:E,"Not Found")</f>
        <v>84.02</v>
      </c>
      <c r="Q151">
        <f>_xlfn.XLOOKUP(A151,academic_data!A:A,academic_data!F:F,"Not Found")</f>
        <v>1</v>
      </c>
      <c r="R151" t="str">
        <f>_xlfn.XLOOKUP(A151,[1]Sheet1!A:A,[1]Sheet1!B:B,"Not Found")</f>
        <v>Off-campus</v>
      </c>
      <c r="S151">
        <f>_xlfn.XLOOKUP(A151,[1]Sheet1!A:A,[1]Sheet1!C:C,"Not Found")</f>
        <v>18</v>
      </c>
    </row>
    <row r="152" spans="1:19">
      <c r="A152" s="20" t="s">
        <v>50</v>
      </c>
      <c r="B152" s="20" t="s">
        <v>20</v>
      </c>
      <c r="C152" s="21">
        <v>62590</v>
      </c>
      <c r="D152" s="21">
        <v>16063</v>
      </c>
      <c r="E152" s="21">
        <v>4228</v>
      </c>
      <c r="F152" s="21">
        <v>4595</v>
      </c>
      <c r="G152" s="21">
        <v>3919</v>
      </c>
      <c r="H152" s="21">
        <v>2246</v>
      </c>
      <c r="I152" s="21">
        <v>505</v>
      </c>
      <c r="J152" s="21">
        <v>31034</v>
      </c>
      <c r="K152" s="21">
        <f t="shared" si="4"/>
        <v>31556</v>
      </c>
      <c r="L152" s="26">
        <f t="shared" si="5"/>
        <v>0.504169995206902</v>
      </c>
      <c r="M152" s="27" t="str">
        <f>_xlfn.XLOOKUP(A152,academic_data!A:A,academic_data!B:B,"Not Found")</f>
        <v>500</v>
      </c>
      <c r="N152" t="str">
        <f>_xlfn.XLOOKUP(A152,academic_data!A:A,academic_data!C:C,"Not Found")</f>
        <v>F</v>
      </c>
      <c r="O152" s="17">
        <f>_xlfn.XLOOKUP(A152,academic_data!A:A,academic_data!D:D,"Not Found")</f>
        <v>3.63</v>
      </c>
      <c r="P152">
        <f>_xlfn.XLOOKUP(A152,academic_data!A:A,academic_data!E:E,"Not Found")</f>
        <v>64.26</v>
      </c>
      <c r="Q152">
        <f>_xlfn.XLOOKUP(A152,academic_data!A:A,academic_data!F:F,"Not Found")</f>
        <v>2</v>
      </c>
      <c r="R152" t="str">
        <f>_xlfn.XLOOKUP(A152,[1]Sheet1!A:A,[1]Sheet1!B:B,"Not Found")</f>
        <v>Off-campus</v>
      </c>
      <c r="S152">
        <f>_xlfn.XLOOKUP(A152,[1]Sheet1!A:A,[1]Sheet1!C:C,"Not Found")</f>
        <v>18</v>
      </c>
    </row>
    <row r="153" spans="1:19">
      <c r="A153" s="20" t="s">
        <v>50</v>
      </c>
      <c r="B153" s="20" t="s">
        <v>21</v>
      </c>
      <c r="C153" s="21">
        <v>83873</v>
      </c>
      <c r="D153" s="21">
        <v>23659</v>
      </c>
      <c r="E153" s="21">
        <v>5755</v>
      </c>
      <c r="F153" s="21">
        <v>2074</v>
      </c>
      <c r="G153" s="21">
        <v>3003</v>
      </c>
      <c r="H153" s="21">
        <v>2870</v>
      </c>
      <c r="I153" s="21">
        <v>1145</v>
      </c>
      <c r="J153" s="21">
        <v>45367</v>
      </c>
      <c r="K153" s="21">
        <f t="shared" si="4"/>
        <v>38506</v>
      </c>
      <c r="L153" s="26">
        <f t="shared" si="5"/>
        <v>0.459098875681089</v>
      </c>
      <c r="M153" s="27" t="str">
        <f>_xlfn.XLOOKUP(A153,academic_data!A:A,academic_data!B:B,"Not Found")</f>
        <v>500</v>
      </c>
      <c r="N153" t="str">
        <f>_xlfn.XLOOKUP(A153,academic_data!A:A,academic_data!C:C,"Not Found")</f>
        <v>F</v>
      </c>
      <c r="O153" s="17">
        <f>_xlfn.XLOOKUP(A153,academic_data!A:A,academic_data!D:D,"Not Found")</f>
        <v>3.63</v>
      </c>
      <c r="P153">
        <f>_xlfn.XLOOKUP(A153,academic_data!A:A,academic_data!E:E,"Not Found")</f>
        <v>64.26</v>
      </c>
      <c r="Q153">
        <f>_xlfn.XLOOKUP(A153,academic_data!A:A,academic_data!F:F,"Not Found")</f>
        <v>2</v>
      </c>
      <c r="R153" t="str">
        <f>_xlfn.XLOOKUP(A153,[1]Sheet1!A:A,[1]Sheet1!B:B,"Not Found")</f>
        <v>Off-campus</v>
      </c>
      <c r="S153">
        <f>_xlfn.XLOOKUP(A153,[1]Sheet1!A:A,[1]Sheet1!C:C,"Not Found")</f>
        <v>18</v>
      </c>
    </row>
    <row r="154" spans="1:19">
      <c r="A154" s="20" t="s">
        <v>50</v>
      </c>
      <c r="B154" s="20" t="s">
        <v>22</v>
      </c>
      <c r="C154" s="21">
        <v>60117</v>
      </c>
      <c r="D154" s="21">
        <v>17551</v>
      </c>
      <c r="E154" s="21">
        <v>6021</v>
      </c>
      <c r="F154" s="21">
        <v>2946</v>
      </c>
      <c r="G154" s="21">
        <v>5621</v>
      </c>
      <c r="H154" s="21">
        <v>2464</v>
      </c>
      <c r="I154" s="21">
        <v>693</v>
      </c>
      <c r="J154" s="21">
        <v>24821</v>
      </c>
      <c r="K154" s="21">
        <f t="shared" si="4"/>
        <v>35296</v>
      </c>
      <c r="L154" s="26">
        <f t="shared" si="5"/>
        <v>0.587121779197232</v>
      </c>
      <c r="M154" s="27" t="str">
        <f>_xlfn.XLOOKUP(A154,academic_data!A:A,academic_data!B:B,"Not Found")</f>
        <v>500</v>
      </c>
      <c r="N154" t="str">
        <f>_xlfn.XLOOKUP(A154,academic_data!A:A,academic_data!C:C,"Not Found")</f>
        <v>F</v>
      </c>
      <c r="O154" s="17">
        <f>_xlfn.XLOOKUP(A154,academic_data!A:A,academic_data!D:D,"Not Found")</f>
        <v>3.63</v>
      </c>
      <c r="P154">
        <f>_xlfn.XLOOKUP(A154,academic_data!A:A,academic_data!E:E,"Not Found")</f>
        <v>64.26</v>
      </c>
      <c r="Q154">
        <f>_xlfn.XLOOKUP(A154,academic_data!A:A,academic_data!F:F,"Not Found")</f>
        <v>2</v>
      </c>
      <c r="R154" t="str">
        <f>_xlfn.XLOOKUP(A154,[1]Sheet1!A:A,[1]Sheet1!B:B,"Not Found")</f>
        <v>Off-campus</v>
      </c>
      <c r="S154">
        <f>_xlfn.XLOOKUP(A154,[1]Sheet1!A:A,[1]Sheet1!C:C,"Not Found")</f>
        <v>18</v>
      </c>
    </row>
    <row r="155" spans="1:19">
      <c r="A155" s="20" t="s">
        <v>50</v>
      </c>
      <c r="B155" s="20" t="s">
        <v>23</v>
      </c>
      <c r="C155" s="21">
        <v>60846</v>
      </c>
      <c r="D155" s="21">
        <v>21316</v>
      </c>
      <c r="E155" s="21">
        <v>7371</v>
      </c>
      <c r="F155" s="21">
        <v>3668</v>
      </c>
      <c r="G155" s="21">
        <v>5373</v>
      </c>
      <c r="H155" s="21">
        <v>2433</v>
      </c>
      <c r="I155" s="21">
        <v>1641</v>
      </c>
      <c r="J155" s="21">
        <v>19044</v>
      </c>
      <c r="K155" s="21">
        <f t="shared" si="4"/>
        <v>41802</v>
      </c>
      <c r="L155" s="26">
        <f t="shared" si="5"/>
        <v>0.687013115077409</v>
      </c>
      <c r="M155" s="27" t="str">
        <f>_xlfn.XLOOKUP(A155,academic_data!A:A,academic_data!B:B,"Not Found")</f>
        <v>500</v>
      </c>
      <c r="N155" t="str">
        <f>_xlfn.XLOOKUP(A155,academic_data!A:A,academic_data!C:C,"Not Found")</f>
        <v>F</v>
      </c>
      <c r="O155" s="17">
        <f>_xlfn.XLOOKUP(A155,academic_data!A:A,academic_data!D:D,"Not Found")</f>
        <v>3.63</v>
      </c>
      <c r="P155">
        <f>_xlfn.XLOOKUP(A155,academic_data!A:A,academic_data!E:E,"Not Found")</f>
        <v>64.26</v>
      </c>
      <c r="Q155">
        <f>_xlfn.XLOOKUP(A155,academic_data!A:A,academic_data!F:F,"Not Found")</f>
        <v>2</v>
      </c>
      <c r="R155" t="str">
        <f>_xlfn.XLOOKUP(A155,[1]Sheet1!A:A,[1]Sheet1!B:B,"Not Found")</f>
        <v>Off-campus</v>
      </c>
      <c r="S155">
        <f>_xlfn.XLOOKUP(A155,[1]Sheet1!A:A,[1]Sheet1!C:C,"Not Found")</f>
        <v>18</v>
      </c>
    </row>
    <row r="156" spans="1:19">
      <c r="A156" s="20" t="s">
        <v>50</v>
      </c>
      <c r="B156" s="20" t="s">
        <v>24</v>
      </c>
      <c r="C156" s="21">
        <v>86386</v>
      </c>
      <c r="D156" s="21">
        <v>23915</v>
      </c>
      <c r="E156" s="21">
        <v>4224</v>
      </c>
      <c r="F156" s="21">
        <v>2531</v>
      </c>
      <c r="G156" s="21">
        <v>3112</v>
      </c>
      <c r="H156" s="21">
        <v>3187</v>
      </c>
      <c r="I156" s="21">
        <v>1058</v>
      </c>
      <c r="J156" s="21">
        <v>48359</v>
      </c>
      <c r="K156" s="21">
        <f t="shared" si="4"/>
        <v>38027</v>
      </c>
      <c r="L156" s="26">
        <f t="shared" si="5"/>
        <v>0.440198643298683</v>
      </c>
      <c r="M156" s="27" t="str">
        <f>_xlfn.XLOOKUP(A156,academic_data!A:A,academic_data!B:B,"Not Found")</f>
        <v>500</v>
      </c>
      <c r="N156" t="str">
        <f>_xlfn.XLOOKUP(A156,academic_data!A:A,academic_data!C:C,"Not Found")</f>
        <v>F</v>
      </c>
      <c r="O156" s="17">
        <f>_xlfn.XLOOKUP(A156,academic_data!A:A,academic_data!D:D,"Not Found")</f>
        <v>3.63</v>
      </c>
      <c r="P156">
        <f>_xlfn.XLOOKUP(A156,academic_data!A:A,academic_data!E:E,"Not Found")</f>
        <v>64.26</v>
      </c>
      <c r="Q156">
        <f>_xlfn.XLOOKUP(A156,academic_data!A:A,academic_data!F:F,"Not Found")</f>
        <v>2</v>
      </c>
      <c r="R156" t="str">
        <f>_xlfn.XLOOKUP(A156,[1]Sheet1!A:A,[1]Sheet1!B:B,"Not Found")</f>
        <v>Off-campus</v>
      </c>
      <c r="S156">
        <f>_xlfn.XLOOKUP(A156,[1]Sheet1!A:A,[1]Sheet1!C:C,"Not Found")</f>
        <v>18</v>
      </c>
    </row>
    <row r="157" spans="1:19">
      <c r="A157" s="20" t="s">
        <v>50</v>
      </c>
      <c r="B157" s="20" t="s">
        <v>25</v>
      </c>
      <c r="C157" s="21">
        <v>62048</v>
      </c>
      <c r="D157" s="21">
        <v>21233</v>
      </c>
      <c r="E157" s="21">
        <v>4653</v>
      </c>
      <c r="F157" s="21">
        <v>2319</v>
      </c>
      <c r="G157" s="21">
        <v>4573</v>
      </c>
      <c r="H157" s="21">
        <v>2828</v>
      </c>
      <c r="I157" s="21">
        <v>2417</v>
      </c>
      <c r="J157" s="21">
        <v>24025</v>
      </c>
      <c r="K157" s="21">
        <f t="shared" si="4"/>
        <v>38023</v>
      </c>
      <c r="L157" s="26">
        <f t="shared" si="5"/>
        <v>0.612799767921609</v>
      </c>
      <c r="M157" s="27" t="str">
        <f>_xlfn.XLOOKUP(A157,academic_data!A:A,academic_data!B:B,"Not Found")</f>
        <v>500</v>
      </c>
      <c r="N157" t="str">
        <f>_xlfn.XLOOKUP(A157,academic_data!A:A,academic_data!C:C,"Not Found")</f>
        <v>F</v>
      </c>
      <c r="O157" s="17">
        <f>_xlfn.XLOOKUP(A157,academic_data!A:A,academic_data!D:D,"Not Found")</f>
        <v>3.63</v>
      </c>
      <c r="P157">
        <f>_xlfn.XLOOKUP(A157,academic_data!A:A,academic_data!E:E,"Not Found")</f>
        <v>64.26</v>
      </c>
      <c r="Q157">
        <f>_xlfn.XLOOKUP(A157,academic_data!A:A,academic_data!F:F,"Not Found")</f>
        <v>2</v>
      </c>
      <c r="R157" t="str">
        <f>_xlfn.XLOOKUP(A157,[1]Sheet1!A:A,[1]Sheet1!B:B,"Not Found")</f>
        <v>Off-campus</v>
      </c>
      <c r="S157">
        <f>_xlfn.XLOOKUP(A157,[1]Sheet1!A:A,[1]Sheet1!C:C,"Not Found")</f>
        <v>18</v>
      </c>
    </row>
    <row r="158" spans="1:19">
      <c r="A158" s="20" t="s">
        <v>51</v>
      </c>
      <c r="B158" s="20" t="s">
        <v>20</v>
      </c>
      <c r="C158" s="21">
        <v>80618</v>
      </c>
      <c r="D158" s="21">
        <v>21988</v>
      </c>
      <c r="E158" s="21">
        <v>6026</v>
      </c>
      <c r="F158" s="21">
        <v>4306</v>
      </c>
      <c r="G158" s="21">
        <v>6744</v>
      </c>
      <c r="H158" s="21">
        <v>1901</v>
      </c>
      <c r="I158" s="21">
        <v>1189</v>
      </c>
      <c r="J158" s="21">
        <v>38464</v>
      </c>
      <c r="K158" s="21">
        <f t="shared" si="4"/>
        <v>42154</v>
      </c>
      <c r="L158" s="26">
        <f t="shared" si="5"/>
        <v>0.522885707906423</v>
      </c>
      <c r="M158" s="27" t="str">
        <f>_xlfn.XLOOKUP(A158,academic_data!A:A,academic_data!B:B,"Not Found")</f>
        <v>200</v>
      </c>
      <c r="N158" t="str">
        <f>_xlfn.XLOOKUP(A158,academic_data!A:A,academic_data!C:C,"Not Found")</f>
        <v>F</v>
      </c>
      <c r="O158" s="17">
        <f>_xlfn.XLOOKUP(A158,academic_data!A:A,academic_data!D:D,"Not Found")</f>
        <v>3.51</v>
      </c>
      <c r="P158">
        <f>_xlfn.XLOOKUP(A158,academic_data!A:A,academic_data!E:E,"Not Found")</f>
        <v>72.72</v>
      </c>
      <c r="Q158">
        <f>_xlfn.XLOOKUP(A158,academic_data!A:A,academic_data!F:F,"Not Found")</f>
        <v>1</v>
      </c>
      <c r="R158" t="str">
        <f>_xlfn.XLOOKUP(A158,[1]Sheet1!A:A,[1]Sheet1!B:B,"Not Found")</f>
        <v>On-campus</v>
      </c>
      <c r="S158">
        <f>_xlfn.XLOOKUP(A158,[1]Sheet1!A:A,[1]Sheet1!C:C,"Not Found")</f>
        <v>20</v>
      </c>
    </row>
    <row r="159" spans="1:19">
      <c r="A159" s="20" t="s">
        <v>51</v>
      </c>
      <c r="B159" s="20" t="s">
        <v>21</v>
      </c>
      <c r="C159" s="21">
        <v>86615</v>
      </c>
      <c r="D159" s="21">
        <v>15009</v>
      </c>
      <c r="E159" s="21">
        <v>4260</v>
      </c>
      <c r="F159" s="21">
        <v>3942</v>
      </c>
      <c r="G159" s="21">
        <v>4673</v>
      </c>
      <c r="H159" s="21">
        <v>3219</v>
      </c>
      <c r="I159" s="21">
        <v>2560</v>
      </c>
      <c r="J159" s="21">
        <v>52952</v>
      </c>
      <c r="K159" s="21">
        <f t="shared" si="4"/>
        <v>33663</v>
      </c>
      <c r="L159" s="26">
        <f t="shared" si="5"/>
        <v>0.388650926513883</v>
      </c>
      <c r="M159" s="27" t="str">
        <f>_xlfn.XLOOKUP(A159,academic_data!A:A,academic_data!B:B,"Not Found")</f>
        <v>200</v>
      </c>
      <c r="N159" t="str">
        <f>_xlfn.XLOOKUP(A159,academic_data!A:A,academic_data!C:C,"Not Found")</f>
        <v>F</v>
      </c>
      <c r="O159" s="17">
        <f>_xlfn.XLOOKUP(A159,academic_data!A:A,academic_data!D:D,"Not Found")</f>
        <v>3.51</v>
      </c>
      <c r="P159">
        <f>_xlfn.XLOOKUP(A159,academic_data!A:A,academic_data!E:E,"Not Found")</f>
        <v>72.72</v>
      </c>
      <c r="Q159">
        <f>_xlfn.XLOOKUP(A159,academic_data!A:A,academic_data!F:F,"Not Found")</f>
        <v>1</v>
      </c>
      <c r="R159" t="str">
        <f>_xlfn.XLOOKUP(A159,[1]Sheet1!A:A,[1]Sheet1!B:B,"Not Found")</f>
        <v>On-campus</v>
      </c>
      <c r="S159">
        <f>_xlfn.XLOOKUP(A159,[1]Sheet1!A:A,[1]Sheet1!C:C,"Not Found")</f>
        <v>20</v>
      </c>
    </row>
    <row r="160" spans="1:19">
      <c r="A160" s="20" t="s">
        <v>51</v>
      </c>
      <c r="B160" s="20" t="s">
        <v>22</v>
      </c>
      <c r="C160" s="21">
        <v>65287</v>
      </c>
      <c r="D160" s="21">
        <v>16619</v>
      </c>
      <c r="E160" s="21">
        <v>4320</v>
      </c>
      <c r="F160" s="21">
        <v>3342</v>
      </c>
      <c r="G160" s="21">
        <v>4636</v>
      </c>
      <c r="H160" s="21">
        <v>3376</v>
      </c>
      <c r="I160" s="21">
        <v>2494</v>
      </c>
      <c r="J160" s="21">
        <v>30500</v>
      </c>
      <c r="K160" s="21">
        <f t="shared" si="4"/>
        <v>34787</v>
      </c>
      <c r="L160" s="26">
        <f t="shared" si="5"/>
        <v>0.532831957357514</v>
      </c>
      <c r="M160" s="27" t="str">
        <f>_xlfn.XLOOKUP(A160,academic_data!A:A,academic_data!B:B,"Not Found")</f>
        <v>200</v>
      </c>
      <c r="N160" t="str">
        <f>_xlfn.XLOOKUP(A160,academic_data!A:A,academic_data!C:C,"Not Found")</f>
        <v>F</v>
      </c>
      <c r="O160" s="17">
        <f>_xlfn.XLOOKUP(A160,academic_data!A:A,academic_data!D:D,"Not Found")</f>
        <v>3.51</v>
      </c>
      <c r="P160">
        <f>_xlfn.XLOOKUP(A160,academic_data!A:A,academic_data!E:E,"Not Found")</f>
        <v>72.72</v>
      </c>
      <c r="Q160">
        <f>_xlfn.XLOOKUP(A160,academic_data!A:A,academic_data!F:F,"Not Found")</f>
        <v>1</v>
      </c>
      <c r="R160" t="str">
        <f>_xlfn.XLOOKUP(A160,[1]Sheet1!A:A,[1]Sheet1!B:B,"Not Found")</f>
        <v>On-campus</v>
      </c>
      <c r="S160">
        <f>_xlfn.XLOOKUP(A160,[1]Sheet1!A:A,[1]Sheet1!C:C,"Not Found")</f>
        <v>20</v>
      </c>
    </row>
    <row r="161" spans="1:19">
      <c r="A161" s="20" t="s">
        <v>51</v>
      </c>
      <c r="B161" s="20" t="s">
        <v>23</v>
      </c>
      <c r="C161" s="21">
        <v>87534</v>
      </c>
      <c r="D161" s="21">
        <v>18490</v>
      </c>
      <c r="E161" s="21">
        <v>7677</v>
      </c>
      <c r="F161" s="21">
        <v>3118</v>
      </c>
      <c r="G161" s="21">
        <v>6888</v>
      </c>
      <c r="H161" s="21">
        <v>2604</v>
      </c>
      <c r="I161" s="21">
        <v>2865</v>
      </c>
      <c r="J161" s="21">
        <v>45892</v>
      </c>
      <c r="K161" s="21">
        <f t="shared" si="4"/>
        <v>41642</v>
      </c>
      <c r="L161" s="26">
        <f t="shared" si="5"/>
        <v>0.475723718783558</v>
      </c>
      <c r="M161" s="27" t="str">
        <f>_xlfn.XLOOKUP(A161,academic_data!A:A,academic_data!B:B,"Not Found")</f>
        <v>200</v>
      </c>
      <c r="N161" t="str">
        <f>_xlfn.XLOOKUP(A161,academic_data!A:A,academic_data!C:C,"Not Found")</f>
        <v>F</v>
      </c>
      <c r="O161" s="17">
        <f>_xlfn.XLOOKUP(A161,academic_data!A:A,academic_data!D:D,"Not Found")</f>
        <v>3.51</v>
      </c>
      <c r="P161">
        <f>_xlfn.XLOOKUP(A161,academic_data!A:A,academic_data!E:E,"Not Found")</f>
        <v>72.72</v>
      </c>
      <c r="Q161">
        <f>_xlfn.XLOOKUP(A161,academic_data!A:A,academic_data!F:F,"Not Found")</f>
        <v>1</v>
      </c>
      <c r="R161" t="str">
        <f>_xlfn.XLOOKUP(A161,[1]Sheet1!A:A,[1]Sheet1!B:B,"Not Found")</f>
        <v>On-campus</v>
      </c>
      <c r="S161">
        <f>_xlfn.XLOOKUP(A161,[1]Sheet1!A:A,[1]Sheet1!C:C,"Not Found")</f>
        <v>20</v>
      </c>
    </row>
    <row r="162" spans="1:19">
      <c r="A162" s="20" t="s">
        <v>51</v>
      </c>
      <c r="B162" s="20" t="s">
        <v>24</v>
      </c>
      <c r="C162" s="21">
        <v>72219</v>
      </c>
      <c r="D162" s="21">
        <v>15235</v>
      </c>
      <c r="E162" s="21">
        <v>5969</v>
      </c>
      <c r="F162" s="21">
        <v>2333</v>
      </c>
      <c r="G162" s="21">
        <v>4908</v>
      </c>
      <c r="H162" s="21">
        <v>1375</v>
      </c>
      <c r="I162" s="21">
        <v>1660</v>
      </c>
      <c r="J162" s="21">
        <v>40739</v>
      </c>
      <c r="K162" s="21">
        <f t="shared" si="4"/>
        <v>31480</v>
      </c>
      <c r="L162" s="26">
        <f t="shared" si="5"/>
        <v>0.435896370761157</v>
      </c>
      <c r="M162" s="27" t="str">
        <f>_xlfn.XLOOKUP(A162,academic_data!A:A,academic_data!B:B,"Not Found")</f>
        <v>200</v>
      </c>
      <c r="N162" t="str">
        <f>_xlfn.XLOOKUP(A162,academic_data!A:A,academic_data!C:C,"Not Found")</f>
        <v>F</v>
      </c>
      <c r="O162" s="17">
        <f>_xlfn.XLOOKUP(A162,academic_data!A:A,academic_data!D:D,"Not Found")</f>
        <v>3.51</v>
      </c>
      <c r="P162">
        <f>_xlfn.XLOOKUP(A162,academic_data!A:A,academic_data!E:E,"Not Found")</f>
        <v>72.72</v>
      </c>
      <c r="Q162">
        <f>_xlfn.XLOOKUP(A162,academic_data!A:A,academic_data!F:F,"Not Found")</f>
        <v>1</v>
      </c>
      <c r="R162" t="str">
        <f>_xlfn.XLOOKUP(A162,[1]Sheet1!A:A,[1]Sheet1!B:B,"Not Found")</f>
        <v>On-campus</v>
      </c>
      <c r="S162">
        <f>_xlfn.XLOOKUP(A162,[1]Sheet1!A:A,[1]Sheet1!C:C,"Not Found")</f>
        <v>20</v>
      </c>
    </row>
    <row r="163" spans="1:19">
      <c r="A163" s="20" t="s">
        <v>51</v>
      </c>
      <c r="B163" s="20" t="s">
        <v>25</v>
      </c>
      <c r="C163" s="21">
        <v>79019</v>
      </c>
      <c r="D163" s="21">
        <v>23162</v>
      </c>
      <c r="E163" s="21">
        <v>5570</v>
      </c>
      <c r="F163" s="21">
        <v>4560</v>
      </c>
      <c r="G163" s="21">
        <v>4319</v>
      </c>
      <c r="H163" s="21">
        <v>3965</v>
      </c>
      <c r="I163" s="21">
        <v>2355</v>
      </c>
      <c r="J163" s="21">
        <v>35088</v>
      </c>
      <c r="K163" s="21">
        <f t="shared" si="4"/>
        <v>43931</v>
      </c>
      <c r="L163" s="26">
        <f t="shared" si="5"/>
        <v>0.555954896923525</v>
      </c>
      <c r="M163" s="27" t="str">
        <f>_xlfn.XLOOKUP(A163,academic_data!A:A,academic_data!B:B,"Not Found")</f>
        <v>200</v>
      </c>
      <c r="N163" t="str">
        <f>_xlfn.XLOOKUP(A163,academic_data!A:A,academic_data!C:C,"Not Found")</f>
        <v>F</v>
      </c>
      <c r="O163" s="17">
        <f>_xlfn.XLOOKUP(A163,academic_data!A:A,academic_data!D:D,"Not Found")</f>
        <v>3.51</v>
      </c>
      <c r="P163">
        <f>_xlfn.XLOOKUP(A163,academic_data!A:A,academic_data!E:E,"Not Found")</f>
        <v>72.72</v>
      </c>
      <c r="Q163">
        <f>_xlfn.XLOOKUP(A163,academic_data!A:A,academic_data!F:F,"Not Found")</f>
        <v>1</v>
      </c>
      <c r="R163" t="str">
        <f>_xlfn.XLOOKUP(A163,[1]Sheet1!A:A,[1]Sheet1!B:B,"Not Found")</f>
        <v>On-campus</v>
      </c>
      <c r="S163">
        <f>_xlfn.XLOOKUP(A163,[1]Sheet1!A:A,[1]Sheet1!C:C,"Not Found")</f>
        <v>20</v>
      </c>
    </row>
    <row r="164" spans="1:19">
      <c r="A164" s="20" t="s">
        <v>52</v>
      </c>
      <c r="B164" s="20" t="s">
        <v>20</v>
      </c>
      <c r="C164" s="21">
        <v>81852</v>
      </c>
      <c r="D164" s="21">
        <v>23007</v>
      </c>
      <c r="E164" s="21">
        <v>7850</v>
      </c>
      <c r="F164" s="21">
        <v>2872</v>
      </c>
      <c r="G164" s="21">
        <v>4252</v>
      </c>
      <c r="H164" s="21">
        <v>3317</v>
      </c>
      <c r="I164" s="21">
        <v>2351</v>
      </c>
      <c r="J164" s="21">
        <v>38203</v>
      </c>
      <c r="K164" s="21">
        <f t="shared" si="4"/>
        <v>43649</v>
      </c>
      <c r="L164" s="26">
        <f t="shared" si="5"/>
        <v>0.533267360602062</v>
      </c>
      <c r="M164" s="27" t="str">
        <f>_xlfn.XLOOKUP(A164,academic_data!A:A,academic_data!B:B,"Not Found")</f>
        <v>100</v>
      </c>
      <c r="N164" t="str">
        <f>_xlfn.XLOOKUP(A164,academic_data!A:A,academic_data!C:C,"Not Found")</f>
        <v>M</v>
      </c>
      <c r="O164" s="17">
        <f>_xlfn.XLOOKUP(A164,academic_data!A:A,academic_data!D:D,"Not Found")</f>
        <v>4.18</v>
      </c>
      <c r="P164">
        <f>_xlfn.XLOOKUP(A164,academic_data!A:A,academic_data!E:E,"Not Found")</f>
        <v>91.3</v>
      </c>
      <c r="Q164">
        <f>_xlfn.XLOOKUP(A164,academic_data!A:A,academic_data!F:F,"Not Found")</f>
        <v>1</v>
      </c>
      <c r="R164" t="str">
        <f>_xlfn.XLOOKUP(A164,[1]Sheet1!A:A,[1]Sheet1!B:B,"Not Found")</f>
        <v>Off-campus</v>
      </c>
      <c r="S164">
        <f>_xlfn.XLOOKUP(A164,[1]Sheet1!A:A,[1]Sheet1!C:C,"Not Found")</f>
        <v>22</v>
      </c>
    </row>
    <row r="165" spans="1:19">
      <c r="A165" s="20" t="s">
        <v>52</v>
      </c>
      <c r="B165" s="20" t="s">
        <v>21</v>
      </c>
      <c r="C165" s="21">
        <v>83325</v>
      </c>
      <c r="D165" s="21">
        <v>24506</v>
      </c>
      <c r="E165" s="21">
        <v>4724</v>
      </c>
      <c r="F165" s="21">
        <v>4052</v>
      </c>
      <c r="G165" s="21">
        <v>5898</v>
      </c>
      <c r="H165" s="21">
        <v>1077</v>
      </c>
      <c r="I165" s="21">
        <v>631</v>
      </c>
      <c r="J165" s="21">
        <v>42437</v>
      </c>
      <c r="K165" s="21">
        <f t="shared" si="4"/>
        <v>40888</v>
      </c>
      <c r="L165" s="26">
        <f t="shared" si="5"/>
        <v>0.490705070507051</v>
      </c>
      <c r="M165" s="27" t="str">
        <f>_xlfn.XLOOKUP(A165,academic_data!A:A,academic_data!B:B,"Not Found")</f>
        <v>100</v>
      </c>
      <c r="N165" t="str">
        <f>_xlfn.XLOOKUP(A165,academic_data!A:A,academic_data!C:C,"Not Found")</f>
        <v>M</v>
      </c>
      <c r="O165" s="17">
        <f>_xlfn.XLOOKUP(A165,academic_data!A:A,academic_data!D:D,"Not Found")</f>
        <v>4.18</v>
      </c>
      <c r="P165">
        <f>_xlfn.XLOOKUP(A165,academic_data!A:A,academic_data!E:E,"Not Found")</f>
        <v>91.3</v>
      </c>
      <c r="Q165">
        <f>_xlfn.XLOOKUP(A165,academic_data!A:A,academic_data!F:F,"Not Found")</f>
        <v>1</v>
      </c>
      <c r="R165" t="str">
        <f>_xlfn.XLOOKUP(A165,[1]Sheet1!A:A,[1]Sheet1!B:B,"Not Found")</f>
        <v>Off-campus</v>
      </c>
      <c r="S165">
        <f>_xlfn.XLOOKUP(A165,[1]Sheet1!A:A,[1]Sheet1!C:C,"Not Found")</f>
        <v>22</v>
      </c>
    </row>
    <row r="166" spans="1:19">
      <c r="A166" s="20" t="s">
        <v>52</v>
      </c>
      <c r="B166" s="20" t="s">
        <v>22</v>
      </c>
      <c r="C166" s="21">
        <v>76984</v>
      </c>
      <c r="D166" s="21">
        <v>16065</v>
      </c>
      <c r="E166" s="21">
        <v>6136</v>
      </c>
      <c r="F166" s="21">
        <v>4449</v>
      </c>
      <c r="G166" s="21">
        <v>5343</v>
      </c>
      <c r="H166" s="21">
        <v>2863</v>
      </c>
      <c r="I166" s="21">
        <v>1818</v>
      </c>
      <c r="J166" s="21">
        <v>40310</v>
      </c>
      <c r="K166" s="21">
        <f t="shared" si="4"/>
        <v>36674</v>
      </c>
      <c r="L166" s="26">
        <f t="shared" si="5"/>
        <v>0.476384703314975</v>
      </c>
      <c r="M166" s="27" t="str">
        <f>_xlfn.XLOOKUP(A166,academic_data!A:A,academic_data!B:B,"Not Found")</f>
        <v>100</v>
      </c>
      <c r="N166" t="str">
        <f>_xlfn.XLOOKUP(A166,academic_data!A:A,academic_data!C:C,"Not Found")</f>
        <v>M</v>
      </c>
      <c r="O166" s="17">
        <f>_xlfn.XLOOKUP(A166,academic_data!A:A,academic_data!D:D,"Not Found")</f>
        <v>4.18</v>
      </c>
      <c r="P166">
        <f>_xlfn.XLOOKUP(A166,academic_data!A:A,academic_data!E:E,"Not Found")</f>
        <v>91.3</v>
      </c>
      <c r="Q166">
        <f>_xlfn.XLOOKUP(A166,academic_data!A:A,academic_data!F:F,"Not Found")</f>
        <v>1</v>
      </c>
      <c r="R166" t="str">
        <f>_xlfn.XLOOKUP(A166,[1]Sheet1!A:A,[1]Sheet1!B:B,"Not Found")</f>
        <v>Off-campus</v>
      </c>
      <c r="S166">
        <f>_xlfn.XLOOKUP(A166,[1]Sheet1!A:A,[1]Sheet1!C:C,"Not Found")</f>
        <v>22</v>
      </c>
    </row>
    <row r="167" spans="1:19">
      <c r="A167" s="20" t="s">
        <v>52</v>
      </c>
      <c r="B167" s="20" t="s">
        <v>23</v>
      </c>
      <c r="C167" s="21">
        <v>89287</v>
      </c>
      <c r="D167" s="21">
        <v>21943</v>
      </c>
      <c r="E167" s="21">
        <v>7762</v>
      </c>
      <c r="F167" s="21">
        <v>4469</v>
      </c>
      <c r="G167" s="21">
        <v>4888</v>
      </c>
      <c r="H167" s="21">
        <v>2046</v>
      </c>
      <c r="I167" s="21">
        <v>1074</v>
      </c>
      <c r="J167" s="21">
        <v>47105</v>
      </c>
      <c r="K167" s="21">
        <f t="shared" si="4"/>
        <v>42182</v>
      </c>
      <c r="L167" s="26">
        <f t="shared" si="5"/>
        <v>0.472431596985003</v>
      </c>
      <c r="M167" s="27" t="str">
        <f>_xlfn.XLOOKUP(A167,academic_data!A:A,academic_data!B:B,"Not Found")</f>
        <v>100</v>
      </c>
      <c r="N167" t="str">
        <f>_xlfn.XLOOKUP(A167,academic_data!A:A,academic_data!C:C,"Not Found")</f>
        <v>M</v>
      </c>
      <c r="O167" s="17">
        <f>_xlfn.XLOOKUP(A167,academic_data!A:A,academic_data!D:D,"Not Found")</f>
        <v>4.18</v>
      </c>
      <c r="P167">
        <f>_xlfn.XLOOKUP(A167,academic_data!A:A,academic_data!E:E,"Not Found")</f>
        <v>91.3</v>
      </c>
      <c r="Q167">
        <f>_xlfn.XLOOKUP(A167,academic_data!A:A,academic_data!F:F,"Not Found")</f>
        <v>1</v>
      </c>
      <c r="R167" t="str">
        <f>_xlfn.XLOOKUP(A167,[1]Sheet1!A:A,[1]Sheet1!B:B,"Not Found")</f>
        <v>Off-campus</v>
      </c>
      <c r="S167">
        <f>_xlfn.XLOOKUP(A167,[1]Sheet1!A:A,[1]Sheet1!C:C,"Not Found")</f>
        <v>22</v>
      </c>
    </row>
    <row r="168" spans="1:19">
      <c r="A168" s="20" t="s">
        <v>52</v>
      </c>
      <c r="B168" s="20" t="s">
        <v>24</v>
      </c>
      <c r="C168" s="21">
        <v>78574</v>
      </c>
      <c r="D168" s="21">
        <v>24184</v>
      </c>
      <c r="E168" s="21">
        <v>6712</v>
      </c>
      <c r="F168" s="21">
        <v>4192</v>
      </c>
      <c r="G168" s="21">
        <v>4248</v>
      </c>
      <c r="H168" s="21">
        <v>1502</v>
      </c>
      <c r="I168" s="21">
        <v>2497</v>
      </c>
      <c r="J168" s="21">
        <v>35239</v>
      </c>
      <c r="K168" s="21">
        <f t="shared" si="4"/>
        <v>43335</v>
      </c>
      <c r="L168" s="26">
        <f t="shared" si="5"/>
        <v>0.551518313946089</v>
      </c>
      <c r="M168" s="27" t="str">
        <f>_xlfn.XLOOKUP(A168,academic_data!A:A,academic_data!B:B,"Not Found")</f>
        <v>100</v>
      </c>
      <c r="N168" t="str">
        <f>_xlfn.XLOOKUP(A168,academic_data!A:A,academic_data!C:C,"Not Found")</f>
        <v>M</v>
      </c>
      <c r="O168" s="17">
        <f>_xlfn.XLOOKUP(A168,academic_data!A:A,academic_data!D:D,"Not Found")</f>
        <v>4.18</v>
      </c>
      <c r="P168">
        <f>_xlfn.XLOOKUP(A168,academic_data!A:A,academic_data!E:E,"Not Found")</f>
        <v>91.3</v>
      </c>
      <c r="Q168">
        <f>_xlfn.XLOOKUP(A168,academic_data!A:A,academic_data!F:F,"Not Found")</f>
        <v>1</v>
      </c>
      <c r="R168" t="str">
        <f>_xlfn.XLOOKUP(A168,[1]Sheet1!A:A,[1]Sheet1!B:B,"Not Found")</f>
        <v>Off-campus</v>
      </c>
      <c r="S168">
        <f>_xlfn.XLOOKUP(A168,[1]Sheet1!A:A,[1]Sheet1!C:C,"Not Found")</f>
        <v>22</v>
      </c>
    </row>
    <row r="169" spans="1:19">
      <c r="A169" s="20" t="s">
        <v>52</v>
      </c>
      <c r="B169" s="20" t="s">
        <v>25</v>
      </c>
      <c r="C169" s="21">
        <v>89492</v>
      </c>
      <c r="D169" s="21">
        <v>18687</v>
      </c>
      <c r="E169" s="21">
        <v>6151</v>
      </c>
      <c r="F169" s="21">
        <v>3970</v>
      </c>
      <c r="G169" s="21">
        <v>3197</v>
      </c>
      <c r="H169" s="21">
        <v>2669</v>
      </c>
      <c r="I169" s="21">
        <v>2938</v>
      </c>
      <c r="J169" s="21">
        <v>51880</v>
      </c>
      <c r="K169" s="21">
        <f t="shared" si="4"/>
        <v>37612</v>
      </c>
      <c r="L169" s="26">
        <f t="shared" si="5"/>
        <v>0.42028337728512</v>
      </c>
      <c r="M169" s="27" t="str">
        <f>_xlfn.XLOOKUP(A169,academic_data!A:A,academic_data!B:B,"Not Found")</f>
        <v>100</v>
      </c>
      <c r="N169" t="str">
        <f>_xlfn.XLOOKUP(A169,academic_data!A:A,academic_data!C:C,"Not Found")</f>
        <v>M</v>
      </c>
      <c r="O169" s="17">
        <f>_xlfn.XLOOKUP(A169,academic_data!A:A,academic_data!D:D,"Not Found")</f>
        <v>4.18</v>
      </c>
      <c r="P169">
        <f>_xlfn.XLOOKUP(A169,academic_data!A:A,academic_data!E:E,"Not Found")</f>
        <v>91.3</v>
      </c>
      <c r="Q169">
        <f>_xlfn.XLOOKUP(A169,academic_data!A:A,academic_data!F:F,"Not Found")</f>
        <v>1</v>
      </c>
      <c r="R169" t="str">
        <f>_xlfn.XLOOKUP(A169,[1]Sheet1!A:A,[1]Sheet1!B:B,"Not Found")</f>
        <v>Off-campus</v>
      </c>
      <c r="S169">
        <f>_xlfn.XLOOKUP(A169,[1]Sheet1!A:A,[1]Sheet1!C:C,"Not Found")</f>
        <v>22</v>
      </c>
    </row>
    <row r="170" spans="1:19">
      <c r="A170" s="20" t="s">
        <v>53</v>
      </c>
      <c r="B170" s="20" t="s">
        <v>20</v>
      </c>
      <c r="C170" s="21">
        <v>77586</v>
      </c>
      <c r="D170" s="21">
        <v>23135</v>
      </c>
      <c r="E170" s="21">
        <v>6601</v>
      </c>
      <c r="F170" s="21">
        <v>3471</v>
      </c>
      <c r="G170" s="21">
        <v>6571</v>
      </c>
      <c r="H170" s="21">
        <v>2646</v>
      </c>
      <c r="I170" s="21">
        <v>2192</v>
      </c>
      <c r="J170" s="21">
        <v>32970</v>
      </c>
      <c r="K170" s="21">
        <f t="shared" si="4"/>
        <v>44616</v>
      </c>
      <c r="L170" s="26">
        <f t="shared" si="5"/>
        <v>0.5750522001392</v>
      </c>
      <c r="M170" s="27" t="str">
        <f>_xlfn.XLOOKUP(A170,academic_data!A:A,academic_data!B:B,"Not Found")</f>
        <v>100</v>
      </c>
      <c r="N170" t="str">
        <f>_xlfn.XLOOKUP(A170,academic_data!A:A,academic_data!C:C,"Not Found")</f>
        <v>M</v>
      </c>
      <c r="O170" s="17">
        <f>_xlfn.XLOOKUP(A170,academic_data!A:A,academic_data!D:D,"Not Found")</f>
        <v>4.2</v>
      </c>
      <c r="P170">
        <f>_xlfn.XLOOKUP(A170,academic_data!A:A,academic_data!E:E,"Not Found")</f>
        <v>76.17</v>
      </c>
      <c r="Q170">
        <f>_xlfn.XLOOKUP(A170,academic_data!A:A,academic_data!F:F,"Not Found")</f>
        <v>2</v>
      </c>
      <c r="R170" t="str">
        <f>_xlfn.XLOOKUP(A170,[1]Sheet1!A:A,[1]Sheet1!B:B,"Not Found")</f>
        <v>Off-campus</v>
      </c>
      <c r="S170">
        <f>_xlfn.XLOOKUP(A170,[1]Sheet1!A:A,[1]Sheet1!C:C,"Not Found")</f>
        <v>20</v>
      </c>
    </row>
    <row r="171" spans="1:19">
      <c r="A171" s="20" t="s">
        <v>53</v>
      </c>
      <c r="B171" s="20" t="s">
        <v>21</v>
      </c>
      <c r="C171" s="21">
        <v>65408</v>
      </c>
      <c r="D171" s="21">
        <v>23669</v>
      </c>
      <c r="E171" s="21">
        <v>5254</v>
      </c>
      <c r="F171" s="21">
        <v>2922</v>
      </c>
      <c r="G171" s="21">
        <v>3419</v>
      </c>
      <c r="H171" s="21">
        <v>3204</v>
      </c>
      <c r="I171" s="21">
        <v>1620</v>
      </c>
      <c r="J171" s="21">
        <v>25320</v>
      </c>
      <c r="K171" s="21">
        <f t="shared" si="4"/>
        <v>40088</v>
      </c>
      <c r="L171" s="26">
        <f t="shared" si="5"/>
        <v>0.612891389432485</v>
      </c>
      <c r="M171" s="27" t="str">
        <f>_xlfn.XLOOKUP(A171,academic_data!A:A,academic_data!B:B,"Not Found")</f>
        <v>100</v>
      </c>
      <c r="N171" t="str">
        <f>_xlfn.XLOOKUP(A171,academic_data!A:A,academic_data!C:C,"Not Found")</f>
        <v>M</v>
      </c>
      <c r="O171" s="17">
        <f>_xlfn.XLOOKUP(A171,academic_data!A:A,academic_data!D:D,"Not Found")</f>
        <v>4.2</v>
      </c>
      <c r="P171">
        <f>_xlfn.XLOOKUP(A171,academic_data!A:A,academic_data!E:E,"Not Found")</f>
        <v>76.17</v>
      </c>
      <c r="Q171">
        <f>_xlfn.XLOOKUP(A171,academic_data!A:A,academic_data!F:F,"Not Found")</f>
        <v>2</v>
      </c>
      <c r="R171" t="str">
        <f>_xlfn.XLOOKUP(A171,[1]Sheet1!A:A,[1]Sheet1!B:B,"Not Found")</f>
        <v>Off-campus</v>
      </c>
      <c r="S171">
        <f>_xlfn.XLOOKUP(A171,[1]Sheet1!A:A,[1]Sheet1!C:C,"Not Found")</f>
        <v>20</v>
      </c>
    </row>
    <row r="172" spans="1:19">
      <c r="A172" s="20" t="s">
        <v>53</v>
      </c>
      <c r="B172" s="20" t="s">
        <v>22</v>
      </c>
      <c r="C172" s="21">
        <v>71260</v>
      </c>
      <c r="D172" s="21">
        <v>15950</v>
      </c>
      <c r="E172" s="21">
        <v>6336</v>
      </c>
      <c r="F172" s="21">
        <v>3277</v>
      </c>
      <c r="G172" s="21">
        <v>5243</v>
      </c>
      <c r="H172" s="21">
        <v>3645</v>
      </c>
      <c r="I172" s="21">
        <v>2357</v>
      </c>
      <c r="J172" s="21">
        <v>34452</v>
      </c>
      <c r="K172" s="21">
        <f t="shared" si="4"/>
        <v>36808</v>
      </c>
      <c r="L172" s="26">
        <f t="shared" si="5"/>
        <v>0.516531013191131</v>
      </c>
      <c r="M172" s="27" t="str">
        <f>_xlfn.XLOOKUP(A172,academic_data!A:A,academic_data!B:B,"Not Found")</f>
        <v>100</v>
      </c>
      <c r="N172" t="str">
        <f>_xlfn.XLOOKUP(A172,academic_data!A:A,academic_data!C:C,"Not Found")</f>
        <v>M</v>
      </c>
      <c r="O172" s="17">
        <f>_xlfn.XLOOKUP(A172,academic_data!A:A,academic_data!D:D,"Not Found")</f>
        <v>4.2</v>
      </c>
      <c r="P172">
        <f>_xlfn.XLOOKUP(A172,academic_data!A:A,academic_data!E:E,"Not Found")</f>
        <v>76.17</v>
      </c>
      <c r="Q172">
        <f>_xlfn.XLOOKUP(A172,academic_data!A:A,academic_data!F:F,"Not Found")</f>
        <v>2</v>
      </c>
      <c r="R172" t="str">
        <f>_xlfn.XLOOKUP(A172,[1]Sheet1!A:A,[1]Sheet1!B:B,"Not Found")</f>
        <v>Off-campus</v>
      </c>
      <c r="S172">
        <f>_xlfn.XLOOKUP(A172,[1]Sheet1!A:A,[1]Sheet1!C:C,"Not Found")</f>
        <v>20</v>
      </c>
    </row>
    <row r="173" spans="1:19">
      <c r="A173" s="20" t="s">
        <v>53</v>
      </c>
      <c r="B173" s="20" t="s">
        <v>23</v>
      </c>
      <c r="C173" s="21">
        <v>64612</v>
      </c>
      <c r="D173" s="21">
        <v>16865</v>
      </c>
      <c r="E173" s="21">
        <v>6912</v>
      </c>
      <c r="F173" s="21">
        <v>3141</v>
      </c>
      <c r="G173" s="21">
        <v>5853</v>
      </c>
      <c r="H173" s="21">
        <v>2932</v>
      </c>
      <c r="I173" s="21">
        <v>1314</v>
      </c>
      <c r="J173" s="21">
        <v>27595</v>
      </c>
      <c r="K173" s="21">
        <f t="shared" si="4"/>
        <v>37017</v>
      </c>
      <c r="L173" s="26">
        <f t="shared" si="5"/>
        <v>0.572912152541324</v>
      </c>
      <c r="M173" s="27" t="str">
        <f>_xlfn.XLOOKUP(A173,academic_data!A:A,academic_data!B:B,"Not Found")</f>
        <v>100</v>
      </c>
      <c r="N173" t="str">
        <f>_xlfn.XLOOKUP(A173,academic_data!A:A,academic_data!C:C,"Not Found")</f>
        <v>M</v>
      </c>
      <c r="O173" s="17">
        <f>_xlfn.XLOOKUP(A173,academic_data!A:A,academic_data!D:D,"Not Found")</f>
        <v>4.2</v>
      </c>
      <c r="P173">
        <f>_xlfn.XLOOKUP(A173,academic_data!A:A,academic_data!E:E,"Not Found")</f>
        <v>76.17</v>
      </c>
      <c r="Q173">
        <f>_xlfn.XLOOKUP(A173,academic_data!A:A,academic_data!F:F,"Not Found")</f>
        <v>2</v>
      </c>
      <c r="R173" t="str">
        <f>_xlfn.XLOOKUP(A173,[1]Sheet1!A:A,[1]Sheet1!B:B,"Not Found")</f>
        <v>Off-campus</v>
      </c>
      <c r="S173">
        <f>_xlfn.XLOOKUP(A173,[1]Sheet1!A:A,[1]Sheet1!C:C,"Not Found")</f>
        <v>20</v>
      </c>
    </row>
    <row r="174" spans="1:19">
      <c r="A174" s="20" t="s">
        <v>53</v>
      </c>
      <c r="B174" s="20" t="s">
        <v>24</v>
      </c>
      <c r="C174" s="21">
        <v>66371</v>
      </c>
      <c r="D174" s="21">
        <v>21359</v>
      </c>
      <c r="E174" s="21">
        <v>6995</v>
      </c>
      <c r="F174" s="21">
        <v>4062</v>
      </c>
      <c r="G174" s="21">
        <v>6228</v>
      </c>
      <c r="H174" s="21">
        <v>3094</v>
      </c>
      <c r="I174" s="21">
        <v>2871</v>
      </c>
      <c r="J174" s="21">
        <v>21762</v>
      </c>
      <c r="K174" s="21">
        <f t="shared" si="4"/>
        <v>44609</v>
      </c>
      <c r="L174" s="26">
        <f t="shared" si="5"/>
        <v>0.67211583372256</v>
      </c>
      <c r="M174" s="27" t="str">
        <f>_xlfn.XLOOKUP(A174,academic_data!A:A,academic_data!B:B,"Not Found")</f>
        <v>100</v>
      </c>
      <c r="N174" t="str">
        <f>_xlfn.XLOOKUP(A174,academic_data!A:A,academic_data!C:C,"Not Found")</f>
        <v>M</v>
      </c>
      <c r="O174" s="17">
        <f>_xlfn.XLOOKUP(A174,academic_data!A:A,academic_data!D:D,"Not Found")</f>
        <v>4.2</v>
      </c>
      <c r="P174">
        <f>_xlfn.XLOOKUP(A174,academic_data!A:A,academic_data!E:E,"Not Found")</f>
        <v>76.17</v>
      </c>
      <c r="Q174">
        <f>_xlfn.XLOOKUP(A174,academic_data!A:A,academic_data!F:F,"Not Found")</f>
        <v>2</v>
      </c>
      <c r="R174" t="str">
        <f>_xlfn.XLOOKUP(A174,[1]Sheet1!A:A,[1]Sheet1!B:B,"Not Found")</f>
        <v>Off-campus</v>
      </c>
      <c r="S174">
        <f>_xlfn.XLOOKUP(A174,[1]Sheet1!A:A,[1]Sheet1!C:C,"Not Found")</f>
        <v>20</v>
      </c>
    </row>
    <row r="175" spans="1:19">
      <c r="A175" s="20" t="s">
        <v>53</v>
      </c>
      <c r="B175" s="20" t="s">
        <v>25</v>
      </c>
      <c r="C175" s="21">
        <v>62891</v>
      </c>
      <c r="D175" s="21">
        <v>18756</v>
      </c>
      <c r="E175" s="21">
        <v>4129</v>
      </c>
      <c r="F175" s="21">
        <v>2094</v>
      </c>
      <c r="G175" s="21">
        <v>5674</v>
      </c>
      <c r="H175" s="21">
        <v>3802</v>
      </c>
      <c r="I175" s="21">
        <v>2455</v>
      </c>
      <c r="J175" s="21">
        <v>25981</v>
      </c>
      <c r="K175" s="21">
        <f t="shared" si="4"/>
        <v>36910</v>
      </c>
      <c r="L175" s="26">
        <f t="shared" si="5"/>
        <v>0.586888426006901</v>
      </c>
      <c r="M175" s="27" t="str">
        <f>_xlfn.XLOOKUP(A175,academic_data!A:A,academic_data!B:B,"Not Found")</f>
        <v>100</v>
      </c>
      <c r="N175" t="str">
        <f>_xlfn.XLOOKUP(A175,academic_data!A:A,academic_data!C:C,"Not Found")</f>
        <v>M</v>
      </c>
      <c r="O175" s="17">
        <f>_xlfn.XLOOKUP(A175,academic_data!A:A,academic_data!D:D,"Not Found")</f>
        <v>4.2</v>
      </c>
      <c r="P175">
        <f>_xlfn.XLOOKUP(A175,academic_data!A:A,academic_data!E:E,"Not Found")</f>
        <v>76.17</v>
      </c>
      <c r="Q175">
        <f>_xlfn.XLOOKUP(A175,academic_data!A:A,academic_data!F:F,"Not Found")</f>
        <v>2</v>
      </c>
      <c r="R175" t="str">
        <f>_xlfn.XLOOKUP(A175,[1]Sheet1!A:A,[1]Sheet1!B:B,"Not Found")</f>
        <v>Off-campus</v>
      </c>
      <c r="S175">
        <f>_xlfn.XLOOKUP(A175,[1]Sheet1!A:A,[1]Sheet1!C:C,"Not Found")</f>
        <v>20</v>
      </c>
    </row>
    <row r="176" spans="1:19">
      <c r="A176" s="20" t="s">
        <v>54</v>
      </c>
      <c r="B176" s="20" t="s">
        <v>20</v>
      </c>
      <c r="C176" s="21">
        <v>60793</v>
      </c>
      <c r="D176" s="21">
        <v>17116</v>
      </c>
      <c r="E176" s="21">
        <v>5683</v>
      </c>
      <c r="F176" s="21">
        <v>2010</v>
      </c>
      <c r="G176" s="21">
        <v>6325</v>
      </c>
      <c r="H176" s="21">
        <v>2865</v>
      </c>
      <c r="I176" s="21">
        <v>1211</v>
      </c>
      <c r="J176" s="21">
        <v>25583</v>
      </c>
      <c r="K176" s="21">
        <f t="shared" si="4"/>
        <v>35210</v>
      </c>
      <c r="L176" s="26">
        <f t="shared" si="5"/>
        <v>0.579178523843206</v>
      </c>
      <c r="M176" s="27" t="str">
        <f>_xlfn.XLOOKUP(A176,academic_data!A:A,academic_data!B:B,"Not Found")</f>
        <v>400</v>
      </c>
      <c r="N176" t="str">
        <f>_xlfn.XLOOKUP(A176,academic_data!A:A,academic_data!C:C,"Not Found")</f>
        <v>F</v>
      </c>
      <c r="O176" s="17">
        <f>_xlfn.XLOOKUP(A176,academic_data!A:A,academic_data!D:D,"Not Found")</f>
        <v>3.1</v>
      </c>
      <c r="P176">
        <f>_xlfn.XLOOKUP(A176,academic_data!A:A,academic_data!E:E,"Not Found")</f>
        <v>96.06</v>
      </c>
      <c r="Q176">
        <f>_xlfn.XLOOKUP(A176,academic_data!A:A,academic_data!F:F,"Not Found")</f>
        <v>1</v>
      </c>
      <c r="R176" t="str">
        <f>_xlfn.XLOOKUP(A176,[1]Sheet1!A:A,[1]Sheet1!B:B,"Not Found")</f>
        <v>On-campus</v>
      </c>
      <c r="S176">
        <f>_xlfn.XLOOKUP(A176,[1]Sheet1!A:A,[1]Sheet1!C:C,"Not Found")</f>
        <v>23</v>
      </c>
    </row>
    <row r="177" spans="1:19">
      <c r="A177" s="20" t="s">
        <v>54</v>
      </c>
      <c r="B177" s="20" t="s">
        <v>21</v>
      </c>
      <c r="C177" s="21">
        <v>82550</v>
      </c>
      <c r="D177" s="21">
        <v>15814</v>
      </c>
      <c r="E177" s="21">
        <v>4345</v>
      </c>
      <c r="F177" s="21">
        <v>4349</v>
      </c>
      <c r="G177" s="21">
        <v>3362</v>
      </c>
      <c r="H177" s="21">
        <v>3443</v>
      </c>
      <c r="I177" s="21">
        <v>2765</v>
      </c>
      <c r="J177" s="21">
        <v>48472</v>
      </c>
      <c r="K177" s="21">
        <f t="shared" si="4"/>
        <v>34078</v>
      </c>
      <c r="L177" s="26">
        <f t="shared" si="5"/>
        <v>0.412816474863719</v>
      </c>
      <c r="M177" s="27" t="str">
        <f>_xlfn.XLOOKUP(A177,academic_data!A:A,academic_data!B:B,"Not Found")</f>
        <v>400</v>
      </c>
      <c r="N177" t="str">
        <f>_xlfn.XLOOKUP(A177,academic_data!A:A,academic_data!C:C,"Not Found")</f>
        <v>F</v>
      </c>
      <c r="O177" s="17">
        <f>_xlfn.XLOOKUP(A177,academic_data!A:A,academic_data!D:D,"Not Found")</f>
        <v>3.1</v>
      </c>
      <c r="P177">
        <f>_xlfn.XLOOKUP(A177,academic_data!A:A,academic_data!E:E,"Not Found")</f>
        <v>96.06</v>
      </c>
      <c r="Q177">
        <f>_xlfn.XLOOKUP(A177,academic_data!A:A,academic_data!F:F,"Not Found")</f>
        <v>1</v>
      </c>
      <c r="R177" t="str">
        <f>_xlfn.XLOOKUP(A177,[1]Sheet1!A:A,[1]Sheet1!B:B,"Not Found")</f>
        <v>On-campus</v>
      </c>
      <c r="S177">
        <f>_xlfn.XLOOKUP(A177,[1]Sheet1!A:A,[1]Sheet1!C:C,"Not Found")</f>
        <v>23</v>
      </c>
    </row>
    <row r="178" spans="1:19">
      <c r="A178" s="20" t="s">
        <v>54</v>
      </c>
      <c r="B178" s="20" t="s">
        <v>22</v>
      </c>
      <c r="C178" s="21">
        <v>70380</v>
      </c>
      <c r="D178" s="21">
        <v>22783</v>
      </c>
      <c r="E178" s="21">
        <v>7005</v>
      </c>
      <c r="F178" s="21">
        <v>2984</v>
      </c>
      <c r="G178" s="21">
        <v>6040</v>
      </c>
      <c r="H178" s="21">
        <v>2639</v>
      </c>
      <c r="I178" s="21">
        <v>1327</v>
      </c>
      <c r="J178" s="21">
        <v>27602</v>
      </c>
      <c r="K178" s="21">
        <f t="shared" si="4"/>
        <v>42778</v>
      </c>
      <c r="L178" s="26">
        <f t="shared" si="5"/>
        <v>0.607814720090935</v>
      </c>
      <c r="M178" s="27" t="str">
        <f>_xlfn.XLOOKUP(A178,academic_data!A:A,academic_data!B:B,"Not Found")</f>
        <v>400</v>
      </c>
      <c r="N178" t="str">
        <f>_xlfn.XLOOKUP(A178,academic_data!A:A,academic_data!C:C,"Not Found")</f>
        <v>F</v>
      </c>
      <c r="O178" s="17">
        <f>_xlfn.XLOOKUP(A178,academic_data!A:A,academic_data!D:D,"Not Found")</f>
        <v>3.1</v>
      </c>
      <c r="P178">
        <f>_xlfn.XLOOKUP(A178,academic_data!A:A,academic_data!E:E,"Not Found")</f>
        <v>96.06</v>
      </c>
      <c r="Q178">
        <f>_xlfn.XLOOKUP(A178,academic_data!A:A,academic_data!F:F,"Not Found")</f>
        <v>1</v>
      </c>
      <c r="R178" t="str">
        <f>_xlfn.XLOOKUP(A178,[1]Sheet1!A:A,[1]Sheet1!B:B,"Not Found")</f>
        <v>On-campus</v>
      </c>
      <c r="S178">
        <f>_xlfn.XLOOKUP(A178,[1]Sheet1!A:A,[1]Sheet1!C:C,"Not Found")</f>
        <v>23</v>
      </c>
    </row>
    <row r="179" spans="1:19">
      <c r="A179" s="20" t="s">
        <v>54</v>
      </c>
      <c r="B179" s="20" t="s">
        <v>23</v>
      </c>
      <c r="C179" s="21">
        <v>87306</v>
      </c>
      <c r="D179" s="21">
        <v>18531</v>
      </c>
      <c r="E179" s="21">
        <v>7051</v>
      </c>
      <c r="F179" s="21">
        <v>2355</v>
      </c>
      <c r="G179" s="21">
        <v>6055</v>
      </c>
      <c r="H179" s="21">
        <v>2347</v>
      </c>
      <c r="I179" s="21">
        <v>2363</v>
      </c>
      <c r="J179" s="21">
        <v>48604</v>
      </c>
      <c r="K179" s="21">
        <f t="shared" si="4"/>
        <v>38702</v>
      </c>
      <c r="L179" s="26">
        <f t="shared" si="5"/>
        <v>0.443291411815912</v>
      </c>
      <c r="M179" s="27" t="str">
        <f>_xlfn.XLOOKUP(A179,academic_data!A:A,academic_data!B:B,"Not Found")</f>
        <v>400</v>
      </c>
      <c r="N179" t="str">
        <f>_xlfn.XLOOKUP(A179,academic_data!A:A,academic_data!C:C,"Not Found")</f>
        <v>F</v>
      </c>
      <c r="O179" s="17">
        <f>_xlfn.XLOOKUP(A179,academic_data!A:A,academic_data!D:D,"Not Found")</f>
        <v>3.1</v>
      </c>
      <c r="P179">
        <f>_xlfn.XLOOKUP(A179,academic_data!A:A,academic_data!E:E,"Not Found")</f>
        <v>96.06</v>
      </c>
      <c r="Q179">
        <f>_xlfn.XLOOKUP(A179,academic_data!A:A,academic_data!F:F,"Not Found")</f>
        <v>1</v>
      </c>
      <c r="R179" t="str">
        <f>_xlfn.XLOOKUP(A179,[1]Sheet1!A:A,[1]Sheet1!B:B,"Not Found")</f>
        <v>On-campus</v>
      </c>
      <c r="S179">
        <f>_xlfn.XLOOKUP(A179,[1]Sheet1!A:A,[1]Sheet1!C:C,"Not Found")</f>
        <v>23</v>
      </c>
    </row>
    <row r="180" spans="1:19">
      <c r="A180" s="20" t="s">
        <v>54</v>
      </c>
      <c r="B180" s="20" t="s">
        <v>24</v>
      </c>
      <c r="C180" s="21">
        <v>60126</v>
      </c>
      <c r="D180" s="21">
        <v>18177</v>
      </c>
      <c r="E180" s="21">
        <v>7056</v>
      </c>
      <c r="F180" s="21">
        <v>2603</v>
      </c>
      <c r="G180" s="21">
        <v>6870</v>
      </c>
      <c r="H180" s="21">
        <v>2928</v>
      </c>
      <c r="I180" s="21">
        <v>1513</v>
      </c>
      <c r="J180" s="21">
        <v>20979</v>
      </c>
      <c r="K180" s="21">
        <f t="shared" si="4"/>
        <v>39147</v>
      </c>
      <c r="L180" s="26">
        <f t="shared" si="5"/>
        <v>0.651082726274823</v>
      </c>
      <c r="M180" s="27" t="str">
        <f>_xlfn.XLOOKUP(A180,academic_data!A:A,academic_data!B:B,"Not Found")</f>
        <v>400</v>
      </c>
      <c r="N180" t="str">
        <f>_xlfn.XLOOKUP(A180,academic_data!A:A,academic_data!C:C,"Not Found")</f>
        <v>F</v>
      </c>
      <c r="O180" s="17">
        <f>_xlfn.XLOOKUP(A180,academic_data!A:A,academic_data!D:D,"Not Found")</f>
        <v>3.1</v>
      </c>
      <c r="P180">
        <f>_xlfn.XLOOKUP(A180,academic_data!A:A,academic_data!E:E,"Not Found")</f>
        <v>96.06</v>
      </c>
      <c r="Q180">
        <f>_xlfn.XLOOKUP(A180,academic_data!A:A,academic_data!F:F,"Not Found")</f>
        <v>1</v>
      </c>
      <c r="R180" t="str">
        <f>_xlfn.XLOOKUP(A180,[1]Sheet1!A:A,[1]Sheet1!B:B,"Not Found")</f>
        <v>On-campus</v>
      </c>
      <c r="S180">
        <f>_xlfn.XLOOKUP(A180,[1]Sheet1!A:A,[1]Sheet1!C:C,"Not Found")</f>
        <v>23</v>
      </c>
    </row>
    <row r="181" spans="1:19">
      <c r="A181" s="20" t="s">
        <v>54</v>
      </c>
      <c r="B181" s="20" t="s">
        <v>25</v>
      </c>
      <c r="C181" s="21">
        <v>80530</v>
      </c>
      <c r="D181" s="21">
        <v>22196</v>
      </c>
      <c r="E181" s="21">
        <v>7533</v>
      </c>
      <c r="F181" s="21">
        <v>4826</v>
      </c>
      <c r="G181" s="21">
        <v>4430</v>
      </c>
      <c r="H181" s="21">
        <v>2792</v>
      </c>
      <c r="I181" s="21">
        <v>2136</v>
      </c>
      <c r="J181" s="21">
        <v>36617</v>
      </c>
      <c r="K181" s="21">
        <f t="shared" si="4"/>
        <v>43913</v>
      </c>
      <c r="L181" s="26">
        <f t="shared" si="5"/>
        <v>0.545299888240407</v>
      </c>
      <c r="M181" s="27" t="str">
        <f>_xlfn.XLOOKUP(A181,academic_data!A:A,academic_data!B:B,"Not Found")</f>
        <v>400</v>
      </c>
      <c r="N181" t="str">
        <f>_xlfn.XLOOKUP(A181,academic_data!A:A,academic_data!C:C,"Not Found")</f>
        <v>F</v>
      </c>
      <c r="O181" s="17">
        <f>_xlfn.XLOOKUP(A181,academic_data!A:A,academic_data!D:D,"Not Found")</f>
        <v>3.1</v>
      </c>
      <c r="P181">
        <f>_xlfn.XLOOKUP(A181,academic_data!A:A,academic_data!E:E,"Not Found")</f>
        <v>96.06</v>
      </c>
      <c r="Q181">
        <f>_xlfn.XLOOKUP(A181,academic_data!A:A,academic_data!F:F,"Not Found")</f>
        <v>1</v>
      </c>
      <c r="R181" t="str">
        <f>_xlfn.XLOOKUP(A181,[1]Sheet1!A:A,[1]Sheet1!B:B,"Not Found")</f>
        <v>On-campus</v>
      </c>
      <c r="S181">
        <f>_xlfn.XLOOKUP(A181,[1]Sheet1!A:A,[1]Sheet1!C:C,"Not Found")</f>
        <v>23</v>
      </c>
    </row>
    <row r="182" spans="1:19">
      <c r="A182" s="20" t="s">
        <v>55</v>
      </c>
      <c r="B182" s="20" t="s">
        <v>20</v>
      </c>
      <c r="C182" s="21">
        <v>63476</v>
      </c>
      <c r="D182" s="21">
        <v>18417</v>
      </c>
      <c r="E182" s="21">
        <v>5645</v>
      </c>
      <c r="F182" s="21">
        <v>4467</v>
      </c>
      <c r="G182" s="21">
        <v>4205</v>
      </c>
      <c r="H182" s="21">
        <v>3872</v>
      </c>
      <c r="I182" s="21">
        <v>2354</v>
      </c>
      <c r="J182" s="21">
        <v>24516</v>
      </c>
      <c r="K182" s="21">
        <f t="shared" si="4"/>
        <v>38960</v>
      </c>
      <c r="L182" s="26">
        <f t="shared" si="5"/>
        <v>0.613775285147142</v>
      </c>
      <c r="M182" s="27" t="str">
        <f>_xlfn.XLOOKUP(A182,academic_data!A:A,academic_data!B:B,"Not Found")</f>
        <v>100</v>
      </c>
      <c r="N182" t="str">
        <f>_xlfn.XLOOKUP(A182,academic_data!A:A,academic_data!C:C,"Not Found")</f>
        <v>M</v>
      </c>
      <c r="O182" s="17">
        <f>_xlfn.XLOOKUP(A182,academic_data!A:A,academic_data!D:D,"Not Found")</f>
        <v>3.09</v>
      </c>
      <c r="P182">
        <f>_xlfn.XLOOKUP(A182,academic_data!A:A,academic_data!E:E,"Not Found")</f>
        <v>92.71</v>
      </c>
      <c r="Q182">
        <f>_xlfn.XLOOKUP(A182,academic_data!A:A,academic_data!F:F,"Not Found")</f>
        <v>2</v>
      </c>
      <c r="R182" t="str">
        <f>_xlfn.XLOOKUP(A182,[1]Sheet1!A:A,[1]Sheet1!B:B,"Not Found")</f>
        <v>On-campus</v>
      </c>
      <c r="S182">
        <f>_xlfn.XLOOKUP(A182,[1]Sheet1!A:A,[1]Sheet1!C:C,"Not Found")</f>
        <v>24</v>
      </c>
    </row>
    <row r="183" spans="1:19">
      <c r="A183" s="20" t="s">
        <v>55</v>
      </c>
      <c r="B183" s="20" t="s">
        <v>21</v>
      </c>
      <c r="C183" s="21">
        <v>80405</v>
      </c>
      <c r="D183" s="21">
        <v>19662</v>
      </c>
      <c r="E183" s="21">
        <v>6418</v>
      </c>
      <c r="F183" s="21">
        <v>2935</v>
      </c>
      <c r="G183" s="21">
        <v>4934</v>
      </c>
      <c r="H183" s="21">
        <v>3708</v>
      </c>
      <c r="I183" s="21">
        <v>1832</v>
      </c>
      <c r="J183" s="21">
        <v>40916</v>
      </c>
      <c r="K183" s="21">
        <f t="shared" si="4"/>
        <v>39489</v>
      </c>
      <c r="L183" s="26">
        <f t="shared" si="5"/>
        <v>0.491126173745414</v>
      </c>
      <c r="M183" s="27" t="str">
        <f>_xlfn.XLOOKUP(A183,academic_data!A:A,academic_data!B:B,"Not Found")</f>
        <v>100</v>
      </c>
      <c r="N183" t="str">
        <f>_xlfn.XLOOKUP(A183,academic_data!A:A,academic_data!C:C,"Not Found")</f>
        <v>M</v>
      </c>
      <c r="O183" s="17">
        <f>_xlfn.XLOOKUP(A183,academic_data!A:A,academic_data!D:D,"Not Found")</f>
        <v>3.09</v>
      </c>
      <c r="P183">
        <f>_xlfn.XLOOKUP(A183,academic_data!A:A,academic_data!E:E,"Not Found")</f>
        <v>92.71</v>
      </c>
      <c r="Q183">
        <f>_xlfn.XLOOKUP(A183,academic_data!A:A,academic_data!F:F,"Not Found")</f>
        <v>2</v>
      </c>
      <c r="R183" t="str">
        <f>_xlfn.XLOOKUP(A183,[1]Sheet1!A:A,[1]Sheet1!B:B,"Not Found")</f>
        <v>On-campus</v>
      </c>
      <c r="S183">
        <f>_xlfn.XLOOKUP(A183,[1]Sheet1!A:A,[1]Sheet1!C:C,"Not Found")</f>
        <v>24</v>
      </c>
    </row>
    <row r="184" spans="1:19">
      <c r="A184" s="20" t="s">
        <v>55</v>
      </c>
      <c r="B184" s="20" t="s">
        <v>22</v>
      </c>
      <c r="C184" s="21">
        <v>84777</v>
      </c>
      <c r="D184" s="21">
        <v>18507</v>
      </c>
      <c r="E184" s="21">
        <v>6360</v>
      </c>
      <c r="F184" s="21">
        <v>2116</v>
      </c>
      <c r="G184" s="21">
        <v>6737</v>
      </c>
      <c r="H184" s="21">
        <v>1936</v>
      </c>
      <c r="I184" s="21">
        <v>1074</v>
      </c>
      <c r="J184" s="21">
        <v>48047</v>
      </c>
      <c r="K184" s="21">
        <f t="shared" si="4"/>
        <v>36730</v>
      </c>
      <c r="L184" s="26">
        <f t="shared" si="5"/>
        <v>0.433254302464112</v>
      </c>
      <c r="M184" s="27" t="str">
        <f>_xlfn.XLOOKUP(A184,academic_data!A:A,academic_data!B:B,"Not Found")</f>
        <v>100</v>
      </c>
      <c r="N184" t="str">
        <f>_xlfn.XLOOKUP(A184,academic_data!A:A,academic_data!C:C,"Not Found")</f>
        <v>M</v>
      </c>
      <c r="O184" s="17">
        <f>_xlfn.XLOOKUP(A184,academic_data!A:A,academic_data!D:D,"Not Found")</f>
        <v>3.09</v>
      </c>
      <c r="P184">
        <f>_xlfn.XLOOKUP(A184,academic_data!A:A,academic_data!E:E,"Not Found")</f>
        <v>92.71</v>
      </c>
      <c r="Q184">
        <f>_xlfn.XLOOKUP(A184,academic_data!A:A,academic_data!F:F,"Not Found")</f>
        <v>2</v>
      </c>
      <c r="R184" t="str">
        <f>_xlfn.XLOOKUP(A184,[1]Sheet1!A:A,[1]Sheet1!B:B,"Not Found")</f>
        <v>On-campus</v>
      </c>
      <c r="S184">
        <f>_xlfn.XLOOKUP(A184,[1]Sheet1!A:A,[1]Sheet1!C:C,"Not Found")</f>
        <v>24</v>
      </c>
    </row>
    <row r="185" spans="1:19">
      <c r="A185" s="20" t="s">
        <v>55</v>
      </c>
      <c r="B185" s="20" t="s">
        <v>23</v>
      </c>
      <c r="C185" s="21">
        <v>76920</v>
      </c>
      <c r="D185" s="21">
        <v>16625</v>
      </c>
      <c r="E185" s="21">
        <v>6122</v>
      </c>
      <c r="F185" s="21">
        <v>2385</v>
      </c>
      <c r="G185" s="21">
        <v>6974</v>
      </c>
      <c r="H185" s="21">
        <v>1474</v>
      </c>
      <c r="I185" s="21">
        <v>917</v>
      </c>
      <c r="J185" s="21">
        <v>42423</v>
      </c>
      <c r="K185" s="21">
        <f t="shared" si="4"/>
        <v>34497</v>
      </c>
      <c r="L185" s="26">
        <f t="shared" si="5"/>
        <v>0.448478939157566</v>
      </c>
      <c r="M185" s="27" t="str">
        <f>_xlfn.XLOOKUP(A185,academic_data!A:A,academic_data!B:B,"Not Found")</f>
        <v>100</v>
      </c>
      <c r="N185" t="str">
        <f>_xlfn.XLOOKUP(A185,academic_data!A:A,academic_data!C:C,"Not Found")</f>
        <v>M</v>
      </c>
      <c r="O185" s="17">
        <f>_xlfn.XLOOKUP(A185,academic_data!A:A,academic_data!D:D,"Not Found")</f>
        <v>3.09</v>
      </c>
      <c r="P185">
        <f>_xlfn.XLOOKUP(A185,academic_data!A:A,academic_data!E:E,"Not Found")</f>
        <v>92.71</v>
      </c>
      <c r="Q185">
        <f>_xlfn.XLOOKUP(A185,academic_data!A:A,academic_data!F:F,"Not Found")</f>
        <v>2</v>
      </c>
      <c r="R185" t="str">
        <f>_xlfn.XLOOKUP(A185,[1]Sheet1!A:A,[1]Sheet1!B:B,"Not Found")</f>
        <v>On-campus</v>
      </c>
      <c r="S185">
        <f>_xlfn.XLOOKUP(A185,[1]Sheet1!A:A,[1]Sheet1!C:C,"Not Found")</f>
        <v>24</v>
      </c>
    </row>
    <row r="186" spans="1:19">
      <c r="A186" s="20" t="s">
        <v>55</v>
      </c>
      <c r="B186" s="20" t="s">
        <v>24</v>
      </c>
      <c r="C186" s="21">
        <v>82874</v>
      </c>
      <c r="D186" s="21">
        <v>18600</v>
      </c>
      <c r="E186" s="21">
        <v>6687</v>
      </c>
      <c r="F186" s="21">
        <v>2938</v>
      </c>
      <c r="G186" s="21">
        <v>3954</v>
      </c>
      <c r="H186" s="21">
        <v>1875</v>
      </c>
      <c r="I186" s="21">
        <v>1262</v>
      </c>
      <c r="J186" s="21">
        <v>47558</v>
      </c>
      <c r="K186" s="21">
        <f t="shared" si="4"/>
        <v>35316</v>
      </c>
      <c r="L186" s="26">
        <f t="shared" si="5"/>
        <v>0.426140888577841</v>
      </c>
      <c r="M186" s="27" t="str">
        <f>_xlfn.XLOOKUP(A186,academic_data!A:A,academic_data!B:B,"Not Found")</f>
        <v>100</v>
      </c>
      <c r="N186" t="str">
        <f>_xlfn.XLOOKUP(A186,academic_data!A:A,academic_data!C:C,"Not Found")</f>
        <v>M</v>
      </c>
      <c r="O186" s="17">
        <f>_xlfn.XLOOKUP(A186,academic_data!A:A,academic_data!D:D,"Not Found")</f>
        <v>3.09</v>
      </c>
      <c r="P186">
        <f>_xlfn.XLOOKUP(A186,academic_data!A:A,academic_data!E:E,"Not Found")</f>
        <v>92.71</v>
      </c>
      <c r="Q186">
        <f>_xlfn.XLOOKUP(A186,academic_data!A:A,academic_data!F:F,"Not Found")</f>
        <v>2</v>
      </c>
      <c r="R186" t="str">
        <f>_xlfn.XLOOKUP(A186,[1]Sheet1!A:A,[1]Sheet1!B:B,"Not Found")</f>
        <v>On-campus</v>
      </c>
      <c r="S186">
        <f>_xlfn.XLOOKUP(A186,[1]Sheet1!A:A,[1]Sheet1!C:C,"Not Found")</f>
        <v>24</v>
      </c>
    </row>
    <row r="187" spans="1:19">
      <c r="A187" s="20" t="s">
        <v>55</v>
      </c>
      <c r="B187" s="20" t="s">
        <v>25</v>
      </c>
      <c r="C187" s="21">
        <v>73490</v>
      </c>
      <c r="D187" s="21">
        <v>16205</v>
      </c>
      <c r="E187" s="21">
        <v>4663</v>
      </c>
      <c r="F187" s="21">
        <v>2024</v>
      </c>
      <c r="G187" s="21">
        <v>4990</v>
      </c>
      <c r="H187" s="21">
        <v>2203</v>
      </c>
      <c r="I187" s="21">
        <v>1209</v>
      </c>
      <c r="J187" s="21">
        <v>42196</v>
      </c>
      <c r="K187" s="21">
        <f t="shared" si="4"/>
        <v>31294</v>
      </c>
      <c r="L187" s="26">
        <f t="shared" si="5"/>
        <v>0.425826643080691</v>
      </c>
      <c r="M187" s="27" t="str">
        <f>_xlfn.XLOOKUP(A187,academic_data!A:A,academic_data!B:B,"Not Found")</f>
        <v>100</v>
      </c>
      <c r="N187" t="str">
        <f>_xlfn.XLOOKUP(A187,academic_data!A:A,academic_data!C:C,"Not Found")</f>
        <v>M</v>
      </c>
      <c r="O187" s="17">
        <f>_xlfn.XLOOKUP(A187,academic_data!A:A,academic_data!D:D,"Not Found")</f>
        <v>3.09</v>
      </c>
      <c r="P187">
        <f>_xlfn.XLOOKUP(A187,academic_data!A:A,academic_data!E:E,"Not Found")</f>
        <v>92.71</v>
      </c>
      <c r="Q187">
        <f>_xlfn.XLOOKUP(A187,academic_data!A:A,academic_data!F:F,"Not Found")</f>
        <v>2</v>
      </c>
      <c r="R187" t="str">
        <f>_xlfn.XLOOKUP(A187,[1]Sheet1!A:A,[1]Sheet1!B:B,"Not Found")</f>
        <v>On-campus</v>
      </c>
      <c r="S187">
        <f>_xlfn.XLOOKUP(A187,[1]Sheet1!A:A,[1]Sheet1!C:C,"Not Found")</f>
        <v>24</v>
      </c>
    </row>
    <row r="188" spans="1:19">
      <c r="A188" s="20" t="s">
        <v>56</v>
      </c>
      <c r="B188" s="20" t="s">
        <v>20</v>
      </c>
      <c r="C188" s="21">
        <v>79956</v>
      </c>
      <c r="D188" s="21">
        <v>20975</v>
      </c>
      <c r="E188" s="21">
        <v>5184</v>
      </c>
      <c r="F188" s="21">
        <v>4224</v>
      </c>
      <c r="G188" s="21">
        <v>3284</v>
      </c>
      <c r="H188" s="21">
        <v>1062</v>
      </c>
      <c r="I188" s="21">
        <v>1502</v>
      </c>
      <c r="J188" s="21">
        <v>43725</v>
      </c>
      <c r="K188" s="21">
        <f t="shared" si="4"/>
        <v>36231</v>
      </c>
      <c r="L188" s="26">
        <f t="shared" si="5"/>
        <v>0.453136725198859</v>
      </c>
      <c r="M188" s="27" t="str">
        <f>_xlfn.XLOOKUP(A188,academic_data!A:A,academic_data!B:B,"Not Found")</f>
        <v>100</v>
      </c>
      <c r="N188" t="str">
        <f>_xlfn.XLOOKUP(A188,academic_data!A:A,academic_data!C:C,"Not Found")</f>
        <v>M</v>
      </c>
      <c r="O188" s="17">
        <f>_xlfn.XLOOKUP(A188,academic_data!A:A,academic_data!D:D,"Not Found")</f>
        <v>2.81</v>
      </c>
      <c r="P188">
        <f>_xlfn.XLOOKUP(A188,academic_data!A:A,academic_data!E:E,"Not Found")</f>
        <v>74.66</v>
      </c>
      <c r="Q188">
        <f>_xlfn.XLOOKUP(A188,academic_data!A:A,academic_data!F:F,"Not Found")</f>
        <v>1</v>
      </c>
      <c r="R188" t="str">
        <f>_xlfn.XLOOKUP(A188,[1]Sheet1!A:A,[1]Sheet1!B:B,"Not Found")</f>
        <v>On-campus</v>
      </c>
      <c r="S188">
        <f>_xlfn.XLOOKUP(A188,[1]Sheet1!A:A,[1]Sheet1!C:C,"Not Found")</f>
        <v>18</v>
      </c>
    </row>
    <row r="189" spans="1:19">
      <c r="A189" s="20" t="s">
        <v>56</v>
      </c>
      <c r="B189" s="20" t="s">
        <v>21</v>
      </c>
      <c r="C189" s="21">
        <v>64757</v>
      </c>
      <c r="D189" s="21">
        <v>17713</v>
      </c>
      <c r="E189" s="21">
        <v>6203</v>
      </c>
      <c r="F189" s="21">
        <v>3492</v>
      </c>
      <c r="G189" s="21">
        <v>6120</v>
      </c>
      <c r="H189" s="21">
        <v>1966</v>
      </c>
      <c r="I189" s="21">
        <v>1348</v>
      </c>
      <c r="J189" s="21">
        <v>27915</v>
      </c>
      <c r="K189" s="21">
        <f t="shared" si="4"/>
        <v>36842</v>
      </c>
      <c r="L189" s="26">
        <f t="shared" si="5"/>
        <v>0.568926911376376</v>
      </c>
      <c r="M189" s="27" t="str">
        <f>_xlfn.XLOOKUP(A189,academic_data!A:A,academic_data!B:B,"Not Found")</f>
        <v>100</v>
      </c>
      <c r="N189" t="str">
        <f>_xlfn.XLOOKUP(A189,academic_data!A:A,academic_data!C:C,"Not Found")</f>
        <v>M</v>
      </c>
      <c r="O189" s="17">
        <f>_xlfn.XLOOKUP(A189,academic_data!A:A,academic_data!D:D,"Not Found")</f>
        <v>2.81</v>
      </c>
      <c r="P189">
        <f>_xlfn.XLOOKUP(A189,academic_data!A:A,academic_data!E:E,"Not Found")</f>
        <v>74.66</v>
      </c>
      <c r="Q189">
        <f>_xlfn.XLOOKUP(A189,academic_data!A:A,academic_data!F:F,"Not Found")</f>
        <v>1</v>
      </c>
      <c r="R189" t="str">
        <f>_xlfn.XLOOKUP(A189,[1]Sheet1!A:A,[1]Sheet1!B:B,"Not Found")</f>
        <v>On-campus</v>
      </c>
      <c r="S189">
        <f>_xlfn.XLOOKUP(A189,[1]Sheet1!A:A,[1]Sheet1!C:C,"Not Found")</f>
        <v>18</v>
      </c>
    </row>
    <row r="190" spans="1:19">
      <c r="A190" s="20" t="s">
        <v>56</v>
      </c>
      <c r="B190" s="20" t="s">
        <v>22</v>
      </c>
      <c r="C190" s="21">
        <v>73395</v>
      </c>
      <c r="D190" s="21">
        <v>18432</v>
      </c>
      <c r="E190" s="21">
        <v>4688</v>
      </c>
      <c r="F190" s="21">
        <v>2147</v>
      </c>
      <c r="G190" s="21">
        <v>6701</v>
      </c>
      <c r="H190" s="21">
        <v>1341</v>
      </c>
      <c r="I190" s="21">
        <v>1586</v>
      </c>
      <c r="J190" s="21">
        <v>38500</v>
      </c>
      <c r="K190" s="21">
        <f t="shared" si="4"/>
        <v>34895</v>
      </c>
      <c r="L190" s="26">
        <f t="shared" si="5"/>
        <v>0.475441106342394</v>
      </c>
      <c r="M190" s="27" t="str">
        <f>_xlfn.XLOOKUP(A190,academic_data!A:A,academic_data!B:B,"Not Found")</f>
        <v>100</v>
      </c>
      <c r="N190" t="str">
        <f>_xlfn.XLOOKUP(A190,academic_data!A:A,academic_data!C:C,"Not Found")</f>
        <v>M</v>
      </c>
      <c r="O190" s="17">
        <f>_xlfn.XLOOKUP(A190,academic_data!A:A,academic_data!D:D,"Not Found")</f>
        <v>2.81</v>
      </c>
      <c r="P190">
        <f>_xlfn.XLOOKUP(A190,academic_data!A:A,academic_data!E:E,"Not Found")</f>
        <v>74.66</v>
      </c>
      <c r="Q190">
        <f>_xlfn.XLOOKUP(A190,academic_data!A:A,academic_data!F:F,"Not Found")</f>
        <v>1</v>
      </c>
      <c r="R190" t="str">
        <f>_xlfn.XLOOKUP(A190,[1]Sheet1!A:A,[1]Sheet1!B:B,"Not Found")</f>
        <v>On-campus</v>
      </c>
      <c r="S190">
        <f>_xlfn.XLOOKUP(A190,[1]Sheet1!A:A,[1]Sheet1!C:C,"Not Found")</f>
        <v>18</v>
      </c>
    </row>
    <row r="191" spans="1:19">
      <c r="A191" s="20" t="s">
        <v>56</v>
      </c>
      <c r="B191" s="20" t="s">
        <v>23</v>
      </c>
      <c r="C191" s="21">
        <v>69916</v>
      </c>
      <c r="D191" s="21">
        <v>21704</v>
      </c>
      <c r="E191" s="21">
        <v>4326</v>
      </c>
      <c r="F191" s="21">
        <v>3792</v>
      </c>
      <c r="G191" s="21">
        <v>4759</v>
      </c>
      <c r="H191" s="21">
        <v>1989</v>
      </c>
      <c r="I191" s="21">
        <v>2762</v>
      </c>
      <c r="J191" s="21">
        <v>30584</v>
      </c>
      <c r="K191" s="21">
        <f t="shared" si="4"/>
        <v>39332</v>
      </c>
      <c r="L191" s="26">
        <f t="shared" si="5"/>
        <v>0.562560787230391</v>
      </c>
      <c r="M191" s="27" t="str">
        <f>_xlfn.XLOOKUP(A191,academic_data!A:A,academic_data!B:B,"Not Found")</f>
        <v>100</v>
      </c>
      <c r="N191" t="str">
        <f>_xlfn.XLOOKUP(A191,academic_data!A:A,academic_data!C:C,"Not Found")</f>
        <v>M</v>
      </c>
      <c r="O191" s="17">
        <f>_xlfn.XLOOKUP(A191,academic_data!A:A,academic_data!D:D,"Not Found")</f>
        <v>2.81</v>
      </c>
      <c r="P191">
        <f>_xlfn.XLOOKUP(A191,academic_data!A:A,academic_data!E:E,"Not Found")</f>
        <v>74.66</v>
      </c>
      <c r="Q191">
        <f>_xlfn.XLOOKUP(A191,academic_data!A:A,academic_data!F:F,"Not Found")</f>
        <v>1</v>
      </c>
      <c r="R191" t="str">
        <f>_xlfn.XLOOKUP(A191,[1]Sheet1!A:A,[1]Sheet1!B:B,"Not Found")</f>
        <v>On-campus</v>
      </c>
      <c r="S191">
        <f>_xlfn.XLOOKUP(A191,[1]Sheet1!A:A,[1]Sheet1!C:C,"Not Found")</f>
        <v>18</v>
      </c>
    </row>
    <row r="192" spans="1:19">
      <c r="A192" s="20" t="s">
        <v>56</v>
      </c>
      <c r="B192" s="20" t="s">
        <v>24</v>
      </c>
      <c r="C192" s="21">
        <v>62482</v>
      </c>
      <c r="D192" s="21">
        <v>23058</v>
      </c>
      <c r="E192" s="21">
        <v>4951</v>
      </c>
      <c r="F192" s="21">
        <v>2722</v>
      </c>
      <c r="G192" s="21">
        <v>6389</v>
      </c>
      <c r="H192" s="21">
        <v>3079</v>
      </c>
      <c r="I192" s="21">
        <v>2832</v>
      </c>
      <c r="J192" s="21">
        <v>19451</v>
      </c>
      <c r="K192" s="21">
        <f t="shared" si="4"/>
        <v>43031</v>
      </c>
      <c r="L192" s="26">
        <f t="shared" si="5"/>
        <v>0.688694343971064</v>
      </c>
      <c r="M192" s="27" t="str">
        <f>_xlfn.XLOOKUP(A192,academic_data!A:A,academic_data!B:B,"Not Found")</f>
        <v>100</v>
      </c>
      <c r="N192" t="str">
        <f>_xlfn.XLOOKUP(A192,academic_data!A:A,academic_data!C:C,"Not Found")</f>
        <v>M</v>
      </c>
      <c r="O192" s="17">
        <f>_xlfn.XLOOKUP(A192,academic_data!A:A,academic_data!D:D,"Not Found")</f>
        <v>2.81</v>
      </c>
      <c r="P192">
        <f>_xlfn.XLOOKUP(A192,academic_data!A:A,academic_data!E:E,"Not Found")</f>
        <v>74.66</v>
      </c>
      <c r="Q192">
        <f>_xlfn.XLOOKUP(A192,academic_data!A:A,academic_data!F:F,"Not Found")</f>
        <v>1</v>
      </c>
      <c r="R192" t="str">
        <f>_xlfn.XLOOKUP(A192,[1]Sheet1!A:A,[1]Sheet1!B:B,"Not Found")</f>
        <v>On-campus</v>
      </c>
      <c r="S192">
        <f>_xlfn.XLOOKUP(A192,[1]Sheet1!A:A,[1]Sheet1!C:C,"Not Found")</f>
        <v>18</v>
      </c>
    </row>
    <row r="193" spans="1:19">
      <c r="A193" s="20" t="s">
        <v>56</v>
      </c>
      <c r="B193" s="20" t="s">
        <v>25</v>
      </c>
      <c r="C193" s="21">
        <v>87952</v>
      </c>
      <c r="D193" s="21">
        <v>19524</v>
      </c>
      <c r="E193" s="21">
        <v>5500</v>
      </c>
      <c r="F193" s="21">
        <v>2285</v>
      </c>
      <c r="G193" s="21">
        <v>6215</v>
      </c>
      <c r="H193" s="21">
        <v>3065</v>
      </c>
      <c r="I193" s="21">
        <v>1268</v>
      </c>
      <c r="J193" s="21">
        <v>50095</v>
      </c>
      <c r="K193" s="21">
        <f t="shared" si="4"/>
        <v>37857</v>
      </c>
      <c r="L193" s="26">
        <f t="shared" si="5"/>
        <v>0.43042796070584</v>
      </c>
      <c r="M193" s="27" t="str">
        <f>_xlfn.XLOOKUP(A193,academic_data!A:A,academic_data!B:B,"Not Found")</f>
        <v>100</v>
      </c>
      <c r="N193" t="str">
        <f>_xlfn.XLOOKUP(A193,academic_data!A:A,academic_data!C:C,"Not Found")</f>
        <v>M</v>
      </c>
      <c r="O193" s="17">
        <f>_xlfn.XLOOKUP(A193,academic_data!A:A,academic_data!D:D,"Not Found")</f>
        <v>2.81</v>
      </c>
      <c r="P193">
        <f>_xlfn.XLOOKUP(A193,academic_data!A:A,academic_data!E:E,"Not Found")</f>
        <v>74.66</v>
      </c>
      <c r="Q193">
        <f>_xlfn.XLOOKUP(A193,academic_data!A:A,academic_data!F:F,"Not Found")</f>
        <v>1</v>
      </c>
      <c r="R193" t="str">
        <f>_xlfn.XLOOKUP(A193,[1]Sheet1!A:A,[1]Sheet1!B:B,"Not Found")</f>
        <v>On-campus</v>
      </c>
      <c r="S193">
        <f>_xlfn.XLOOKUP(A193,[1]Sheet1!A:A,[1]Sheet1!C:C,"Not Found")</f>
        <v>18</v>
      </c>
    </row>
    <row r="194" spans="1:19">
      <c r="A194" s="20" t="s">
        <v>57</v>
      </c>
      <c r="B194" s="20" t="s">
        <v>20</v>
      </c>
      <c r="C194" s="21">
        <v>65490</v>
      </c>
      <c r="D194" s="21">
        <v>21645</v>
      </c>
      <c r="E194" s="21">
        <v>4987</v>
      </c>
      <c r="F194" s="21">
        <v>3136</v>
      </c>
      <c r="G194" s="21">
        <v>5161</v>
      </c>
      <c r="H194" s="21">
        <v>2701</v>
      </c>
      <c r="I194" s="21">
        <v>1446</v>
      </c>
      <c r="J194" s="21">
        <v>26414</v>
      </c>
      <c r="K194" s="21">
        <f t="shared" ref="K194:K257" si="6">SUM(D194:I194)</f>
        <v>39076</v>
      </c>
      <c r="L194" s="26">
        <f t="shared" ref="L194:L257" si="7">K194/C194</f>
        <v>0.596671247518705</v>
      </c>
      <c r="M194" s="27" t="str">
        <f>_xlfn.XLOOKUP(A194,academic_data!A:A,academic_data!B:B,"Not Found")</f>
        <v>500</v>
      </c>
      <c r="N194" t="str">
        <f>_xlfn.XLOOKUP(A194,academic_data!A:A,academic_data!C:C,"Not Found")</f>
        <v>M</v>
      </c>
      <c r="O194" s="17">
        <f>_xlfn.XLOOKUP(A194,academic_data!A:A,academic_data!D:D,"Not Found")</f>
        <v>2.97</v>
      </c>
      <c r="P194">
        <f>_xlfn.XLOOKUP(A194,academic_data!A:A,academic_data!E:E,"Not Found")</f>
        <v>77.95</v>
      </c>
      <c r="Q194">
        <f>_xlfn.XLOOKUP(A194,academic_data!A:A,academic_data!F:F,"Not Found")</f>
        <v>1</v>
      </c>
      <c r="R194" t="str">
        <f>_xlfn.XLOOKUP(A194,[1]Sheet1!A:A,[1]Sheet1!B:B,"Not Found")</f>
        <v>Off-campus</v>
      </c>
      <c r="S194">
        <f>_xlfn.XLOOKUP(A194,[1]Sheet1!A:A,[1]Sheet1!C:C,"Not Found")</f>
        <v>24</v>
      </c>
    </row>
    <row r="195" spans="1:19">
      <c r="A195" s="20" t="s">
        <v>57</v>
      </c>
      <c r="B195" s="20" t="s">
        <v>21</v>
      </c>
      <c r="C195" s="21">
        <v>81310</v>
      </c>
      <c r="D195" s="21">
        <v>21016</v>
      </c>
      <c r="E195" s="21">
        <v>7335</v>
      </c>
      <c r="F195" s="21">
        <v>4972</v>
      </c>
      <c r="G195" s="21">
        <v>3054</v>
      </c>
      <c r="H195" s="21">
        <v>1799</v>
      </c>
      <c r="I195" s="21">
        <v>1277</v>
      </c>
      <c r="J195" s="21">
        <v>41857</v>
      </c>
      <c r="K195" s="21">
        <f t="shared" si="6"/>
        <v>39453</v>
      </c>
      <c r="L195" s="26">
        <f t="shared" si="7"/>
        <v>0.485217070471037</v>
      </c>
      <c r="M195" s="27" t="str">
        <f>_xlfn.XLOOKUP(A195,academic_data!A:A,academic_data!B:B,"Not Found")</f>
        <v>500</v>
      </c>
      <c r="N195" t="str">
        <f>_xlfn.XLOOKUP(A195,academic_data!A:A,academic_data!C:C,"Not Found")</f>
        <v>M</v>
      </c>
      <c r="O195" s="17">
        <f>_xlfn.XLOOKUP(A195,academic_data!A:A,academic_data!D:D,"Not Found")</f>
        <v>2.97</v>
      </c>
      <c r="P195">
        <f>_xlfn.XLOOKUP(A195,academic_data!A:A,academic_data!E:E,"Not Found")</f>
        <v>77.95</v>
      </c>
      <c r="Q195">
        <f>_xlfn.XLOOKUP(A195,academic_data!A:A,academic_data!F:F,"Not Found")</f>
        <v>1</v>
      </c>
      <c r="R195" t="str">
        <f>_xlfn.XLOOKUP(A195,[1]Sheet1!A:A,[1]Sheet1!B:B,"Not Found")</f>
        <v>Off-campus</v>
      </c>
      <c r="S195">
        <f>_xlfn.XLOOKUP(A195,[1]Sheet1!A:A,[1]Sheet1!C:C,"Not Found")</f>
        <v>24</v>
      </c>
    </row>
    <row r="196" spans="1:19">
      <c r="A196" s="20" t="s">
        <v>57</v>
      </c>
      <c r="B196" s="20" t="s">
        <v>22</v>
      </c>
      <c r="C196" s="21">
        <v>61481</v>
      </c>
      <c r="D196" s="21">
        <v>21305</v>
      </c>
      <c r="E196" s="21">
        <v>7451</v>
      </c>
      <c r="F196" s="21">
        <v>4134</v>
      </c>
      <c r="G196" s="21">
        <v>3054</v>
      </c>
      <c r="H196" s="21">
        <v>2823</v>
      </c>
      <c r="I196" s="21">
        <v>1701</v>
      </c>
      <c r="J196" s="21">
        <v>21013</v>
      </c>
      <c r="K196" s="21">
        <f t="shared" si="6"/>
        <v>40468</v>
      </c>
      <c r="L196" s="26">
        <f t="shared" si="7"/>
        <v>0.658219612563231</v>
      </c>
      <c r="M196" s="27" t="str">
        <f>_xlfn.XLOOKUP(A196,academic_data!A:A,academic_data!B:B,"Not Found")</f>
        <v>500</v>
      </c>
      <c r="N196" t="str">
        <f>_xlfn.XLOOKUP(A196,academic_data!A:A,academic_data!C:C,"Not Found")</f>
        <v>M</v>
      </c>
      <c r="O196" s="17">
        <f>_xlfn.XLOOKUP(A196,academic_data!A:A,academic_data!D:D,"Not Found")</f>
        <v>2.97</v>
      </c>
      <c r="P196">
        <f>_xlfn.XLOOKUP(A196,academic_data!A:A,academic_data!E:E,"Not Found")</f>
        <v>77.95</v>
      </c>
      <c r="Q196">
        <f>_xlfn.XLOOKUP(A196,academic_data!A:A,academic_data!F:F,"Not Found")</f>
        <v>1</v>
      </c>
      <c r="R196" t="str">
        <f>_xlfn.XLOOKUP(A196,[1]Sheet1!A:A,[1]Sheet1!B:B,"Not Found")</f>
        <v>Off-campus</v>
      </c>
      <c r="S196">
        <f>_xlfn.XLOOKUP(A196,[1]Sheet1!A:A,[1]Sheet1!C:C,"Not Found")</f>
        <v>24</v>
      </c>
    </row>
    <row r="197" spans="1:19">
      <c r="A197" s="20" t="s">
        <v>57</v>
      </c>
      <c r="B197" s="20" t="s">
        <v>23</v>
      </c>
      <c r="C197" s="21">
        <v>79846</v>
      </c>
      <c r="D197" s="21">
        <v>15832</v>
      </c>
      <c r="E197" s="21">
        <v>4312</v>
      </c>
      <c r="F197" s="21">
        <v>4806</v>
      </c>
      <c r="G197" s="21">
        <v>4858</v>
      </c>
      <c r="H197" s="21">
        <v>3007</v>
      </c>
      <c r="I197" s="21">
        <v>2506</v>
      </c>
      <c r="J197" s="21">
        <v>44525</v>
      </c>
      <c r="K197" s="21">
        <f t="shared" si="6"/>
        <v>35321</v>
      </c>
      <c r="L197" s="26">
        <f t="shared" si="7"/>
        <v>0.442364050797786</v>
      </c>
      <c r="M197" s="27" t="str">
        <f>_xlfn.XLOOKUP(A197,academic_data!A:A,academic_data!B:B,"Not Found")</f>
        <v>500</v>
      </c>
      <c r="N197" t="str">
        <f>_xlfn.XLOOKUP(A197,academic_data!A:A,academic_data!C:C,"Not Found")</f>
        <v>M</v>
      </c>
      <c r="O197" s="17">
        <f>_xlfn.XLOOKUP(A197,academic_data!A:A,academic_data!D:D,"Not Found")</f>
        <v>2.97</v>
      </c>
      <c r="P197">
        <f>_xlfn.XLOOKUP(A197,academic_data!A:A,academic_data!E:E,"Not Found")</f>
        <v>77.95</v>
      </c>
      <c r="Q197">
        <f>_xlfn.XLOOKUP(A197,academic_data!A:A,academic_data!F:F,"Not Found")</f>
        <v>1</v>
      </c>
      <c r="R197" t="str">
        <f>_xlfn.XLOOKUP(A197,[1]Sheet1!A:A,[1]Sheet1!B:B,"Not Found")</f>
        <v>Off-campus</v>
      </c>
      <c r="S197">
        <f>_xlfn.XLOOKUP(A197,[1]Sheet1!A:A,[1]Sheet1!C:C,"Not Found")</f>
        <v>24</v>
      </c>
    </row>
    <row r="198" spans="1:19">
      <c r="A198" s="20" t="s">
        <v>57</v>
      </c>
      <c r="B198" s="20" t="s">
        <v>24</v>
      </c>
      <c r="C198" s="21">
        <v>70682</v>
      </c>
      <c r="D198" s="21">
        <v>23519</v>
      </c>
      <c r="E198" s="21">
        <v>7125</v>
      </c>
      <c r="F198" s="21">
        <v>4808</v>
      </c>
      <c r="G198" s="21">
        <v>6310</v>
      </c>
      <c r="H198" s="21">
        <v>3626</v>
      </c>
      <c r="I198" s="21">
        <v>1787</v>
      </c>
      <c r="J198" s="21">
        <v>23507</v>
      </c>
      <c r="K198" s="21">
        <f t="shared" si="6"/>
        <v>47175</v>
      </c>
      <c r="L198" s="26">
        <f t="shared" si="7"/>
        <v>0.667425935881837</v>
      </c>
      <c r="M198" s="27" t="str">
        <f>_xlfn.XLOOKUP(A198,academic_data!A:A,academic_data!B:B,"Not Found")</f>
        <v>500</v>
      </c>
      <c r="N198" t="str">
        <f>_xlfn.XLOOKUP(A198,academic_data!A:A,academic_data!C:C,"Not Found")</f>
        <v>M</v>
      </c>
      <c r="O198" s="17">
        <f>_xlfn.XLOOKUP(A198,academic_data!A:A,academic_data!D:D,"Not Found")</f>
        <v>2.97</v>
      </c>
      <c r="P198">
        <f>_xlfn.XLOOKUP(A198,academic_data!A:A,academic_data!E:E,"Not Found")</f>
        <v>77.95</v>
      </c>
      <c r="Q198">
        <f>_xlfn.XLOOKUP(A198,academic_data!A:A,academic_data!F:F,"Not Found")</f>
        <v>1</v>
      </c>
      <c r="R198" t="str">
        <f>_xlfn.XLOOKUP(A198,[1]Sheet1!A:A,[1]Sheet1!B:B,"Not Found")</f>
        <v>Off-campus</v>
      </c>
      <c r="S198">
        <f>_xlfn.XLOOKUP(A198,[1]Sheet1!A:A,[1]Sheet1!C:C,"Not Found")</f>
        <v>24</v>
      </c>
    </row>
    <row r="199" spans="1:19">
      <c r="A199" s="20" t="s">
        <v>57</v>
      </c>
      <c r="B199" s="20" t="s">
        <v>25</v>
      </c>
      <c r="C199" s="21">
        <v>67970</v>
      </c>
      <c r="D199" s="21">
        <v>17143</v>
      </c>
      <c r="E199" s="21">
        <v>5111</v>
      </c>
      <c r="F199" s="21">
        <v>3311</v>
      </c>
      <c r="G199" s="21">
        <v>6191</v>
      </c>
      <c r="H199" s="21">
        <v>3861</v>
      </c>
      <c r="I199" s="21">
        <v>951</v>
      </c>
      <c r="J199" s="21">
        <v>31402</v>
      </c>
      <c r="K199" s="21">
        <f t="shared" si="6"/>
        <v>36568</v>
      </c>
      <c r="L199" s="26">
        <f t="shared" si="7"/>
        <v>0.538002059732235</v>
      </c>
      <c r="M199" s="27" t="str">
        <f>_xlfn.XLOOKUP(A199,academic_data!A:A,academic_data!B:B,"Not Found")</f>
        <v>500</v>
      </c>
      <c r="N199" t="str">
        <f>_xlfn.XLOOKUP(A199,academic_data!A:A,academic_data!C:C,"Not Found")</f>
        <v>M</v>
      </c>
      <c r="O199" s="17">
        <f>_xlfn.XLOOKUP(A199,academic_data!A:A,academic_data!D:D,"Not Found")</f>
        <v>2.97</v>
      </c>
      <c r="P199">
        <f>_xlfn.XLOOKUP(A199,academic_data!A:A,academic_data!E:E,"Not Found")</f>
        <v>77.95</v>
      </c>
      <c r="Q199">
        <f>_xlfn.XLOOKUP(A199,academic_data!A:A,academic_data!F:F,"Not Found")</f>
        <v>1</v>
      </c>
      <c r="R199" t="str">
        <f>_xlfn.XLOOKUP(A199,[1]Sheet1!A:A,[1]Sheet1!B:B,"Not Found")</f>
        <v>Off-campus</v>
      </c>
      <c r="S199">
        <f>_xlfn.XLOOKUP(A199,[1]Sheet1!A:A,[1]Sheet1!C:C,"Not Found")</f>
        <v>24</v>
      </c>
    </row>
    <row r="200" spans="1:19">
      <c r="A200" s="20" t="s">
        <v>58</v>
      </c>
      <c r="B200" s="20" t="s">
        <v>20</v>
      </c>
      <c r="C200" s="21">
        <v>82003</v>
      </c>
      <c r="D200" s="21">
        <v>23356</v>
      </c>
      <c r="E200" s="21">
        <v>4181</v>
      </c>
      <c r="F200" s="21">
        <v>4516</v>
      </c>
      <c r="G200" s="21">
        <v>3909</v>
      </c>
      <c r="H200" s="21">
        <v>3782</v>
      </c>
      <c r="I200" s="21">
        <v>1322</v>
      </c>
      <c r="J200" s="21">
        <v>40937</v>
      </c>
      <c r="K200" s="21">
        <f t="shared" si="6"/>
        <v>41066</v>
      </c>
      <c r="L200" s="26">
        <f t="shared" si="7"/>
        <v>0.500786556589393</v>
      </c>
      <c r="M200" s="27" t="str">
        <f>_xlfn.XLOOKUP(A200,academic_data!A:A,academic_data!B:B,"Not Found")</f>
        <v>100</v>
      </c>
      <c r="N200" t="str">
        <f>_xlfn.XLOOKUP(A200,academic_data!A:A,academic_data!C:C,"Not Found")</f>
        <v>M</v>
      </c>
      <c r="O200" s="17">
        <f>_xlfn.XLOOKUP(A200,academic_data!A:A,academic_data!D:D,"Not Found")</f>
        <v>2.57</v>
      </c>
      <c r="P200">
        <f>_xlfn.XLOOKUP(A200,academic_data!A:A,academic_data!E:E,"Not Found")</f>
        <v>62.93</v>
      </c>
      <c r="Q200">
        <f>_xlfn.XLOOKUP(A200,academic_data!A:A,academic_data!F:F,"Not Found")</f>
        <v>1</v>
      </c>
      <c r="R200" t="str">
        <f>_xlfn.XLOOKUP(A200,[1]Sheet1!A:A,[1]Sheet1!B:B,"Not Found")</f>
        <v>Off-campus</v>
      </c>
      <c r="S200">
        <f>_xlfn.XLOOKUP(A200,[1]Sheet1!A:A,[1]Sheet1!C:C,"Not Found")</f>
        <v>21</v>
      </c>
    </row>
    <row r="201" spans="1:19">
      <c r="A201" s="20" t="s">
        <v>58</v>
      </c>
      <c r="B201" s="20" t="s">
        <v>21</v>
      </c>
      <c r="C201" s="21">
        <v>77327</v>
      </c>
      <c r="D201" s="21">
        <v>21150</v>
      </c>
      <c r="E201" s="21">
        <v>4329</v>
      </c>
      <c r="F201" s="21">
        <v>2774</v>
      </c>
      <c r="G201" s="21">
        <v>6744</v>
      </c>
      <c r="H201" s="21">
        <v>3198</v>
      </c>
      <c r="I201" s="21">
        <v>646</v>
      </c>
      <c r="J201" s="21">
        <v>38486</v>
      </c>
      <c r="K201" s="21">
        <f t="shared" si="6"/>
        <v>38841</v>
      </c>
      <c r="L201" s="26">
        <f t="shared" si="7"/>
        <v>0.502295446609852</v>
      </c>
      <c r="M201" s="27" t="str">
        <f>_xlfn.XLOOKUP(A201,academic_data!A:A,academic_data!B:B,"Not Found")</f>
        <v>100</v>
      </c>
      <c r="N201" t="str">
        <f>_xlfn.XLOOKUP(A201,academic_data!A:A,academic_data!C:C,"Not Found")</f>
        <v>M</v>
      </c>
      <c r="O201" s="17">
        <f>_xlfn.XLOOKUP(A201,academic_data!A:A,academic_data!D:D,"Not Found")</f>
        <v>2.57</v>
      </c>
      <c r="P201">
        <f>_xlfn.XLOOKUP(A201,academic_data!A:A,academic_data!E:E,"Not Found")</f>
        <v>62.93</v>
      </c>
      <c r="Q201">
        <f>_xlfn.XLOOKUP(A201,academic_data!A:A,academic_data!F:F,"Not Found")</f>
        <v>1</v>
      </c>
      <c r="R201" t="str">
        <f>_xlfn.XLOOKUP(A201,[1]Sheet1!A:A,[1]Sheet1!B:B,"Not Found")</f>
        <v>Off-campus</v>
      </c>
      <c r="S201">
        <f>_xlfn.XLOOKUP(A201,[1]Sheet1!A:A,[1]Sheet1!C:C,"Not Found")</f>
        <v>21</v>
      </c>
    </row>
    <row r="202" spans="1:19">
      <c r="A202" s="20" t="s">
        <v>58</v>
      </c>
      <c r="B202" s="20" t="s">
        <v>22</v>
      </c>
      <c r="C202" s="21">
        <v>80079</v>
      </c>
      <c r="D202" s="21">
        <v>18452</v>
      </c>
      <c r="E202" s="21">
        <v>4914</v>
      </c>
      <c r="F202" s="21">
        <v>3571</v>
      </c>
      <c r="G202" s="21">
        <v>4308</v>
      </c>
      <c r="H202" s="21">
        <v>3747</v>
      </c>
      <c r="I202" s="21">
        <v>581</v>
      </c>
      <c r="J202" s="21">
        <v>44506</v>
      </c>
      <c r="K202" s="21">
        <f t="shared" si="6"/>
        <v>35573</v>
      </c>
      <c r="L202" s="26">
        <f t="shared" si="7"/>
        <v>0.444223828968893</v>
      </c>
      <c r="M202" s="27" t="str">
        <f>_xlfn.XLOOKUP(A202,academic_data!A:A,academic_data!B:B,"Not Found")</f>
        <v>100</v>
      </c>
      <c r="N202" t="str">
        <f>_xlfn.XLOOKUP(A202,academic_data!A:A,academic_data!C:C,"Not Found")</f>
        <v>M</v>
      </c>
      <c r="O202" s="17">
        <f>_xlfn.XLOOKUP(A202,academic_data!A:A,academic_data!D:D,"Not Found")</f>
        <v>2.57</v>
      </c>
      <c r="P202">
        <f>_xlfn.XLOOKUP(A202,academic_data!A:A,academic_data!E:E,"Not Found")</f>
        <v>62.93</v>
      </c>
      <c r="Q202">
        <f>_xlfn.XLOOKUP(A202,academic_data!A:A,academic_data!F:F,"Not Found")</f>
        <v>1</v>
      </c>
      <c r="R202" t="str">
        <f>_xlfn.XLOOKUP(A202,[1]Sheet1!A:A,[1]Sheet1!B:B,"Not Found")</f>
        <v>Off-campus</v>
      </c>
      <c r="S202">
        <f>_xlfn.XLOOKUP(A202,[1]Sheet1!A:A,[1]Sheet1!C:C,"Not Found")</f>
        <v>21</v>
      </c>
    </row>
    <row r="203" spans="1:19">
      <c r="A203" s="20" t="s">
        <v>58</v>
      </c>
      <c r="B203" s="20" t="s">
        <v>23</v>
      </c>
      <c r="C203" s="21">
        <v>68705</v>
      </c>
      <c r="D203" s="21">
        <v>21852</v>
      </c>
      <c r="E203" s="21">
        <v>5939</v>
      </c>
      <c r="F203" s="21">
        <v>2745</v>
      </c>
      <c r="G203" s="21">
        <v>6070</v>
      </c>
      <c r="H203" s="21">
        <v>2409</v>
      </c>
      <c r="I203" s="21">
        <v>1206</v>
      </c>
      <c r="J203" s="21">
        <v>28484</v>
      </c>
      <c r="K203" s="21">
        <f t="shared" si="6"/>
        <v>40221</v>
      </c>
      <c r="L203" s="26">
        <f t="shared" si="7"/>
        <v>0.585415908594717</v>
      </c>
      <c r="M203" s="27" t="str">
        <f>_xlfn.XLOOKUP(A203,academic_data!A:A,academic_data!B:B,"Not Found")</f>
        <v>100</v>
      </c>
      <c r="N203" t="str">
        <f>_xlfn.XLOOKUP(A203,academic_data!A:A,academic_data!C:C,"Not Found")</f>
        <v>M</v>
      </c>
      <c r="O203" s="17">
        <f>_xlfn.XLOOKUP(A203,academic_data!A:A,academic_data!D:D,"Not Found")</f>
        <v>2.57</v>
      </c>
      <c r="P203">
        <f>_xlfn.XLOOKUP(A203,academic_data!A:A,academic_data!E:E,"Not Found")</f>
        <v>62.93</v>
      </c>
      <c r="Q203">
        <f>_xlfn.XLOOKUP(A203,academic_data!A:A,academic_data!F:F,"Not Found")</f>
        <v>1</v>
      </c>
      <c r="R203" t="str">
        <f>_xlfn.XLOOKUP(A203,[1]Sheet1!A:A,[1]Sheet1!B:B,"Not Found")</f>
        <v>Off-campus</v>
      </c>
      <c r="S203">
        <f>_xlfn.XLOOKUP(A203,[1]Sheet1!A:A,[1]Sheet1!C:C,"Not Found")</f>
        <v>21</v>
      </c>
    </row>
    <row r="204" spans="1:19">
      <c r="A204" s="20" t="s">
        <v>58</v>
      </c>
      <c r="B204" s="20" t="s">
        <v>24</v>
      </c>
      <c r="C204" s="21">
        <v>64566</v>
      </c>
      <c r="D204" s="21">
        <v>19491</v>
      </c>
      <c r="E204" s="21">
        <v>5555</v>
      </c>
      <c r="F204" s="21">
        <v>4308</v>
      </c>
      <c r="G204" s="21">
        <v>3804</v>
      </c>
      <c r="H204" s="21">
        <v>1933</v>
      </c>
      <c r="I204" s="21">
        <v>1779</v>
      </c>
      <c r="J204" s="21">
        <v>27696</v>
      </c>
      <c r="K204" s="21">
        <f t="shared" si="6"/>
        <v>36870</v>
      </c>
      <c r="L204" s="26">
        <f t="shared" si="7"/>
        <v>0.571043583310101</v>
      </c>
      <c r="M204" s="27" t="str">
        <f>_xlfn.XLOOKUP(A204,academic_data!A:A,academic_data!B:B,"Not Found")</f>
        <v>100</v>
      </c>
      <c r="N204" t="str">
        <f>_xlfn.XLOOKUP(A204,academic_data!A:A,academic_data!C:C,"Not Found")</f>
        <v>M</v>
      </c>
      <c r="O204" s="17">
        <f>_xlfn.XLOOKUP(A204,academic_data!A:A,academic_data!D:D,"Not Found")</f>
        <v>2.57</v>
      </c>
      <c r="P204">
        <f>_xlfn.XLOOKUP(A204,academic_data!A:A,academic_data!E:E,"Not Found")</f>
        <v>62.93</v>
      </c>
      <c r="Q204">
        <f>_xlfn.XLOOKUP(A204,academic_data!A:A,academic_data!F:F,"Not Found")</f>
        <v>1</v>
      </c>
      <c r="R204" t="str">
        <f>_xlfn.XLOOKUP(A204,[1]Sheet1!A:A,[1]Sheet1!B:B,"Not Found")</f>
        <v>Off-campus</v>
      </c>
      <c r="S204">
        <f>_xlfn.XLOOKUP(A204,[1]Sheet1!A:A,[1]Sheet1!C:C,"Not Found")</f>
        <v>21</v>
      </c>
    </row>
    <row r="205" spans="1:19">
      <c r="A205" s="20" t="s">
        <v>58</v>
      </c>
      <c r="B205" s="20" t="s">
        <v>25</v>
      </c>
      <c r="C205" s="21">
        <v>73192</v>
      </c>
      <c r="D205" s="21">
        <v>22083</v>
      </c>
      <c r="E205" s="21">
        <v>5890</v>
      </c>
      <c r="F205" s="21">
        <v>3523</v>
      </c>
      <c r="G205" s="21">
        <v>6577</v>
      </c>
      <c r="H205" s="21">
        <v>3901</v>
      </c>
      <c r="I205" s="21">
        <v>1887</v>
      </c>
      <c r="J205" s="21">
        <v>29331</v>
      </c>
      <c r="K205" s="21">
        <f t="shared" si="6"/>
        <v>43861</v>
      </c>
      <c r="L205" s="26">
        <f t="shared" si="7"/>
        <v>0.599259481910591</v>
      </c>
      <c r="M205" s="27" t="str">
        <f>_xlfn.XLOOKUP(A205,academic_data!A:A,academic_data!B:B,"Not Found")</f>
        <v>100</v>
      </c>
      <c r="N205" t="str">
        <f>_xlfn.XLOOKUP(A205,academic_data!A:A,academic_data!C:C,"Not Found")</f>
        <v>M</v>
      </c>
      <c r="O205" s="17">
        <f>_xlfn.XLOOKUP(A205,academic_data!A:A,academic_data!D:D,"Not Found")</f>
        <v>2.57</v>
      </c>
      <c r="P205">
        <f>_xlfn.XLOOKUP(A205,academic_data!A:A,academic_data!E:E,"Not Found")</f>
        <v>62.93</v>
      </c>
      <c r="Q205">
        <f>_xlfn.XLOOKUP(A205,academic_data!A:A,academic_data!F:F,"Not Found")</f>
        <v>1</v>
      </c>
      <c r="R205" t="str">
        <f>_xlfn.XLOOKUP(A205,[1]Sheet1!A:A,[1]Sheet1!B:B,"Not Found")</f>
        <v>Off-campus</v>
      </c>
      <c r="S205">
        <f>_xlfn.XLOOKUP(A205,[1]Sheet1!A:A,[1]Sheet1!C:C,"Not Found")</f>
        <v>21</v>
      </c>
    </row>
    <row r="206" spans="1:19">
      <c r="A206" s="20" t="s">
        <v>59</v>
      </c>
      <c r="B206" s="20" t="s">
        <v>20</v>
      </c>
      <c r="C206" s="21">
        <v>89975</v>
      </c>
      <c r="D206" s="21">
        <v>17679</v>
      </c>
      <c r="E206" s="21">
        <v>6106</v>
      </c>
      <c r="F206" s="21">
        <v>2127</v>
      </c>
      <c r="G206" s="21">
        <v>3735</v>
      </c>
      <c r="H206" s="21">
        <v>3768</v>
      </c>
      <c r="I206" s="21">
        <v>1020</v>
      </c>
      <c r="J206" s="21">
        <v>55540</v>
      </c>
      <c r="K206" s="21">
        <f t="shared" si="6"/>
        <v>34435</v>
      </c>
      <c r="L206" s="26">
        <f t="shared" si="7"/>
        <v>0.382717421505974</v>
      </c>
      <c r="M206" s="27" t="str">
        <f>_xlfn.XLOOKUP(A206,academic_data!A:A,academic_data!B:B,"Not Found")</f>
        <v>200</v>
      </c>
      <c r="N206" t="str">
        <f>_xlfn.XLOOKUP(A206,academic_data!A:A,academic_data!C:C,"Not Found")</f>
        <v>F</v>
      </c>
      <c r="O206" s="17">
        <f>_xlfn.XLOOKUP(A206,academic_data!A:A,academic_data!D:D,"Not Found")</f>
        <v>3.16</v>
      </c>
      <c r="P206">
        <f>_xlfn.XLOOKUP(A206,academic_data!A:A,academic_data!E:E,"Not Found")</f>
        <v>75.19</v>
      </c>
      <c r="Q206">
        <f>_xlfn.XLOOKUP(A206,academic_data!A:A,academic_data!F:F,"Not Found")</f>
        <v>2</v>
      </c>
      <c r="R206" t="str">
        <f>_xlfn.XLOOKUP(A206,[1]Sheet1!A:A,[1]Sheet1!B:B,"Not Found")</f>
        <v>Off-campus</v>
      </c>
      <c r="S206">
        <f>_xlfn.XLOOKUP(A206,[1]Sheet1!A:A,[1]Sheet1!C:C,"Not Found")</f>
        <v>20</v>
      </c>
    </row>
    <row r="207" spans="1:19">
      <c r="A207" s="20" t="s">
        <v>59</v>
      </c>
      <c r="B207" s="20" t="s">
        <v>21</v>
      </c>
      <c r="C207" s="21">
        <v>62599</v>
      </c>
      <c r="D207" s="21">
        <v>19033</v>
      </c>
      <c r="E207" s="21">
        <v>4236</v>
      </c>
      <c r="F207" s="21">
        <v>3304</v>
      </c>
      <c r="G207" s="21">
        <v>6430</v>
      </c>
      <c r="H207" s="21">
        <v>2781</v>
      </c>
      <c r="I207" s="21">
        <v>1801</v>
      </c>
      <c r="J207" s="21">
        <v>25014</v>
      </c>
      <c r="K207" s="21">
        <f t="shared" si="6"/>
        <v>37585</v>
      </c>
      <c r="L207" s="26">
        <f t="shared" si="7"/>
        <v>0.600408952219684</v>
      </c>
      <c r="M207" s="27" t="str">
        <f>_xlfn.XLOOKUP(A207,academic_data!A:A,academic_data!B:B,"Not Found")</f>
        <v>200</v>
      </c>
      <c r="N207" t="str">
        <f>_xlfn.XLOOKUP(A207,academic_data!A:A,academic_data!C:C,"Not Found")</f>
        <v>F</v>
      </c>
      <c r="O207" s="17">
        <f>_xlfn.XLOOKUP(A207,academic_data!A:A,academic_data!D:D,"Not Found")</f>
        <v>3.16</v>
      </c>
      <c r="P207">
        <f>_xlfn.XLOOKUP(A207,academic_data!A:A,academic_data!E:E,"Not Found")</f>
        <v>75.19</v>
      </c>
      <c r="Q207">
        <f>_xlfn.XLOOKUP(A207,academic_data!A:A,academic_data!F:F,"Not Found")</f>
        <v>2</v>
      </c>
      <c r="R207" t="str">
        <f>_xlfn.XLOOKUP(A207,[1]Sheet1!A:A,[1]Sheet1!B:B,"Not Found")</f>
        <v>Off-campus</v>
      </c>
      <c r="S207">
        <f>_xlfn.XLOOKUP(A207,[1]Sheet1!A:A,[1]Sheet1!C:C,"Not Found")</f>
        <v>20</v>
      </c>
    </row>
    <row r="208" spans="1:19">
      <c r="A208" s="20" t="s">
        <v>59</v>
      </c>
      <c r="B208" s="20" t="s">
        <v>22</v>
      </c>
      <c r="C208" s="21">
        <v>78925</v>
      </c>
      <c r="D208" s="21">
        <v>17051</v>
      </c>
      <c r="E208" s="21">
        <v>6713</v>
      </c>
      <c r="F208" s="21">
        <v>2441</v>
      </c>
      <c r="G208" s="21">
        <v>5076</v>
      </c>
      <c r="H208" s="21">
        <v>3657</v>
      </c>
      <c r="I208" s="21">
        <v>1304</v>
      </c>
      <c r="J208" s="21">
        <v>42683</v>
      </c>
      <c r="K208" s="21">
        <f t="shared" si="6"/>
        <v>36242</v>
      </c>
      <c r="L208" s="26">
        <f t="shared" si="7"/>
        <v>0.459195438707634</v>
      </c>
      <c r="M208" s="27" t="str">
        <f>_xlfn.XLOOKUP(A208,academic_data!A:A,academic_data!B:B,"Not Found")</f>
        <v>200</v>
      </c>
      <c r="N208" t="str">
        <f>_xlfn.XLOOKUP(A208,academic_data!A:A,academic_data!C:C,"Not Found")</f>
        <v>F</v>
      </c>
      <c r="O208" s="17">
        <f>_xlfn.XLOOKUP(A208,academic_data!A:A,academic_data!D:D,"Not Found")</f>
        <v>3.16</v>
      </c>
      <c r="P208">
        <f>_xlfn.XLOOKUP(A208,academic_data!A:A,academic_data!E:E,"Not Found")</f>
        <v>75.19</v>
      </c>
      <c r="Q208">
        <f>_xlfn.XLOOKUP(A208,academic_data!A:A,academic_data!F:F,"Not Found")</f>
        <v>2</v>
      </c>
      <c r="R208" t="str">
        <f>_xlfn.XLOOKUP(A208,[1]Sheet1!A:A,[1]Sheet1!B:B,"Not Found")</f>
        <v>Off-campus</v>
      </c>
      <c r="S208">
        <f>_xlfn.XLOOKUP(A208,[1]Sheet1!A:A,[1]Sheet1!C:C,"Not Found")</f>
        <v>20</v>
      </c>
    </row>
    <row r="209" spans="1:19">
      <c r="A209" s="20" t="s">
        <v>59</v>
      </c>
      <c r="B209" s="20" t="s">
        <v>23</v>
      </c>
      <c r="C209" s="21">
        <v>76458</v>
      </c>
      <c r="D209" s="21">
        <v>21981</v>
      </c>
      <c r="E209" s="21">
        <v>7217</v>
      </c>
      <c r="F209" s="21">
        <v>4175</v>
      </c>
      <c r="G209" s="21">
        <v>6924</v>
      </c>
      <c r="H209" s="21">
        <v>3089</v>
      </c>
      <c r="I209" s="21">
        <v>1879</v>
      </c>
      <c r="J209" s="21">
        <v>31193</v>
      </c>
      <c r="K209" s="21">
        <f t="shared" si="6"/>
        <v>45265</v>
      </c>
      <c r="L209" s="26">
        <f t="shared" si="7"/>
        <v>0.592024379397839</v>
      </c>
      <c r="M209" s="27" t="str">
        <f>_xlfn.XLOOKUP(A209,academic_data!A:A,academic_data!B:B,"Not Found")</f>
        <v>200</v>
      </c>
      <c r="N209" t="str">
        <f>_xlfn.XLOOKUP(A209,academic_data!A:A,academic_data!C:C,"Not Found")</f>
        <v>F</v>
      </c>
      <c r="O209" s="17">
        <f>_xlfn.XLOOKUP(A209,academic_data!A:A,academic_data!D:D,"Not Found")</f>
        <v>3.16</v>
      </c>
      <c r="P209">
        <f>_xlfn.XLOOKUP(A209,academic_data!A:A,academic_data!E:E,"Not Found")</f>
        <v>75.19</v>
      </c>
      <c r="Q209">
        <f>_xlfn.XLOOKUP(A209,academic_data!A:A,academic_data!F:F,"Not Found")</f>
        <v>2</v>
      </c>
      <c r="R209" t="str">
        <f>_xlfn.XLOOKUP(A209,[1]Sheet1!A:A,[1]Sheet1!B:B,"Not Found")</f>
        <v>Off-campus</v>
      </c>
      <c r="S209">
        <f>_xlfn.XLOOKUP(A209,[1]Sheet1!A:A,[1]Sheet1!C:C,"Not Found")</f>
        <v>20</v>
      </c>
    </row>
    <row r="210" spans="1:19">
      <c r="A210" s="20" t="s">
        <v>59</v>
      </c>
      <c r="B210" s="20" t="s">
        <v>24</v>
      </c>
      <c r="C210" s="21">
        <v>84616</v>
      </c>
      <c r="D210" s="21">
        <v>22184</v>
      </c>
      <c r="E210" s="21">
        <v>5700</v>
      </c>
      <c r="F210" s="21">
        <v>3401</v>
      </c>
      <c r="G210" s="21">
        <v>3587</v>
      </c>
      <c r="H210" s="21">
        <v>2622</v>
      </c>
      <c r="I210" s="21">
        <v>841</v>
      </c>
      <c r="J210" s="21">
        <v>46281</v>
      </c>
      <c r="K210" s="21">
        <f t="shared" si="6"/>
        <v>38335</v>
      </c>
      <c r="L210" s="26">
        <f t="shared" si="7"/>
        <v>0.453046705114872</v>
      </c>
      <c r="M210" s="27" t="str">
        <f>_xlfn.XLOOKUP(A210,academic_data!A:A,academic_data!B:B,"Not Found")</f>
        <v>200</v>
      </c>
      <c r="N210" t="str">
        <f>_xlfn.XLOOKUP(A210,academic_data!A:A,academic_data!C:C,"Not Found")</f>
        <v>F</v>
      </c>
      <c r="O210" s="17">
        <f>_xlfn.XLOOKUP(A210,academic_data!A:A,academic_data!D:D,"Not Found")</f>
        <v>3.16</v>
      </c>
      <c r="P210">
        <f>_xlfn.XLOOKUP(A210,academic_data!A:A,academic_data!E:E,"Not Found")</f>
        <v>75.19</v>
      </c>
      <c r="Q210">
        <f>_xlfn.XLOOKUP(A210,academic_data!A:A,academic_data!F:F,"Not Found")</f>
        <v>2</v>
      </c>
      <c r="R210" t="str">
        <f>_xlfn.XLOOKUP(A210,[1]Sheet1!A:A,[1]Sheet1!B:B,"Not Found")</f>
        <v>Off-campus</v>
      </c>
      <c r="S210">
        <f>_xlfn.XLOOKUP(A210,[1]Sheet1!A:A,[1]Sheet1!C:C,"Not Found")</f>
        <v>20</v>
      </c>
    </row>
    <row r="211" spans="1:19">
      <c r="A211" s="20" t="s">
        <v>59</v>
      </c>
      <c r="B211" s="20" t="s">
        <v>25</v>
      </c>
      <c r="C211" s="21">
        <v>88628</v>
      </c>
      <c r="D211" s="21">
        <v>17074</v>
      </c>
      <c r="E211" s="21">
        <v>7896</v>
      </c>
      <c r="F211" s="21">
        <v>2645</v>
      </c>
      <c r="G211" s="21">
        <v>3730</v>
      </c>
      <c r="H211" s="21">
        <v>1167</v>
      </c>
      <c r="I211" s="21">
        <v>1109</v>
      </c>
      <c r="J211" s="21">
        <v>55007</v>
      </c>
      <c r="K211" s="21">
        <f t="shared" si="6"/>
        <v>33621</v>
      </c>
      <c r="L211" s="26">
        <f t="shared" si="7"/>
        <v>0.379349641196913</v>
      </c>
      <c r="M211" s="27" t="str">
        <f>_xlfn.XLOOKUP(A211,academic_data!A:A,academic_data!B:B,"Not Found")</f>
        <v>200</v>
      </c>
      <c r="N211" t="str">
        <f>_xlfn.XLOOKUP(A211,academic_data!A:A,academic_data!C:C,"Not Found")</f>
        <v>F</v>
      </c>
      <c r="O211" s="17">
        <f>_xlfn.XLOOKUP(A211,academic_data!A:A,academic_data!D:D,"Not Found")</f>
        <v>3.16</v>
      </c>
      <c r="P211">
        <f>_xlfn.XLOOKUP(A211,academic_data!A:A,academic_data!E:E,"Not Found")</f>
        <v>75.19</v>
      </c>
      <c r="Q211">
        <f>_xlfn.XLOOKUP(A211,academic_data!A:A,academic_data!F:F,"Not Found")</f>
        <v>2</v>
      </c>
      <c r="R211" t="str">
        <f>_xlfn.XLOOKUP(A211,[1]Sheet1!A:A,[1]Sheet1!B:B,"Not Found")</f>
        <v>Off-campus</v>
      </c>
      <c r="S211">
        <f>_xlfn.XLOOKUP(A211,[1]Sheet1!A:A,[1]Sheet1!C:C,"Not Found")</f>
        <v>20</v>
      </c>
    </row>
    <row r="212" spans="1:19">
      <c r="A212" s="20" t="s">
        <v>60</v>
      </c>
      <c r="B212" s="20" t="s">
        <v>20</v>
      </c>
      <c r="C212" s="21">
        <v>74060</v>
      </c>
      <c r="D212" s="21">
        <v>21136</v>
      </c>
      <c r="E212" s="21">
        <v>6868</v>
      </c>
      <c r="F212" s="21">
        <v>2454</v>
      </c>
      <c r="G212" s="21">
        <v>5953</v>
      </c>
      <c r="H212" s="21">
        <v>2708</v>
      </c>
      <c r="I212" s="21">
        <v>1201</v>
      </c>
      <c r="J212" s="21">
        <v>33740</v>
      </c>
      <c r="K212" s="21">
        <f t="shared" si="6"/>
        <v>40320</v>
      </c>
      <c r="L212" s="26">
        <f t="shared" si="7"/>
        <v>0.544423440453686</v>
      </c>
      <c r="M212" s="27" t="str">
        <f>_xlfn.XLOOKUP(A212,academic_data!A:A,academic_data!B:B,"Not Found")</f>
        <v>200</v>
      </c>
      <c r="N212" t="str">
        <f>_xlfn.XLOOKUP(A212,academic_data!A:A,academic_data!C:C,"Not Found")</f>
        <v>F</v>
      </c>
      <c r="O212" s="17">
        <f>_xlfn.XLOOKUP(A212,academic_data!A:A,academic_data!D:D,"Not Found")</f>
        <v>4.29</v>
      </c>
      <c r="P212">
        <f>_xlfn.XLOOKUP(A212,academic_data!A:A,academic_data!E:E,"Not Found")</f>
        <v>92.55</v>
      </c>
      <c r="Q212">
        <f>_xlfn.XLOOKUP(A212,academic_data!A:A,academic_data!F:F,"Not Found")</f>
        <v>1</v>
      </c>
      <c r="R212" t="str">
        <f>_xlfn.XLOOKUP(A212,[1]Sheet1!A:A,[1]Sheet1!B:B,"Not Found")</f>
        <v>Off-campus</v>
      </c>
      <c r="S212">
        <f>_xlfn.XLOOKUP(A212,[1]Sheet1!A:A,[1]Sheet1!C:C,"Not Found")</f>
        <v>19</v>
      </c>
    </row>
    <row r="213" spans="1:19">
      <c r="A213" s="20" t="s">
        <v>60</v>
      </c>
      <c r="B213" s="20" t="s">
        <v>21</v>
      </c>
      <c r="C213" s="21">
        <v>79065</v>
      </c>
      <c r="D213" s="21">
        <v>18629</v>
      </c>
      <c r="E213" s="21">
        <v>5599</v>
      </c>
      <c r="F213" s="21">
        <v>2129</v>
      </c>
      <c r="G213" s="21">
        <v>6067</v>
      </c>
      <c r="H213" s="21">
        <v>2845</v>
      </c>
      <c r="I213" s="21">
        <v>1886</v>
      </c>
      <c r="J213" s="21">
        <v>41910</v>
      </c>
      <c r="K213" s="21">
        <f t="shared" si="6"/>
        <v>37155</v>
      </c>
      <c r="L213" s="26">
        <f t="shared" si="7"/>
        <v>0.469929804591159</v>
      </c>
      <c r="M213" s="27" t="str">
        <f>_xlfn.XLOOKUP(A213,academic_data!A:A,academic_data!B:B,"Not Found")</f>
        <v>200</v>
      </c>
      <c r="N213" t="str">
        <f>_xlfn.XLOOKUP(A213,academic_data!A:A,academic_data!C:C,"Not Found")</f>
        <v>F</v>
      </c>
      <c r="O213" s="17">
        <f>_xlfn.XLOOKUP(A213,academic_data!A:A,academic_data!D:D,"Not Found")</f>
        <v>4.29</v>
      </c>
      <c r="P213">
        <f>_xlfn.XLOOKUP(A213,academic_data!A:A,academic_data!E:E,"Not Found")</f>
        <v>92.55</v>
      </c>
      <c r="Q213">
        <f>_xlfn.XLOOKUP(A213,academic_data!A:A,academic_data!F:F,"Not Found")</f>
        <v>1</v>
      </c>
      <c r="R213" t="str">
        <f>_xlfn.XLOOKUP(A213,[1]Sheet1!A:A,[1]Sheet1!B:B,"Not Found")</f>
        <v>Off-campus</v>
      </c>
      <c r="S213">
        <f>_xlfn.XLOOKUP(A213,[1]Sheet1!A:A,[1]Sheet1!C:C,"Not Found")</f>
        <v>19</v>
      </c>
    </row>
    <row r="214" spans="1:19">
      <c r="A214" s="20" t="s">
        <v>60</v>
      </c>
      <c r="B214" s="20" t="s">
        <v>22</v>
      </c>
      <c r="C214" s="21">
        <v>88352</v>
      </c>
      <c r="D214" s="21">
        <v>17866</v>
      </c>
      <c r="E214" s="21">
        <v>4692</v>
      </c>
      <c r="F214" s="21">
        <v>3394</v>
      </c>
      <c r="G214" s="21">
        <v>3793</v>
      </c>
      <c r="H214" s="21">
        <v>1028</v>
      </c>
      <c r="I214" s="21">
        <v>648</v>
      </c>
      <c r="J214" s="21">
        <v>56931</v>
      </c>
      <c r="K214" s="21">
        <f t="shared" si="6"/>
        <v>31421</v>
      </c>
      <c r="L214" s="26">
        <f t="shared" si="7"/>
        <v>0.355634281057588</v>
      </c>
      <c r="M214" s="27" t="str">
        <f>_xlfn.XLOOKUP(A214,academic_data!A:A,academic_data!B:B,"Not Found")</f>
        <v>200</v>
      </c>
      <c r="N214" t="str">
        <f>_xlfn.XLOOKUP(A214,academic_data!A:A,academic_data!C:C,"Not Found")</f>
        <v>F</v>
      </c>
      <c r="O214" s="17">
        <f>_xlfn.XLOOKUP(A214,academic_data!A:A,academic_data!D:D,"Not Found")</f>
        <v>4.29</v>
      </c>
      <c r="P214">
        <f>_xlfn.XLOOKUP(A214,academic_data!A:A,academic_data!E:E,"Not Found")</f>
        <v>92.55</v>
      </c>
      <c r="Q214">
        <f>_xlfn.XLOOKUP(A214,academic_data!A:A,academic_data!F:F,"Not Found")</f>
        <v>1</v>
      </c>
      <c r="R214" t="str">
        <f>_xlfn.XLOOKUP(A214,[1]Sheet1!A:A,[1]Sheet1!B:B,"Not Found")</f>
        <v>Off-campus</v>
      </c>
      <c r="S214">
        <f>_xlfn.XLOOKUP(A214,[1]Sheet1!A:A,[1]Sheet1!C:C,"Not Found")</f>
        <v>19</v>
      </c>
    </row>
    <row r="215" spans="1:19">
      <c r="A215" s="20" t="s">
        <v>60</v>
      </c>
      <c r="B215" s="20" t="s">
        <v>23</v>
      </c>
      <c r="C215" s="21">
        <v>80234</v>
      </c>
      <c r="D215" s="21">
        <v>20415</v>
      </c>
      <c r="E215" s="21">
        <v>6058</v>
      </c>
      <c r="F215" s="21">
        <v>4723</v>
      </c>
      <c r="G215" s="21">
        <v>4136</v>
      </c>
      <c r="H215" s="21">
        <v>1186</v>
      </c>
      <c r="I215" s="21">
        <v>1750</v>
      </c>
      <c r="J215" s="21">
        <v>41966</v>
      </c>
      <c r="K215" s="21">
        <f t="shared" si="6"/>
        <v>38268</v>
      </c>
      <c r="L215" s="26">
        <f t="shared" si="7"/>
        <v>0.476954906897325</v>
      </c>
      <c r="M215" s="27" t="str">
        <f>_xlfn.XLOOKUP(A215,academic_data!A:A,academic_data!B:B,"Not Found")</f>
        <v>200</v>
      </c>
      <c r="N215" t="str">
        <f>_xlfn.XLOOKUP(A215,academic_data!A:A,academic_data!C:C,"Not Found")</f>
        <v>F</v>
      </c>
      <c r="O215" s="17">
        <f>_xlfn.XLOOKUP(A215,academic_data!A:A,academic_data!D:D,"Not Found")</f>
        <v>4.29</v>
      </c>
      <c r="P215">
        <f>_xlfn.XLOOKUP(A215,academic_data!A:A,academic_data!E:E,"Not Found")</f>
        <v>92.55</v>
      </c>
      <c r="Q215">
        <f>_xlfn.XLOOKUP(A215,academic_data!A:A,academic_data!F:F,"Not Found")</f>
        <v>1</v>
      </c>
      <c r="R215" t="str">
        <f>_xlfn.XLOOKUP(A215,[1]Sheet1!A:A,[1]Sheet1!B:B,"Not Found")</f>
        <v>Off-campus</v>
      </c>
      <c r="S215">
        <f>_xlfn.XLOOKUP(A215,[1]Sheet1!A:A,[1]Sheet1!C:C,"Not Found")</f>
        <v>19</v>
      </c>
    </row>
    <row r="216" spans="1:19">
      <c r="A216" s="20" t="s">
        <v>60</v>
      </c>
      <c r="B216" s="20" t="s">
        <v>24</v>
      </c>
      <c r="C216" s="21">
        <v>77717</v>
      </c>
      <c r="D216" s="21">
        <v>19150</v>
      </c>
      <c r="E216" s="21">
        <v>6670</v>
      </c>
      <c r="F216" s="21">
        <v>4711</v>
      </c>
      <c r="G216" s="21">
        <v>3757</v>
      </c>
      <c r="H216" s="21">
        <v>1405</v>
      </c>
      <c r="I216" s="21">
        <v>2616</v>
      </c>
      <c r="J216" s="21">
        <v>39408</v>
      </c>
      <c r="K216" s="21">
        <f t="shared" si="6"/>
        <v>38309</v>
      </c>
      <c r="L216" s="26">
        <f t="shared" si="7"/>
        <v>0.492929474889664</v>
      </c>
      <c r="M216" s="27" t="str">
        <f>_xlfn.XLOOKUP(A216,academic_data!A:A,academic_data!B:B,"Not Found")</f>
        <v>200</v>
      </c>
      <c r="N216" t="str">
        <f>_xlfn.XLOOKUP(A216,academic_data!A:A,academic_data!C:C,"Not Found")</f>
        <v>F</v>
      </c>
      <c r="O216" s="17">
        <f>_xlfn.XLOOKUP(A216,academic_data!A:A,academic_data!D:D,"Not Found")</f>
        <v>4.29</v>
      </c>
      <c r="P216">
        <f>_xlfn.XLOOKUP(A216,academic_data!A:A,academic_data!E:E,"Not Found")</f>
        <v>92.55</v>
      </c>
      <c r="Q216">
        <f>_xlfn.XLOOKUP(A216,academic_data!A:A,academic_data!F:F,"Not Found")</f>
        <v>1</v>
      </c>
      <c r="R216" t="str">
        <f>_xlfn.XLOOKUP(A216,[1]Sheet1!A:A,[1]Sheet1!B:B,"Not Found")</f>
        <v>Off-campus</v>
      </c>
      <c r="S216">
        <f>_xlfn.XLOOKUP(A216,[1]Sheet1!A:A,[1]Sheet1!C:C,"Not Found")</f>
        <v>19</v>
      </c>
    </row>
    <row r="217" spans="1:19">
      <c r="A217" s="20" t="s">
        <v>60</v>
      </c>
      <c r="B217" s="20" t="s">
        <v>25</v>
      </c>
      <c r="C217" s="21">
        <v>83863</v>
      </c>
      <c r="D217" s="21">
        <v>20408</v>
      </c>
      <c r="E217" s="21">
        <v>5785</v>
      </c>
      <c r="F217" s="21">
        <v>2750</v>
      </c>
      <c r="G217" s="21">
        <v>6219</v>
      </c>
      <c r="H217" s="21">
        <v>2762</v>
      </c>
      <c r="I217" s="21">
        <v>864</v>
      </c>
      <c r="J217" s="21">
        <v>45075</v>
      </c>
      <c r="K217" s="21">
        <f t="shared" si="6"/>
        <v>38788</v>
      </c>
      <c r="L217" s="26">
        <f t="shared" si="7"/>
        <v>0.462516246735748</v>
      </c>
      <c r="M217" s="27" t="str">
        <f>_xlfn.XLOOKUP(A217,academic_data!A:A,academic_data!B:B,"Not Found")</f>
        <v>200</v>
      </c>
      <c r="N217" t="str">
        <f>_xlfn.XLOOKUP(A217,academic_data!A:A,academic_data!C:C,"Not Found")</f>
        <v>F</v>
      </c>
      <c r="O217" s="17">
        <f>_xlfn.XLOOKUP(A217,academic_data!A:A,academic_data!D:D,"Not Found")</f>
        <v>4.29</v>
      </c>
      <c r="P217">
        <f>_xlfn.XLOOKUP(A217,academic_data!A:A,academic_data!E:E,"Not Found")</f>
        <v>92.55</v>
      </c>
      <c r="Q217">
        <f>_xlfn.XLOOKUP(A217,academic_data!A:A,academic_data!F:F,"Not Found")</f>
        <v>1</v>
      </c>
      <c r="R217" t="str">
        <f>_xlfn.XLOOKUP(A217,[1]Sheet1!A:A,[1]Sheet1!B:B,"Not Found")</f>
        <v>Off-campus</v>
      </c>
      <c r="S217">
        <f>_xlfn.XLOOKUP(A217,[1]Sheet1!A:A,[1]Sheet1!C:C,"Not Found")</f>
        <v>19</v>
      </c>
    </row>
    <row r="218" spans="1:19">
      <c r="A218" s="20" t="s">
        <v>61</v>
      </c>
      <c r="B218" s="20" t="s">
        <v>20</v>
      </c>
      <c r="C218" s="21">
        <v>66122</v>
      </c>
      <c r="D218" s="21">
        <v>15481</v>
      </c>
      <c r="E218" s="21">
        <v>6248</v>
      </c>
      <c r="F218" s="21">
        <v>2153</v>
      </c>
      <c r="G218" s="21">
        <v>6521</v>
      </c>
      <c r="H218" s="21">
        <v>2524</v>
      </c>
      <c r="I218" s="21">
        <v>2620</v>
      </c>
      <c r="J218" s="21">
        <v>30575</v>
      </c>
      <c r="K218" s="21">
        <f t="shared" si="6"/>
        <v>35547</v>
      </c>
      <c r="L218" s="26">
        <f t="shared" si="7"/>
        <v>0.537597168869665</v>
      </c>
      <c r="M218" s="27" t="str">
        <f>_xlfn.XLOOKUP(A218,academic_data!A:A,academic_data!B:B,"Not Found")</f>
        <v>400</v>
      </c>
      <c r="N218" t="str">
        <f>_xlfn.XLOOKUP(A218,academic_data!A:A,academic_data!C:C,"Not Found")</f>
        <v>M</v>
      </c>
      <c r="O218" s="17">
        <f>_xlfn.XLOOKUP(A218,academic_data!A:A,academic_data!D:D,"Not Found")</f>
        <v>3</v>
      </c>
      <c r="P218">
        <f>_xlfn.XLOOKUP(A218,academic_data!A:A,academic_data!E:E,"Not Found")</f>
        <v>83.21</v>
      </c>
      <c r="Q218">
        <f>_xlfn.XLOOKUP(A218,academic_data!A:A,academic_data!F:F,"Not Found")</f>
        <v>2</v>
      </c>
      <c r="R218" t="str">
        <f>_xlfn.XLOOKUP(A218,[1]Sheet1!A:A,[1]Sheet1!B:B,"Not Found")</f>
        <v>Off-campus</v>
      </c>
      <c r="S218">
        <f>_xlfn.XLOOKUP(A218,[1]Sheet1!A:A,[1]Sheet1!C:C,"Not Found")</f>
        <v>19</v>
      </c>
    </row>
    <row r="219" spans="1:19">
      <c r="A219" s="20" t="s">
        <v>61</v>
      </c>
      <c r="B219" s="20" t="s">
        <v>21</v>
      </c>
      <c r="C219" s="21">
        <v>75048</v>
      </c>
      <c r="D219" s="21">
        <v>17343</v>
      </c>
      <c r="E219" s="21">
        <v>5040</v>
      </c>
      <c r="F219" s="21">
        <v>3664</v>
      </c>
      <c r="G219" s="21">
        <v>4240</v>
      </c>
      <c r="H219" s="21">
        <v>1060</v>
      </c>
      <c r="I219" s="21">
        <v>1438</v>
      </c>
      <c r="J219" s="21">
        <v>42263</v>
      </c>
      <c r="K219" s="21">
        <f t="shared" si="6"/>
        <v>32785</v>
      </c>
      <c r="L219" s="26">
        <f t="shared" si="7"/>
        <v>0.436853746935295</v>
      </c>
      <c r="M219" s="27" t="str">
        <f>_xlfn.XLOOKUP(A219,academic_data!A:A,academic_data!B:B,"Not Found")</f>
        <v>400</v>
      </c>
      <c r="N219" t="str">
        <f>_xlfn.XLOOKUP(A219,academic_data!A:A,academic_data!C:C,"Not Found")</f>
        <v>M</v>
      </c>
      <c r="O219" s="17">
        <f>_xlfn.XLOOKUP(A219,academic_data!A:A,academic_data!D:D,"Not Found")</f>
        <v>3</v>
      </c>
      <c r="P219">
        <f>_xlfn.XLOOKUP(A219,academic_data!A:A,academic_data!E:E,"Not Found")</f>
        <v>83.21</v>
      </c>
      <c r="Q219">
        <f>_xlfn.XLOOKUP(A219,academic_data!A:A,academic_data!F:F,"Not Found")</f>
        <v>2</v>
      </c>
      <c r="R219" t="str">
        <f>_xlfn.XLOOKUP(A219,[1]Sheet1!A:A,[1]Sheet1!B:B,"Not Found")</f>
        <v>Off-campus</v>
      </c>
      <c r="S219">
        <f>_xlfn.XLOOKUP(A219,[1]Sheet1!A:A,[1]Sheet1!C:C,"Not Found")</f>
        <v>19</v>
      </c>
    </row>
    <row r="220" spans="1:19">
      <c r="A220" s="20" t="s">
        <v>61</v>
      </c>
      <c r="B220" s="20" t="s">
        <v>22</v>
      </c>
      <c r="C220" s="21">
        <v>78023</v>
      </c>
      <c r="D220" s="21">
        <v>21185</v>
      </c>
      <c r="E220" s="21">
        <v>4024</v>
      </c>
      <c r="F220" s="21">
        <v>3062</v>
      </c>
      <c r="G220" s="21">
        <v>6874</v>
      </c>
      <c r="H220" s="21">
        <v>1130</v>
      </c>
      <c r="I220" s="21">
        <v>1752</v>
      </c>
      <c r="J220" s="21">
        <v>39996</v>
      </c>
      <c r="K220" s="21">
        <f t="shared" si="6"/>
        <v>38027</v>
      </c>
      <c r="L220" s="26">
        <f t="shared" si="7"/>
        <v>0.48738192584238</v>
      </c>
      <c r="M220" s="27" t="str">
        <f>_xlfn.XLOOKUP(A220,academic_data!A:A,academic_data!B:B,"Not Found")</f>
        <v>400</v>
      </c>
      <c r="N220" t="str">
        <f>_xlfn.XLOOKUP(A220,academic_data!A:A,academic_data!C:C,"Not Found")</f>
        <v>M</v>
      </c>
      <c r="O220" s="17">
        <f>_xlfn.XLOOKUP(A220,academic_data!A:A,academic_data!D:D,"Not Found")</f>
        <v>3</v>
      </c>
      <c r="P220">
        <f>_xlfn.XLOOKUP(A220,academic_data!A:A,academic_data!E:E,"Not Found")</f>
        <v>83.21</v>
      </c>
      <c r="Q220">
        <f>_xlfn.XLOOKUP(A220,academic_data!A:A,academic_data!F:F,"Not Found")</f>
        <v>2</v>
      </c>
      <c r="R220" t="str">
        <f>_xlfn.XLOOKUP(A220,[1]Sheet1!A:A,[1]Sheet1!B:B,"Not Found")</f>
        <v>Off-campus</v>
      </c>
      <c r="S220">
        <f>_xlfn.XLOOKUP(A220,[1]Sheet1!A:A,[1]Sheet1!C:C,"Not Found")</f>
        <v>19</v>
      </c>
    </row>
    <row r="221" spans="1:19">
      <c r="A221" s="20" t="s">
        <v>61</v>
      </c>
      <c r="B221" s="20" t="s">
        <v>23</v>
      </c>
      <c r="C221" s="21">
        <v>80587</v>
      </c>
      <c r="D221" s="21">
        <v>23363</v>
      </c>
      <c r="E221" s="21">
        <v>5458</v>
      </c>
      <c r="F221" s="21">
        <v>2101</v>
      </c>
      <c r="G221" s="21">
        <v>5913</v>
      </c>
      <c r="H221" s="21">
        <v>3571</v>
      </c>
      <c r="I221" s="21">
        <v>2822</v>
      </c>
      <c r="J221" s="21">
        <v>37359</v>
      </c>
      <c r="K221" s="21">
        <f t="shared" si="6"/>
        <v>43228</v>
      </c>
      <c r="L221" s="26">
        <f t="shared" si="7"/>
        <v>0.536414061821386</v>
      </c>
      <c r="M221" s="27" t="str">
        <f>_xlfn.XLOOKUP(A221,academic_data!A:A,academic_data!B:B,"Not Found")</f>
        <v>400</v>
      </c>
      <c r="N221" t="str">
        <f>_xlfn.XLOOKUP(A221,academic_data!A:A,academic_data!C:C,"Not Found")</f>
        <v>M</v>
      </c>
      <c r="O221" s="17">
        <f>_xlfn.XLOOKUP(A221,academic_data!A:A,academic_data!D:D,"Not Found")</f>
        <v>3</v>
      </c>
      <c r="P221">
        <f>_xlfn.XLOOKUP(A221,academic_data!A:A,academic_data!E:E,"Not Found")</f>
        <v>83.21</v>
      </c>
      <c r="Q221">
        <f>_xlfn.XLOOKUP(A221,academic_data!A:A,academic_data!F:F,"Not Found")</f>
        <v>2</v>
      </c>
      <c r="R221" t="str">
        <f>_xlfn.XLOOKUP(A221,[1]Sheet1!A:A,[1]Sheet1!B:B,"Not Found")</f>
        <v>Off-campus</v>
      </c>
      <c r="S221">
        <f>_xlfn.XLOOKUP(A221,[1]Sheet1!A:A,[1]Sheet1!C:C,"Not Found")</f>
        <v>19</v>
      </c>
    </row>
    <row r="222" spans="1:19">
      <c r="A222" s="20" t="s">
        <v>61</v>
      </c>
      <c r="B222" s="20" t="s">
        <v>24</v>
      </c>
      <c r="C222" s="21">
        <v>86212</v>
      </c>
      <c r="D222" s="21">
        <v>19090</v>
      </c>
      <c r="E222" s="21">
        <v>6864</v>
      </c>
      <c r="F222" s="21">
        <v>3040</v>
      </c>
      <c r="G222" s="21">
        <v>3329</v>
      </c>
      <c r="H222" s="21">
        <v>2520</v>
      </c>
      <c r="I222" s="21">
        <v>511</v>
      </c>
      <c r="J222" s="21">
        <v>50858</v>
      </c>
      <c r="K222" s="21">
        <f t="shared" si="6"/>
        <v>35354</v>
      </c>
      <c r="L222" s="26">
        <f t="shared" si="7"/>
        <v>0.41008212313831</v>
      </c>
      <c r="M222" s="27" t="str">
        <f>_xlfn.XLOOKUP(A222,academic_data!A:A,academic_data!B:B,"Not Found")</f>
        <v>400</v>
      </c>
      <c r="N222" t="str">
        <f>_xlfn.XLOOKUP(A222,academic_data!A:A,academic_data!C:C,"Not Found")</f>
        <v>M</v>
      </c>
      <c r="O222" s="17">
        <f>_xlfn.XLOOKUP(A222,academic_data!A:A,academic_data!D:D,"Not Found")</f>
        <v>3</v>
      </c>
      <c r="P222">
        <f>_xlfn.XLOOKUP(A222,academic_data!A:A,academic_data!E:E,"Not Found")</f>
        <v>83.21</v>
      </c>
      <c r="Q222">
        <f>_xlfn.XLOOKUP(A222,academic_data!A:A,academic_data!F:F,"Not Found")</f>
        <v>2</v>
      </c>
      <c r="R222" t="str">
        <f>_xlfn.XLOOKUP(A222,[1]Sheet1!A:A,[1]Sheet1!B:B,"Not Found")</f>
        <v>Off-campus</v>
      </c>
      <c r="S222">
        <f>_xlfn.XLOOKUP(A222,[1]Sheet1!A:A,[1]Sheet1!C:C,"Not Found")</f>
        <v>19</v>
      </c>
    </row>
    <row r="223" spans="1:19">
      <c r="A223" s="20" t="s">
        <v>61</v>
      </c>
      <c r="B223" s="20" t="s">
        <v>25</v>
      </c>
      <c r="C223" s="21">
        <v>61341</v>
      </c>
      <c r="D223" s="21">
        <v>23407</v>
      </c>
      <c r="E223" s="21">
        <v>4338</v>
      </c>
      <c r="F223" s="21">
        <v>3799</v>
      </c>
      <c r="G223" s="21">
        <v>5708</v>
      </c>
      <c r="H223" s="21">
        <v>2750</v>
      </c>
      <c r="I223" s="21">
        <v>2008</v>
      </c>
      <c r="J223" s="21">
        <v>19331</v>
      </c>
      <c r="K223" s="21">
        <f t="shared" si="6"/>
        <v>42010</v>
      </c>
      <c r="L223" s="26">
        <f t="shared" si="7"/>
        <v>0.68486004466833</v>
      </c>
      <c r="M223" s="27" t="str">
        <f>_xlfn.XLOOKUP(A223,academic_data!A:A,academic_data!B:B,"Not Found")</f>
        <v>400</v>
      </c>
      <c r="N223" t="str">
        <f>_xlfn.XLOOKUP(A223,academic_data!A:A,academic_data!C:C,"Not Found")</f>
        <v>M</v>
      </c>
      <c r="O223" s="17">
        <f>_xlfn.XLOOKUP(A223,academic_data!A:A,academic_data!D:D,"Not Found")</f>
        <v>3</v>
      </c>
      <c r="P223">
        <f>_xlfn.XLOOKUP(A223,academic_data!A:A,academic_data!E:E,"Not Found")</f>
        <v>83.21</v>
      </c>
      <c r="Q223">
        <f>_xlfn.XLOOKUP(A223,academic_data!A:A,academic_data!F:F,"Not Found")</f>
        <v>2</v>
      </c>
      <c r="R223" t="str">
        <f>_xlfn.XLOOKUP(A223,[1]Sheet1!A:A,[1]Sheet1!B:B,"Not Found")</f>
        <v>Off-campus</v>
      </c>
      <c r="S223">
        <f>_xlfn.XLOOKUP(A223,[1]Sheet1!A:A,[1]Sheet1!C:C,"Not Found")</f>
        <v>19</v>
      </c>
    </row>
    <row r="224" spans="1:19">
      <c r="A224" s="20" t="s">
        <v>62</v>
      </c>
      <c r="B224" s="20" t="s">
        <v>20</v>
      </c>
      <c r="C224" s="21">
        <v>62421</v>
      </c>
      <c r="D224" s="21">
        <v>22119</v>
      </c>
      <c r="E224" s="21">
        <v>4709</v>
      </c>
      <c r="F224" s="21">
        <v>3223</v>
      </c>
      <c r="G224" s="21">
        <v>6608</v>
      </c>
      <c r="H224" s="21">
        <v>3513</v>
      </c>
      <c r="I224" s="21">
        <v>1612</v>
      </c>
      <c r="J224" s="21">
        <v>20637</v>
      </c>
      <c r="K224" s="21">
        <f t="shared" si="6"/>
        <v>41784</v>
      </c>
      <c r="L224" s="26">
        <f t="shared" si="7"/>
        <v>0.6693901090979</v>
      </c>
      <c r="M224" s="27" t="str">
        <f>_xlfn.XLOOKUP(A224,academic_data!A:A,academic_data!B:B,"Not Found")</f>
        <v>400</v>
      </c>
      <c r="N224" t="str">
        <f>_xlfn.XLOOKUP(A224,academic_data!A:A,academic_data!C:C,"Not Found")</f>
        <v>M</v>
      </c>
      <c r="O224" s="17">
        <f>_xlfn.XLOOKUP(A224,academic_data!A:A,academic_data!D:D,"Not Found")</f>
        <v>2.99</v>
      </c>
      <c r="P224">
        <f>_xlfn.XLOOKUP(A224,academic_data!A:A,academic_data!E:E,"Not Found")</f>
        <v>81.98</v>
      </c>
      <c r="Q224">
        <f>_xlfn.XLOOKUP(A224,academic_data!A:A,academic_data!F:F,"Not Found")</f>
        <v>2</v>
      </c>
      <c r="R224" t="str">
        <f>_xlfn.XLOOKUP(A224,[1]Sheet1!A:A,[1]Sheet1!B:B,"Not Found")</f>
        <v>On-campus</v>
      </c>
      <c r="S224">
        <f>_xlfn.XLOOKUP(A224,[1]Sheet1!A:A,[1]Sheet1!C:C,"Not Found")</f>
        <v>24</v>
      </c>
    </row>
    <row r="225" spans="1:19">
      <c r="A225" s="20" t="s">
        <v>62</v>
      </c>
      <c r="B225" s="20" t="s">
        <v>21</v>
      </c>
      <c r="C225" s="21">
        <v>81771</v>
      </c>
      <c r="D225" s="21">
        <v>18993</v>
      </c>
      <c r="E225" s="21">
        <v>4488</v>
      </c>
      <c r="F225" s="21">
        <v>3561</v>
      </c>
      <c r="G225" s="21">
        <v>3046</v>
      </c>
      <c r="H225" s="21">
        <v>1777</v>
      </c>
      <c r="I225" s="21">
        <v>1539</v>
      </c>
      <c r="J225" s="21">
        <v>48367</v>
      </c>
      <c r="K225" s="21">
        <f t="shared" si="6"/>
        <v>33404</v>
      </c>
      <c r="L225" s="26">
        <f t="shared" si="7"/>
        <v>0.40850668329848</v>
      </c>
      <c r="M225" s="27" t="str">
        <f>_xlfn.XLOOKUP(A225,academic_data!A:A,academic_data!B:B,"Not Found")</f>
        <v>400</v>
      </c>
      <c r="N225" t="str">
        <f>_xlfn.XLOOKUP(A225,academic_data!A:A,academic_data!C:C,"Not Found")</f>
        <v>M</v>
      </c>
      <c r="O225" s="17">
        <f>_xlfn.XLOOKUP(A225,academic_data!A:A,academic_data!D:D,"Not Found")</f>
        <v>2.99</v>
      </c>
      <c r="P225">
        <f>_xlfn.XLOOKUP(A225,academic_data!A:A,academic_data!E:E,"Not Found")</f>
        <v>81.98</v>
      </c>
      <c r="Q225">
        <f>_xlfn.XLOOKUP(A225,academic_data!A:A,academic_data!F:F,"Not Found")</f>
        <v>2</v>
      </c>
      <c r="R225" t="str">
        <f>_xlfn.XLOOKUP(A225,[1]Sheet1!A:A,[1]Sheet1!B:B,"Not Found")</f>
        <v>On-campus</v>
      </c>
      <c r="S225">
        <f>_xlfn.XLOOKUP(A225,[1]Sheet1!A:A,[1]Sheet1!C:C,"Not Found")</f>
        <v>24</v>
      </c>
    </row>
    <row r="226" spans="1:19">
      <c r="A226" s="20" t="s">
        <v>62</v>
      </c>
      <c r="B226" s="20" t="s">
        <v>22</v>
      </c>
      <c r="C226" s="21">
        <v>64806</v>
      </c>
      <c r="D226" s="21">
        <v>23592</v>
      </c>
      <c r="E226" s="21">
        <v>7990</v>
      </c>
      <c r="F226" s="21">
        <v>3817</v>
      </c>
      <c r="G226" s="21">
        <v>6028</v>
      </c>
      <c r="H226" s="21">
        <v>1249</v>
      </c>
      <c r="I226" s="21">
        <v>890</v>
      </c>
      <c r="J226" s="21">
        <v>21240</v>
      </c>
      <c r="K226" s="21">
        <f t="shared" si="6"/>
        <v>43566</v>
      </c>
      <c r="L226" s="26">
        <f t="shared" si="7"/>
        <v>0.672252569206555</v>
      </c>
      <c r="M226" s="27" t="str">
        <f>_xlfn.XLOOKUP(A226,academic_data!A:A,academic_data!B:B,"Not Found")</f>
        <v>400</v>
      </c>
      <c r="N226" t="str">
        <f>_xlfn.XLOOKUP(A226,academic_data!A:A,academic_data!C:C,"Not Found")</f>
        <v>M</v>
      </c>
      <c r="O226" s="17">
        <f>_xlfn.XLOOKUP(A226,academic_data!A:A,academic_data!D:D,"Not Found")</f>
        <v>2.99</v>
      </c>
      <c r="P226">
        <f>_xlfn.XLOOKUP(A226,academic_data!A:A,academic_data!E:E,"Not Found")</f>
        <v>81.98</v>
      </c>
      <c r="Q226">
        <f>_xlfn.XLOOKUP(A226,academic_data!A:A,academic_data!F:F,"Not Found")</f>
        <v>2</v>
      </c>
      <c r="R226" t="str">
        <f>_xlfn.XLOOKUP(A226,[1]Sheet1!A:A,[1]Sheet1!B:B,"Not Found")</f>
        <v>On-campus</v>
      </c>
      <c r="S226">
        <f>_xlfn.XLOOKUP(A226,[1]Sheet1!A:A,[1]Sheet1!C:C,"Not Found")</f>
        <v>24</v>
      </c>
    </row>
    <row r="227" spans="1:19">
      <c r="A227" s="20" t="s">
        <v>62</v>
      </c>
      <c r="B227" s="20" t="s">
        <v>23</v>
      </c>
      <c r="C227" s="21">
        <v>72045</v>
      </c>
      <c r="D227" s="21">
        <v>19430</v>
      </c>
      <c r="E227" s="21">
        <v>4628</v>
      </c>
      <c r="F227" s="21">
        <v>2136</v>
      </c>
      <c r="G227" s="21">
        <v>5930</v>
      </c>
      <c r="H227" s="21">
        <v>3735</v>
      </c>
      <c r="I227" s="21">
        <v>2021</v>
      </c>
      <c r="J227" s="21">
        <v>34165</v>
      </c>
      <c r="K227" s="21">
        <f t="shared" si="6"/>
        <v>37880</v>
      </c>
      <c r="L227" s="26">
        <f t="shared" si="7"/>
        <v>0.525782497050455</v>
      </c>
      <c r="M227" s="27" t="str">
        <f>_xlfn.XLOOKUP(A227,academic_data!A:A,academic_data!B:B,"Not Found")</f>
        <v>400</v>
      </c>
      <c r="N227" t="str">
        <f>_xlfn.XLOOKUP(A227,academic_data!A:A,academic_data!C:C,"Not Found")</f>
        <v>M</v>
      </c>
      <c r="O227" s="17">
        <f>_xlfn.XLOOKUP(A227,academic_data!A:A,academic_data!D:D,"Not Found")</f>
        <v>2.99</v>
      </c>
      <c r="P227">
        <f>_xlfn.XLOOKUP(A227,academic_data!A:A,academic_data!E:E,"Not Found")</f>
        <v>81.98</v>
      </c>
      <c r="Q227">
        <f>_xlfn.XLOOKUP(A227,academic_data!A:A,academic_data!F:F,"Not Found")</f>
        <v>2</v>
      </c>
      <c r="R227" t="str">
        <f>_xlfn.XLOOKUP(A227,[1]Sheet1!A:A,[1]Sheet1!B:B,"Not Found")</f>
        <v>On-campus</v>
      </c>
      <c r="S227">
        <f>_xlfn.XLOOKUP(A227,[1]Sheet1!A:A,[1]Sheet1!C:C,"Not Found")</f>
        <v>24</v>
      </c>
    </row>
    <row r="228" spans="1:19">
      <c r="A228" s="20" t="s">
        <v>62</v>
      </c>
      <c r="B228" s="20" t="s">
        <v>24</v>
      </c>
      <c r="C228" s="21">
        <v>69018</v>
      </c>
      <c r="D228" s="21">
        <v>16500</v>
      </c>
      <c r="E228" s="21">
        <v>6641</v>
      </c>
      <c r="F228" s="21">
        <v>2989</v>
      </c>
      <c r="G228" s="21">
        <v>5419</v>
      </c>
      <c r="H228" s="21">
        <v>1934</v>
      </c>
      <c r="I228" s="21">
        <v>901</v>
      </c>
      <c r="J228" s="21">
        <v>34634</v>
      </c>
      <c r="K228" s="21">
        <f t="shared" si="6"/>
        <v>34384</v>
      </c>
      <c r="L228" s="26">
        <f t="shared" si="7"/>
        <v>0.498188878263641</v>
      </c>
      <c r="M228" s="27" t="str">
        <f>_xlfn.XLOOKUP(A228,academic_data!A:A,academic_data!B:B,"Not Found")</f>
        <v>400</v>
      </c>
      <c r="N228" t="str">
        <f>_xlfn.XLOOKUP(A228,academic_data!A:A,academic_data!C:C,"Not Found")</f>
        <v>M</v>
      </c>
      <c r="O228" s="17">
        <f>_xlfn.XLOOKUP(A228,academic_data!A:A,academic_data!D:D,"Not Found")</f>
        <v>2.99</v>
      </c>
      <c r="P228">
        <f>_xlfn.XLOOKUP(A228,academic_data!A:A,academic_data!E:E,"Not Found")</f>
        <v>81.98</v>
      </c>
      <c r="Q228">
        <f>_xlfn.XLOOKUP(A228,academic_data!A:A,academic_data!F:F,"Not Found")</f>
        <v>2</v>
      </c>
      <c r="R228" t="str">
        <f>_xlfn.XLOOKUP(A228,[1]Sheet1!A:A,[1]Sheet1!B:B,"Not Found")</f>
        <v>On-campus</v>
      </c>
      <c r="S228">
        <f>_xlfn.XLOOKUP(A228,[1]Sheet1!A:A,[1]Sheet1!C:C,"Not Found")</f>
        <v>24</v>
      </c>
    </row>
    <row r="229" spans="1:19">
      <c r="A229" s="20" t="s">
        <v>62</v>
      </c>
      <c r="B229" s="20" t="s">
        <v>25</v>
      </c>
      <c r="C229" s="21">
        <v>77850</v>
      </c>
      <c r="D229" s="21">
        <v>18561</v>
      </c>
      <c r="E229" s="21">
        <v>4614</v>
      </c>
      <c r="F229" s="21">
        <v>3296</v>
      </c>
      <c r="G229" s="21">
        <v>6597</v>
      </c>
      <c r="H229" s="21">
        <v>2182</v>
      </c>
      <c r="I229" s="21">
        <v>2735</v>
      </c>
      <c r="J229" s="21">
        <v>39865</v>
      </c>
      <c r="K229" s="21">
        <f t="shared" si="6"/>
        <v>37985</v>
      </c>
      <c r="L229" s="26">
        <f t="shared" si="7"/>
        <v>0.487925497752087</v>
      </c>
      <c r="M229" s="27" t="str">
        <f>_xlfn.XLOOKUP(A229,academic_data!A:A,academic_data!B:B,"Not Found")</f>
        <v>400</v>
      </c>
      <c r="N229" t="str">
        <f>_xlfn.XLOOKUP(A229,academic_data!A:A,academic_data!C:C,"Not Found")</f>
        <v>M</v>
      </c>
      <c r="O229" s="17">
        <f>_xlfn.XLOOKUP(A229,academic_data!A:A,academic_data!D:D,"Not Found")</f>
        <v>2.99</v>
      </c>
      <c r="P229">
        <f>_xlfn.XLOOKUP(A229,academic_data!A:A,academic_data!E:E,"Not Found")</f>
        <v>81.98</v>
      </c>
      <c r="Q229">
        <f>_xlfn.XLOOKUP(A229,academic_data!A:A,academic_data!F:F,"Not Found")</f>
        <v>2</v>
      </c>
      <c r="R229" t="str">
        <f>_xlfn.XLOOKUP(A229,[1]Sheet1!A:A,[1]Sheet1!B:B,"Not Found")</f>
        <v>On-campus</v>
      </c>
      <c r="S229">
        <f>_xlfn.XLOOKUP(A229,[1]Sheet1!A:A,[1]Sheet1!C:C,"Not Found")</f>
        <v>24</v>
      </c>
    </row>
    <row r="230" spans="1:19">
      <c r="A230" s="20" t="s">
        <v>63</v>
      </c>
      <c r="B230" s="20" t="s">
        <v>20</v>
      </c>
      <c r="C230" s="21">
        <v>84364</v>
      </c>
      <c r="D230" s="21">
        <v>15130</v>
      </c>
      <c r="E230" s="21">
        <v>6852</v>
      </c>
      <c r="F230" s="21">
        <v>3194</v>
      </c>
      <c r="G230" s="21">
        <v>5983</v>
      </c>
      <c r="H230" s="21">
        <v>1182</v>
      </c>
      <c r="I230" s="21">
        <v>863</v>
      </c>
      <c r="J230" s="21">
        <v>51160</v>
      </c>
      <c r="K230" s="21">
        <f t="shared" si="6"/>
        <v>33204</v>
      </c>
      <c r="L230" s="26">
        <f t="shared" si="7"/>
        <v>0.393580200085344</v>
      </c>
      <c r="M230" s="27" t="str">
        <f>_xlfn.XLOOKUP(A230,academic_data!A:A,academic_data!B:B,"Not Found")</f>
        <v>200</v>
      </c>
      <c r="N230" t="str">
        <f>_xlfn.XLOOKUP(A230,academic_data!A:A,academic_data!C:C,"Not Found")</f>
        <v>F</v>
      </c>
      <c r="O230" s="17">
        <f>_xlfn.XLOOKUP(A230,academic_data!A:A,academic_data!D:D,"Not Found")</f>
        <v>4.39</v>
      </c>
      <c r="P230">
        <f>_xlfn.XLOOKUP(A230,academic_data!A:A,academic_data!E:E,"Not Found")</f>
        <v>60.73</v>
      </c>
      <c r="Q230">
        <f>_xlfn.XLOOKUP(A230,academic_data!A:A,academic_data!F:F,"Not Found")</f>
        <v>1</v>
      </c>
      <c r="R230" t="str">
        <f>_xlfn.XLOOKUP(A230,[1]Sheet1!A:A,[1]Sheet1!B:B,"Not Found")</f>
        <v>Off-campus</v>
      </c>
      <c r="S230">
        <f>_xlfn.XLOOKUP(A230,[1]Sheet1!A:A,[1]Sheet1!C:C,"Not Found")</f>
        <v>23</v>
      </c>
    </row>
    <row r="231" spans="1:19">
      <c r="A231" s="20" t="s">
        <v>63</v>
      </c>
      <c r="B231" s="20" t="s">
        <v>21</v>
      </c>
      <c r="C231" s="21">
        <v>68230</v>
      </c>
      <c r="D231" s="21">
        <v>22694</v>
      </c>
      <c r="E231" s="21">
        <v>7959</v>
      </c>
      <c r="F231" s="21">
        <v>4544</v>
      </c>
      <c r="G231" s="21">
        <v>6587</v>
      </c>
      <c r="H231" s="21">
        <v>2372</v>
      </c>
      <c r="I231" s="21">
        <v>1420</v>
      </c>
      <c r="J231" s="21">
        <v>22654</v>
      </c>
      <c r="K231" s="21">
        <f t="shared" si="6"/>
        <v>45576</v>
      </c>
      <c r="L231" s="26">
        <f t="shared" si="7"/>
        <v>0.667975963652352</v>
      </c>
      <c r="M231" s="27" t="str">
        <f>_xlfn.XLOOKUP(A231,academic_data!A:A,academic_data!B:B,"Not Found")</f>
        <v>200</v>
      </c>
      <c r="N231" t="str">
        <f>_xlfn.XLOOKUP(A231,academic_data!A:A,academic_data!C:C,"Not Found")</f>
        <v>F</v>
      </c>
      <c r="O231" s="17">
        <f>_xlfn.XLOOKUP(A231,academic_data!A:A,academic_data!D:D,"Not Found")</f>
        <v>4.39</v>
      </c>
      <c r="P231">
        <f>_xlfn.XLOOKUP(A231,academic_data!A:A,academic_data!E:E,"Not Found")</f>
        <v>60.73</v>
      </c>
      <c r="Q231">
        <f>_xlfn.XLOOKUP(A231,academic_data!A:A,academic_data!F:F,"Not Found")</f>
        <v>1</v>
      </c>
      <c r="R231" t="str">
        <f>_xlfn.XLOOKUP(A231,[1]Sheet1!A:A,[1]Sheet1!B:B,"Not Found")</f>
        <v>Off-campus</v>
      </c>
      <c r="S231">
        <f>_xlfn.XLOOKUP(A231,[1]Sheet1!A:A,[1]Sheet1!C:C,"Not Found")</f>
        <v>23</v>
      </c>
    </row>
    <row r="232" spans="1:19">
      <c r="A232" s="20" t="s">
        <v>63</v>
      </c>
      <c r="B232" s="20" t="s">
        <v>22</v>
      </c>
      <c r="C232" s="21">
        <v>67564</v>
      </c>
      <c r="D232" s="21">
        <v>23684</v>
      </c>
      <c r="E232" s="21">
        <v>5449</v>
      </c>
      <c r="F232" s="21">
        <v>3131</v>
      </c>
      <c r="G232" s="21">
        <v>5941</v>
      </c>
      <c r="H232" s="21">
        <v>1310</v>
      </c>
      <c r="I232" s="21">
        <v>1238</v>
      </c>
      <c r="J232" s="21">
        <v>26811</v>
      </c>
      <c r="K232" s="21">
        <f t="shared" si="6"/>
        <v>40753</v>
      </c>
      <c r="L232" s="26">
        <f t="shared" si="7"/>
        <v>0.603176247705879</v>
      </c>
      <c r="M232" s="27" t="str">
        <f>_xlfn.XLOOKUP(A232,academic_data!A:A,academic_data!B:B,"Not Found")</f>
        <v>200</v>
      </c>
      <c r="N232" t="str">
        <f>_xlfn.XLOOKUP(A232,academic_data!A:A,academic_data!C:C,"Not Found")</f>
        <v>F</v>
      </c>
      <c r="O232" s="17">
        <f>_xlfn.XLOOKUP(A232,academic_data!A:A,academic_data!D:D,"Not Found")</f>
        <v>4.39</v>
      </c>
      <c r="P232">
        <f>_xlfn.XLOOKUP(A232,academic_data!A:A,academic_data!E:E,"Not Found")</f>
        <v>60.73</v>
      </c>
      <c r="Q232">
        <f>_xlfn.XLOOKUP(A232,academic_data!A:A,academic_data!F:F,"Not Found")</f>
        <v>1</v>
      </c>
      <c r="R232" t="str">
        <f>_xlfn.XLOOKUP(A232,[1]Sheet1!A:A,[1]Sheet1!B:B,"Not Found")</f>
        <v>Off-campus</v>
      </c>
      <c r="S232">
        <f>_xlfn.XLOOKUP(A232,[1]Sheet1!A:A,[1]Sheet1!C:C,"Not Found")</f>
        <v>23</v>
      </c>
    </row>
    <row r="233" spans="1:19">
      <c r="A233" s="20" t="s">
        <v>63</v>
      </c>
      <c r="B233" s="20" t="s">
        <v>23</v>
      </c>
      <c r="C233" s="21">
        <v>79625</v>
      </c>
      <c r="D233" s="21">
        <v>15545</v>
      </c>
      <c r="E233" s="21">
        <v>6461</v>
      </c>
      <c r="F233" s="21">
        <v>2250</v>
      </c>
      <c r="G233" s="21">
        <v>3758</v>
      </c>
      <c r="H233" s="21">
        <v>2804</v>
      </c>
      <c r="I233" s="21">
        <v>1797</v>
      </c>
      <c r="J233" s="21">
        <v>47010</v>
      </c>
      <c r="K233" s="21">
        <f t="shared" si="6"/>
        <v>32615</v>
      </c>
      <c r="L233" s="26">
        <f t="shared" si="7"/>
        <v>0.409607535321821</v>
      </c>
      <c r="M233" s="27" t="str">
        <f>_xlfn.XLOOKUP(A233,academic_data!A:A,academic_data!B:B,"Not Found")</f>
        <v>200</v>
      </c>
      <c r="N233" t="str">
        <f>_xlfn.XLOOKUP(A233,academic_data!A:A,academic_data!C:C,"Not Found")</f>
        <v>F</v>
      </c>
      <c r="O233" s="17">
        <f>_xlfn.XLOOKUP(A233,academic_data!A:A,academic_data!D:D,"Not Found")</f>
        <v>4.39</v>
      </c>
      <c r="P233">
        <f>_xlfn.XLOOKUP(A233,academic_data!A:A,academic_data!E:E,"Not Found")</f>
        <v>60.73</v>
      </c>
      <c r="Q233">
        <f>_xlfn.XLOOKUP(A233,academic_data!A:A,academic_data!F:F,"Not Found")</f>
        <v>1</v>
      </c>
      <c r="R233" t="str">
        <f>_xlfn.XLOOKUP(A233,[1]Sheet1!A:A,[1]Sheet1!B:B,"Not Found")</f>
        <v>Off-campus</v>
      </c>
      <c r="S233">
        <f>_xlfn.XLOOKUP(A233,[1]Sheet1!A:A,[1]Sheet1!C:C,"Not Found")</f>
        <v>23</v>
      </c>
    </row>
    <row r="234" spans="1:19">
      <c r="A234" s="20" t="s">
        <v>63</v>
      </c>
      <c r="B234" s="20" t="s">
        <v>24</v>
      </c>
      <c r="C234" s="21">
        <v>75775</v>
      </c>
      <c r="D234" s="21">
        <v>18810</v>
      </c>
      <c r="E234" s="21">
        <v>5914</v>
      </c>
      <c r="F234" s="21">
        <v>2813</v>
      </c>
      <c r="G234" s="21">
        <v>3028</v>
      </c>
      <c r="H234" s="21">
        <v>1957</v>
      </c>
      <c r="I234" s="21">
        <v>2532</v>
      </c>
      <c r="J234" s="21">
        <v>40721</v>
      </c>
      <c r="K234" s="21">
        <f t="shared" si="6"/>
        <v>35054</v>
      </c>
      <c r="L234" s="26">
        <f t="shared" si="7"/>
        <v>0.462606400527879</v>
      </c>
      <c r="M234" s="27" t="str">
        <f>_xlfn.XLOOKUP(A234,academic_data!A:A,academic_data!B:B,"Not Found")</f>
        <v>200</v>
      </c>
      <c r="N234" t="str">
        <f>_xlfn.XLOOKUP(A234,academic_data!A:A,academic_data!C:C,"Not Found")</f>
        <v>F</v>
      </c>
      <c r="O234" s="17">
        <f>_xlfn.XLOOKUP(A234,academic_data!A:A,academic_data!D:D,"Not Found")</f>
        <v>4.39</v>
      </c>
      <c r="P234">
        <f>_xlfn.XLOOKUP(A234,academic_data!A:A,academic_data!E:E,"Not Found")</f>
        <v>60.73</v>
      </c>
      <c r="Q234">
        <f>_xlfn.XLOOKUP(A234,academic_data!A:A,academic_data!F:F,"Not Found")</f>
        <v>1</v>
      </c>
      <c r="R234" t="str">
        <f>_xlfn.XLOOKUP(A234,[1]Sheet1!A:A,[1]Sheet1!B:B,"Not Found")</f>
        <v>Off-campus</v>
      </c>
      <c r="S234">
        <f>_xlfn.XLOOKUP(A234,[1]Sheet1!A:A,[1]Sheet1!C:C,"Not Found")</f>
        <v>23</v>
      </c>
    </row>
    <row r="235" spans="1:19">
      <c r="A235" s="20" t="s">
        <v>63</v>
      </c>
      <c r="B235" s="20" t="s">
        <v>25</v>
      </c>
      <c r="C235" s="21">
        <v>89148</v>
      </c>
      <c r="D235" s="21">
        <v>23436</v>
      </c>
      <c r="E235" s="21">
        <v>4747</v>
      </c>
      <c r="F235" s="21">
        <v>2696</v>
      </c>
      <c r="G235" s="21">
        <v>3271</v>
      </c>
      <c r="H235" s="21">
        <v>2771</v>
      </c>
      <c r="I235" s="21">
        <v>1762</v>
      </c>
      <c r="J235" s="21">
        <v>50465</v>
      </c>
      <c r="K235" s="21">
        <f t="shared" si="6"/>
        <v>38683</v>
      </c>
      <c r="L235" s="26">
        <f t="shared" si="7"/>
        <v>0.433918876475075</v>
      </c>
      <c r="M235" s="27" t="str">
        <f>_xlfn.XLOOKUP(A235,academic_data!A:A,academic_data!B:B,"Not Found")</f>
        <v>200</v>
      </c>
      <c r="N235" t="str">
        <f>_xlfn.XLOOKUP(A235,academic_data!A:A,academic_data!C:C,"Not Found")</f>
        <v>F</v>
      </c>
      <c r="O235" s="17">
        <f>_xlfn.XLOOKUP(A235,academic_data!A:A,academic_data!D:D,"Not Found")</f>
        <v>4.39</v>
      </c>
      <c r="P235">
        <f>_xlfn.XLOOKUP(A235,academic_data!A:A,academic_data!E:E,"Not Found")</f>
        <v>60.73</v>
      </c>
      <c r="Q235">
        <f>_xlfn.XLOOKUP(A235,academic_data!A:A,academic_data!F:F,"Not Found")</f>
        <v>1</v>
      </c>
      <c r="R235" t="str">
        <f>_xlfn.XLOOKUP(A235,[1]Sheet1!A:A,[1]Sheet1!B:B,"Not Found")</f>
        <v>Off-campus</v>
      </c>
      <c r="S235">
        <f>_xlfn.XLOOKUP(A235,[1]Sheet1!A:A,[1]Sheet1!C:C,"Not Found")</f>
        <v>23</v>
      </c>
    </row>
    <row r="236" spans="1:19">
      <c r="A236" s="20" t="s">
        <v>64</v>
      </c>
      <c r="B236" s="20" t="s">
        <v>20</v>
      </c>
      <c r="C236" s="21">
        <v>70616</v>
      </c>
      <c r="D236" s="21">
        <v>19361</v>
      </c>
      <c r="E236" s="21">
        <v>6973</v>
      </c>
      <c r="F236" s="21">
        <v>2920</v>
      </c>
      <c r="G236" s="21">
        <v>6430</v>
      </c>
      <c r="H236" s="21">
        <v>1339</v>
      </c>
      <c r="I236" s="21">
        <v>888</v>
      </c>
      <c r="J236" s="21">
        <v>32705</v>
      </c>
      <c r="K236" s="21">
        <f t="shared" si="6"/>
        <v>37911</v>
      </c>
      <c r="L236" s="26">
        <f t="shared" si="7"/>
        <v>0.536861334541747</v>
      </c>
      <c r="M236" s="27" t="str">
        <f>_xlfn.XLOOKUP(A236,academic_data!A:A,academic_data!B:B,"Not Found")</f>
        <v>300</v>
      </c>
      <c r="N236" t="str">
        <f>_xlfn.XLOOKUP(A236,academic_data!A:A,academic_data!C:C,"Not Found")</f>
        <v>M</v>
      </c>
      <c r="O236" s="17">
        <f>_xlfn.XLOOKUP(A236,academic_data!A:A,academic_data!D:D,"Not Found")</f>
        <v>4.24</v>
      </c>
      <c r="P236">
        <f>_xlfn.XLOOKUP(A236,academic_data!A:A,academic_data!E:E,"Not Found")</f>
        <v>62.85</v>
      </c>
      <c r="Q236">
        <f>_xlfn.XLOOKUP(A236,academic_data!A:A,academic_data!F:F,"Not Found")</f>
        <v>1</v>
      </c>
      <c r="R236" t="str">
        <f>_xlfn.XLOOKUP(A236,[1]Sheet1!A:A,[1]Sheet1!B:B,"Not Found")</f>
        <v>On-campus</v>
      </c>
      <c r="S236">
        <f>_xlfn.XLOOKUP(A236,[1]Sheet1!A:A,[1]Sheet1!C:C,"Not Found")</f>
        <v>22</v>
      </c>
    </row>
    <row r="237" spans="1:19">
      <c r="A237" s="20" t="s">
        <v>64</v>
      </c>
      <c r="B237" s="20" t="s">
        <v>21</v>
      </c>
      <c r="C237" s="21">
        <v>70816</v>
      </c>
      <c r="D237" s="21">
        <v>18760</v>
      </c>
      <c r="E237" s="21">
        <v>6050</v>
      </c>
      <c r="F237" s="21">
        <v>3165</v>
      </c>
      <c r="G237" s="21">
        <v>3375</v>
      </c>
      <c r="H237" s="21">
        <v>3033</v>
      </c>
      <c r="I237" s="21">
        <v>2871</v>
      </c>
      <c r="J237" s="21">
        <v>33562</v>
      </c>
      <c r="K237" s="21">
        <f t="shared" si="6"/>
        <v>37254</v>
      </c>
      <c r="L237" s="26">
        <f t="shared" si="7"/>
        <v>0.526067555354722</v>
      </c>
      <c r="M237" s="27" t="str">
        <f>_xlfn.XLOOKUP(A237,academic_data!A:A,academic_data!B:B,"Not Found")</f>
        <v>300</v>
      </c>
      <c r="N237" t="str">
        <f>_xlfn.XLOOKUP(A237,academic_data!A:A,academic_data!C:C,"Not Found")</f>
        <v>M</v>
      </c>
      <c r="O237" s="17">
        <f>_xlfn.XLOOKUP(A237,academic_data!A:A,academic_data!D:D,"Not Found")</f>
        <v>4.24</v>
      </c>
      <c r="P237">
        <f>_xlfn.XLOOKUP(A237,academic_data!A:A,academic_data!E:E,"Not Found")</f>
        <v>62.85</v>
      </c>
      <c r="Q237">
        <f>_xlfn.XLOOKUP(A237,academic_data!A:A,academic_data!F:F,"Not Found")</f>
        <v>1</v>
      </c>
      <c r="R237" t="str">
        <f>_xlfn.XLOOKUP(A237,[1]Sheet1!A:A,[1]Sheet1!B:B,"Not Found")</f>
        <v>On-campus</v>
      </c>
      <c r="S237">
        <f>_xlfn.XLOOKUP(A237,[1]Sheet1!A:A,[1]Sheet1!C:C,"Not Found")</f>
        <v>22</v>
      </c>
    </row>
    <row r="238" spans="1:19">
      <c r="A238" s="20" t="s">
        <v>64</v>
      </c>
      <c r="B238" s="20" t="s">
        <v>22</v>
      </c>
      <c r="C238" s="21">
        <v>60145</v>
      </c>
      <c r="D238" s="21">
        <v>19388</v>
      </c>
      <c r="E238" s="21">
        <v>7736</v>
      </c>
      <c r="F238" s="21">
        <v>2431</v>
      </c>
      <c r="G238" s="21">
        <v>3704</v>
      </c>
      <c r="H238" s="21">
        <v>3996</v>
      </c>
      <c r="I238" s="21">
        <v>2498</v>
      </c>
      <c r="J238" s="21">
        <v>20392</v>
      </c>
      <c r="K238" s="21">
        <f t="shared" si="6"/>
        <v>39753</v>
      </c>
      <c r="L238" s="26">
        <f t="shared" si="7"/>
        <v>0.660952697647352</v>
      </c>
      <c r="M238" s="27" t="str">
        <f>_xlfn.XLOOKUP(A238,academic_data!A:A,academic_data!B:B,"Not Found")</f>
        <v>300</v>
      </c>
      <c r="N238" t="str">
        <f>_xlfn.XLOOKUP(A238,academic_data!A:A,academic_data!C:C,"Not Found")</f>
        <v>M</v>
      </c>
      <c r="O238" s="17">
        <f>_xlfn.XLOOKUP(A238,academic_data!A:A,academic_data!D:D,"Not Found")</f>
        <v>4.24</v>
      </c>
      <c r="P238">
        <f>_xlfn.XLOOKUP(A238,academic_data!A:A,academic_data!E:E,"Not Found")</f>
        <v>62.85</v>
      </c>
      <c r="Q238">
        <f>_xlfn.XLOOKUP(A238,academic_data!A:A,academic_data!F:F,"Not Found")</f>
        <v>1</v>
      </c>
      <c r="R238" t="str">
        <f>_xlfn.XLOOKUP(A238,[1]Sheet1!A:A,[1]Sheet1!B:B,"Not Found")</f>
        <v>On-campus</v>
      </c>
      <c r="S238">
        <f>_xlfn.XLOOKUP(A238,[1]Sheet1!A:A,[1]Sheet1!C:C,"Not Found")</f>
        <v>22</v>
      </c>
    </row>
    <row r="239" spans="1:19">
      <c r="A239" s="20" t="s">
        <v>64</v>
      </c>
      <c r="B239" s="20" t="s">
        <v>23</v>
      </c>
      <c r="C239" s="21">
        <v>62632</v>
      </c>
      <c r="D239" s="21">
        <v>19494</v>
      </c>
      <c r="E239" s="21">
        <v>6864</v>
      </c>
      <c r="F239" s="21">
        <v>2963</v>
      </c>
      <c r="G239" s="21">
        <v>6211</v>
      </c>
      <c r="H239" s="21">
        <v>3234</v>
      </c>
      <c r="I239" s="21">
        <v>2541</v>
      </c>
      <c r="J239" s="21">
        <v>21325</v>
      </c>
      <c r="K239" s="21">
        <f t="shared" si="6"/>
        <v>41307</v>
      </c>
      <c r="L239" s="26">
        <f t="shared" si="7"/>
        <v>0.659519095669945</v>
      </c>
      <c r="M239" s="27" t="str">
        <f>_xlfn.XLOOKUP(A239,academic_data!A:A,academic_data!B:B,"Not Found")</f>
        <v>300</v>
      </c>
      <c r="N239" t="str">
        <f>_xlfn.XLOOKUP(A239,academic_data!A:A,academic_data!C:C,"Not Found")</f>
        <v>M</v>
      </c>
      <c r="O239" s="17">
        <f>_xlfn.XLOOKUP(A239,academic_data!A:A,academic_data!D:D,"Not Found")</f>
        <v>4.24</v>
      </c>
      <c r="P239">
        <f>_xlfn.XLOOKUP(A239,academic_data!A:A,academic_data!E:E,"Not Found")</f>
        <v>62.85</v>
      </c>
      <c r="Q239">
        <f>_xlfn.XLOOKUP(A239,academic_data!A:A,academic_data!F:F,"Not Found")</f>
        <v>1</v>
      </c>
      <c r="R239" t="str">
        <f>_xlfn.XLOOKUP(A239,[1]Sheet1!A:A,[1]Sheet1!B:B,"Not Found")</f>
        <v>On-campus</v>
      </c>
      <c r="S239">
        <f>_xlfn.XLOOKUP(A239,[1]Sheet1!A:A,[1]Sheet1!C:C,"Not Found")</f>
        <v>22</v>
      </c>
    </row>
    <row r="240" spans="1:19">
      <c r="A240" s="20" t="s">
        <v>64</v>
      </c>
      <c r="B240" s="20" t="s">
        <v>24</v>
      </c>
      <c r="C240" s="21">
        <v>61828</v>
      </c>
      <c r="D240" s="21">
        <v>24130</v>
      </c>
      <c r="E240" s="21">
        <v>7451</v>
      </c>
      <c r="F240" s="21">
        <v>2709</v>
      </c>
      <c r="G240" s="21">
        <v>3806</v>
      </c>
      <c r="H240" s="21">
        <v>2463</v>
      </c>
      <c r="I240" s="21">
        <v>1825</v>
      </c>
      <c r="J240" s="21">
        <v>19444</v>
      </c>
      <c r="K240" s="21">
        <f t="shared" si="6"/>
        <v>42384</v>
      </c>
      <c r="L240" s="26">
        <f t="shared" si="7"/>
        <v>0.685514653555024</v>
      </c>
      <c r="M240" s="27" t="str">
        <f>_xlfn.XLOOKUP(A240,academic_data!A:A,academic_data!B:B,"Not Found")</f>
        <v>300</v>
      </c>
      <c r="N240" t="str">
        <f>_xlfn.XLOOKUP(A240,academic_data!A:A,academic_data!C:C,"Not Found")</f>
        <v>M</v>
      </c>
      <c r="O240" s="17">
        <f>_xlfn.XLOOKUP(A240,academic_data!A:A,academic_data!D:D,"Not Found")</f>
        <v>4.24</v>
      </c>
      <c r="P240">
        <f>_xlfn.XLOOKUP(A240,academic_data!A:A,academic_data!E:E,"Not Found")</f>
        <v>62.85</v>
      </c>
      <c r="Q240">
        <f>_xlfn.XLOOKUP(A240,academic_data!A:A,academic_data!F:F,"Not Found")</f>
        <v>1</v>
      </c>
      <c r="R240" t="str">
        <f>_xlfn.XLOOKUP(A240,[1]Sheet1!A:A,[1]Sheet1!B:B,"Not Found")</f>
        <v>On-campus</v>
      </c>
      <c r="S240">
        <f>_xlfn.XLOOKUP(A240,[1]Sheet1!A:A,[1]Sheet1!C:C,"Not Found")</f>
        <v>22</v>
      </c>
    </row>
    <row r="241" spans="1:19">
      <c r="A241" s="20" t="s">
        <v>64</v>
      </c>
      <c r="B241" s="20" t="s">
        <v>25</v>
      </c>
      <c r="C241" s="21">
        <v>87991</v>
      </c>
      <c r="D241" s="21">
        <v>23202</v>
      </c>
      <c r="E241" s="21">
        <v>5085</v>
      </c>
      <c r="F241" s="21">
        <v>3868</v>
      </c>
      <c r="G241" s="21">
        <v>5273</v>
      </c>
      <c r="H241" s="21">
        <v>3611</v>
      </c>
      <c r="I241" s="21">
        <v>1271</v>
      </c>
      <c r="J241" s="21">
        <v>45681</v>
      </c>
      <c r="K241" s="21">
        <f t="shared" si="6"/>
        <v>42310</v>
      </c>
      <c r="L241" s="26">
        <f t="shared" si="7"/>
        <v>0.480844631837347</v>
      </c>
      <c r="M241" s="27" t="str">
        <f>_xlfn.XLOOKUP(A241,academic_data!A:A,academic_data!B:B,"Not Found")</f>
        <v>300</v>
      </c>
      <c r="N241" t="str">
        <f>_xlfn.XLOOKUP(A241,academic_data!A:A,academic_data!C:C,"Not Found")</f>
        <v>M</v>
      </c>
      <c r="O241" s="17">
        <f>_xlfn.XLOOKUP(A241,academic_data!A:A,academic_data!D:D,"Not Found")</f>
        <v>4.24</v>
      </c>
      <c r="P241">
        <f>_xlfn.XLOOKUP(A241,academic_data!A:A,academic_data!E:E,"Not Found")</f>
        <v>62.85</v>
      </c>
      <c r="Q241">
        <f>_xlfn.XLOOKUP(A241,academic_data!A:A,academic_data!F:F,"Not Found")</f>
        <v>1</v>
      </c>
      <c r="R241" t="str">
        <f>_xlfn.XLOOKUP(A241,[1]Sheet1!A:A,[1]Sheet1!B:B,"Not Found")</f>
        <v>On-campus</v>
      </c>
      <c r="S241">
        <f>_xlfn.XLOOKUP(A241,[1]Sheet1!A:A,[1]Sheet1!C:C,"Not Found")</f>
        <v>22</v>
      </c>
    </row>
    <row r="242" spans="1:19">
      <c r="A242" s="20" t="s">
        <v>65</v>
      </c>
      <c r="B242" s="20" t="s">
        <v>20</v>
      </c>
      <c r="C242" s="21">
        <v>82074</v>
      </c>
      <c r="D242" s="21">
        <v>22827</v>
      </c>
      <c r="E242" s="21">
        <v>7932</v>
      </c>
      <c r="F242" s="21">
        <v>3333</v>
      </c>
      <c r="G242" s="21">
        <v>3884</v>
      </c>
      <c r="H242" s="21">
        <v>2389</v>
      </c>
      <c r="I242" s="21">
        <v>725</v>
      </c>
      <c r="J242" s="21">
        <v>40984</v>
      </c>
      <c r="K242" s="21">
        <f t="shared" si="6"/>
        <v>41090</v>
      </c>
      <c r="L242" s="26">
        <f t="shared" si="7"/>
        <v>0.500645758705558</v>
      </c>
      <c r="M242" s="27" t="str">
        <f>_xlfn.XLOOKUP(A242,academic_data!A:A,academic_data!B:B,"Not Found")</f>
        <v>100</v>
      </c>
      <c r="N242" t="str">
        <f>_xlfn.XLOOKUP(A242,academic_data!A:A,academic_data!C:C,"Not Found")</f>
        <v>F</v>
      </c>
      <c r="O242" s="17">
        <f>_xlfn.XLOOKUP(A242,academic_data!A:A,academic_data!D:D,"Not Found")</f>
        <v>4.32</v>
      </c>
      <c r="P242">
        <f>_xlfn.XLOOKUP(A242,academic_data!A:A,academic_data!E:E,"Not Found")</f>
        <v>62.41</v>
      </c>
      <c r="Q242">
        <f>_xlfn.XLOOKUP(A242,academic_data!A:A,academic_data!F:F,"Not Found")</f>
        <v>1</v>
      </c>
      <c r="R242" t="str">
        <f>_xlfn.XLOOKUP(A242,[1]Sheet1!A:A,[1]Sheet1!B:B,"Not Found")</f>
        <v>On-campus</v>
      </c>
      <c r="S242">
        <f>_xlfn.XLOOKUP(A242,[1]Sheet1!A:A,[1]Sheet1!C:C,"Not Found")</f>
        <v>21</v>
      </c>
    </row>
    <row r="243" spans="1:19">
      <c r="A243" s="20" t="s">
        <v>65</v>
      </c>
      <c r="B243" s="20" t="s">
        <v>21</v>
      </c>
      <c r="C243" s="21">
        <v>77208</v>
      </c>
      <c r="D243" s="21">
        <v>17265</v>
      </c>
      <c r="E243" s="21">
        <v>4936</v>
      </c>
      <c r="F243" s="21">
        <v>4800</v>
      </c>
      <c r="G243" s="21">
        <v>5553</v>
      </c>
      <c r="H243" s="21">
        <v>3306</v>
      </c>
      <c r="I243" s="21">
        <v>2411</v>
      </c>
      <c r="J243" s="21">
        <v>38937</v>
      </c>
      <c r="K243" s="21">
        <f t="shared" si="6"/>
        <v>38271</v>
      </c>
      <c r="L243" s="26">
        <f t="shared" si="7"/>
        <v>0.495686975442959</v>
      </c>
      <c r="M243" s="27" t="str">
        <f>_xlfn.XLOOKUP(A243,academic_data!A:A,academic_data!B:B,"Not Found")</f>
        <v>100</v>
      </c>
      <c r="N243" t="str">
        <f>_xlfn.XLOOKUP(A243,academic_data!A:A,academic_data!C:C,"Not Found")</f>
        <v>F</v>
      </c>
      <c r="O243" s="17">
        <f>_xlfn.XLOOKUP(A243,academic_data!A:A,academic_data!D:D,"Not Found")</f>
        <v>4.32</v>
      </c>
      <c r="P243">
        <f>_xlfn.XLOOKUP(A243,academic_data!A:A,academic_data!E:E,"Not Found")</f>
        <v>62.41</v>
      </c>
      <c r="Q243">
        <f>_xlfn.XLOOKUP(A243,academic_data!A:A,academic_data!F:F,"Not Found")</f>
        <v>1</v>
      </c>
      <c r="R243" t="str">
        <f>_xlfn.XLOOKUP(A243,[1]Sheet1!A:A,[1]Sheet1!B:B,"Not Found")</f>
        <v>On-campus</v>
      </c>
      <c r="S243">
        <f>_xlfn.XLOOKUP(A243,[1]Sheet1!A:A,[1]Sheet1!C:C,"Not Found")</f>
        <v>21</v>
      </c>
    </row>
    <row r="244" spans="1:19">
      <c r="A244" s="20" t="s">
        <v>65</v>
      </c>
      <c r="B244" s="20" t="s">
        <v>22</v>
      </c>
      <c r="C244" s="21">
        <v>80229</v>
      </c>
      <c r="D244" s="21">
        <v>16796</v>
      </c>
      <c r="E244" s="21">
        <v>4053</v>
      </c>
      <c r="F244" s="21">
        <v>2726</v>
      </c>
      <c r="G244" s="21">
        <v>5736</v>
      </c>
      <c r="H244" s="21">
        <v>2544</v>
      </c>
      <c r="I244" s="21">
        <v>1543</v>
      </c>
      <c r="J244" s="21">
        <v>46831</v>
      </c>
      <c r="K244" s="21">
        <f t="shared" si="6"/>
        <v>33398</v>
      </c>
      <c r="L244" s="26">
        <f t="shared" si="7"/>
        <v>0.416283388799561</v>
      </c>
      <c r="M244" s="27" t="str">
        <f>_xlfn.XLOOKUP(A244,academic_data!A:A,academic_data!B:B,"Not Found")</f>
        <v>100</v>
      </c>
      <c r="N244" t="str">
        <f>_xlfn.XLOOKUP(A244,academic_data!A:A,academic_data!C:C,"Not Found")</f>
        <v>F</v>
      </c>
      <c r="O244" s="17">
        <f>_xlfn.XLOOKUP(A244,academic_data!A:A,academic_data!D:D,"Not Found")</f>
        <v>4.32</v>
      </c>
      <c r="P244">
        <f>_xlfn.XLOOKUP(A244,academic_data!A:A,academic_data!E:E,"Not Found")</f>
        <v>62.41</v>
      </c>
      <c r="Q244">
        <f>_xlfn.XLOOKUP(A244,academic_data!A:A,academic_data!F:F,"Not Found")</f>
        <v>1</v>
      </c>
      <c r="R244" t="str">
        <f>_xlfn.XLOOKUP(A244,[1]Sheet1!A:A,[1]Sheet1!B:B,"Not Found")</f>
        <v>On-campus</v>
      </c>
      <c r="S244">
        <f>_xlfn.XLOOKUP(A244,[1]Sheet1!A:A,[1]Sheet1!C:C,"Not Found")</f>
        <v>21</v>
      </c>
    </row>
    <row r="245" spans="1:19">
      <c r="A245" s="20" t="s">
        <v>65</v>
      </c>
      <c r="B245" s="20" t="s">
        <v>23</v>
      </c>
      <c r="C245" s="21">
        <v>78297</v>
      </c>
      <c r="D245" s="21">
        <v>24788</v>
      </c>
      <c r="E245" s="21">
        <v>5914</v>
      </c>
      <c r="F245" s="21">
        <v>4466</v>
      </c>
      <c r="G245" s="21">
        <v>5737</v>
      </c>
      <c r="H245" s="21">
        <v>1849</v>
      </c>
      <c r="I245" s="21">
        <v>2609</v>
      </c>
      <c r="J245" s="21">
        <v>32934</v>
      </c>
      <c r="K245" s="21">
        <f t="shared" si="6"/>
        <v>45363</v>
      </c>
      <c r="L245" s="26">
        <f t="shared" si="7"/>
        <v>0.579370857120962</v>
      </c>
      <c r="M245" s="27" t="str">
        <f>_xlfn.XLOOKUP(A245,academic_data!A:A,academic_data!B:B,"Not Found")</f>
        <v>100</v>
      </c>
      <c r="N245" t="str">
        <f>_xlfn.XLOOKUP(A245,academic_data!A:A,academic_data!C:C,"Not Found")</f>
        <v>F</v>
      </c>
      <c r="O245" s="17">
        <f>_xlfn.XLOOKUP(A245,academic_data!A:A,academic_data!D:D,"Not Found")</f>
        <v>4.32</v>
      </c>
      <c r="P245">
        <f>_xlfn.XLOOKUP(A245,academic_data!A:A,academic_data!E:E,"Not Found")</f>
        <v>62.41</v>
      </c>
      <c r="Q245">
        <f>_xlfn.XLOOKUP(A245,academic_data!A:A,academic_data!F:F,"Not Found")</f>
        <v>1</v>
      </c>
      <c r="R245" t="str">
        <f>_xlfn.XLOOKUP(A245,[1]Sheet1!A:A,[1]Sheet1!B:B,"Not Found")</f>
        <v>On-campus</v>
      </c>
      <c r="S245">
        <f>_xlfn.XLOOKUP(A245,[1]Sheet1!A:A,[1]Sheet1!C:C,"Not Found")</f>
        <v>21</v>
      </c>
    </row>
    <row r="246" spans="1:19">
      <c r="A246" s="20" t="s">
        <v>65</v>
      </c>
      <c r="B246" s="20" t="s">
        <v>24</v>
      </c>
      <c r="C246" s="21">
        <v>83696</v>
      </c>
      <c r="D246" s="21">
        <v>23194</v>
      </c>
      <c r="E246" s="21">
        <v>4159</v>
      </c>
      <c r="F246" s="21">
        <v>2780</v>
      </c>
      <c r="G246" s="21">
        <v>6191</v>
      </c>
      <c r="H246" s="21">
        <v>1892</v>
      </c>
      <c r="I246" s="21">
        <v>2530</v>
      </c>
      <c r="J246" s="21">
        <v>42950</v>
      </c>
      <c r="K246" s="21">
        <f t="shared" si="6"/>
        <v>40746</v>
      </c>
      <c r="L246" s="26">
        <f t="shared" si="7"/>
        <v>0.486833301471994</v>
      </c>
      <c r="M246" s="27" t="str">
        <f>_xlfn.XLOOKUP(A246,academic_data!A:A,academic_data!B:B,"Not Found")</f>
        <v>100</v>
      </c>
      <c r="N246" t="str">
        <f>_xlfn.XLOOKUP(A246,academic_data!A:A,academic_data!C:C,"Not Found")</f>
        <v>F</v>
      </c>
      <c r="O246" s="17">
        <f>_xlfn.XLOOKUP(A246,academic_data!A:A,academic_data!D:D,"Not Found")</f>
        <v>4.32</v>
      </c>
      <c r="P246">
        <f>_xlfn.XLOOKUP(A246,academic_data!A:A,academic_data!E:E,"Not Found")</f>
        <v>62.41</v>
      </c>
      <c r="Q246">
        <f>_xlfn.XLOOKUP(A246,academic_data!A:A,academic_data!F:F,"Not Found")</f>
        <v>1</v>
      </c>
      <c r="R246" t="str">
        <f>_xlfn.XLOOKUP(A246,[1]Sheet1!A:A,[1]Sheet1!B:B,"Not Found")</f>
        <v>On-campus</v>
      </c>
      <c r="S246">
        <f>_xlfn.XLOOKUP(A246,[1]Sheet1!A:A,[1]Sheet1!C:C,"Not Found")</f>
        <v>21</v>
      </c>
    </row>
    <row r="247" spans="1:19">
      <c r="A247" s="20" t="s">
        <v>65</v>
      </c>
      <c r="B247" s="20" t="s">
        <v>25</v>
      </c>
      <c r="C247" s="21">
        <v>87736</v>
      </c>
      <c r="D247" s="21">
        <v>19675</v>
      </c>
      <c r="E247" s="21">
        <v>5933</v>
      </c>
      <c r="F247" s="21">
        <v>3380</v>
      </c>
      <c r="G247" s="21">
        <v>6681</v>
      </c>
      <c r="H247" s="21">
        <v>2290</v>
      </c>
      <c r="I247" s="21">
        <v>2140</v>
      </c>
      <c r="J247" s="21">
        <v>47637</v>
      </c>
      <c r="K247" s="21">
        <f t="shared" si="6"/>
        <v>40099</v>
      </c>
      <c r="L247" s="26">
        <f t="shared" si="7"/>
        <v>0.457041579283304</v>
      </c>
      <c r="M247" s="27" t="str">
        <f>_xlfn.XLOOKUP(A247,academic_data!A:A,academic_data!B:B,"Not Found")</f>
        <v>100</v>
      </c>
      <c r="N247" t="str">
        <f>_xlfn.XLOOKUP(A247,academic_data!A:A,academic_data!C:C,"Not Found")</f>
        <v>F</v>
      </c>
      <c r="O247" s="17">
        <f>_xlfn.XLOOKUP(A247,academic_data!A:A,academic_data!D:D,"Not Found")</f>
        <v>4.32</v>
      </c>
      <c r="P247">
        <f>_xlfn.XLOOKUP(A247,academic_data!A:A,academic_data!E:E,"Not Found")</f>
        <v>62.41</v>
      </c>
      <c r="Q247">
        <f>_xlfn.XLOOKUP(A247,academic_data!A:A,academic_data!F:F,"Not Found")</f>
        <v>1</v>
      </c>
      <c r="R247" t="str">
        <f>_xlfn.XLOOKUP(A247,[1]Sheet1!A:A,[1]Sheet1!B:B,"Not Found")</f>
        <v>On-campus</v>
      </c>
      <c r="S247">
        <f>_xlfn.XLOOKUP(A247,[1]Sheet1!A:A,[1]Sheet1!C:C,"Not Found")</f>
        <v>21</v>
      </c>
    </row>
    <row r="248" spans="1:19">
      <c r="A248" s="20" t="s">
        <v>66</v>
      </c>
      <c r="B248" s="20" t="s">
        <v>20</v>
      </c>
      <c r="C248" s="21">
        <v>73239</v>
      </c>
      <c r="D248" s="21">
        <v>22490</v>
      </c>
      <c r="E248" s="21">
        <v>6682</v>
      </c>
      <c r="F248" s="21">
        <v>2987</v>
      </c>
      <c r="G248" s="21">
        <v>6612</v>
      </c>
      <c r="H248" s="21">
        <v>2218</v>
      </c>
      <c r="I248" s="21">
        <v>1420</v>
      </c>
      <c r="J248" s="21">
        <v>30830</v>
      </c>
      <c r="K248" s="21">
        <f t="shared" si="6"/>
        <v>42409</v>
      </c>
      <c r="L248" s="26">
        <f t="shared" si="7"/>
        <v>0.579049413563812</v>
      </c>
      <c r="M248" s="27" t="str">
        <f>_xlfn.XLOOKUP(A248,academic_data!A:A,academic_data!B:B,"Not Found")</f>
        <v>500</v>
      </c>
      <c r="N248" t="str">
        <f>_xlfn.XLOOKUP(A248,academic_data!A:A,academic_data!C:C,"Not Found")</f>
        <v>F</v>
      </c>
      <c r="O248" s="17">
        <f>_xlfn.XLOOKUP(A248,academic_data!A:A,academic_data!D:D,"Not Found")</f>
        <v>2.49</v>
      </c>
      <c r="P248">
        <f>_xlfn.XLOOKUP(A248,academic_data!A:A,academic_data!E:E,"Not Found")</f>
        <v>66.65</v>
      </c>
      <c r="Q248">
        <f>_xlfn.XLOOKUP(A248,academic_data!A:A,academic_data!F:F,"Not Found")</f>
        <v>2</v>
      </c>
      <c r="R248" t="str">
        <f>_xlfn.XLOOKUP(A248,[1]Sheet1!A:A,[1]Sheet1!B:B,"Not Found")</f>
        <v>Off-campus</v>
      </c>
      <c r="S248">
        <f>_xlfn.XLOOKUP(A248,[1]Sheet1!A:A,[1]Sheet1!C:C,"Not Found")</f>
        <v>18</v>
      </c>
    </row>
    <row r="249" spans="1:19">
      <c r="A249" s="20" t="s">
        <v>66</v>
      </c>
      <c r="B249" s="20" t="s">
        <v>21</v>
      </c>
      <c r="C249" s="21">
        <v>83265</v>
      </c>
      <c r="D249" s="21">
        <v>24547</v>
      </c>
      <c r="E249" s="21">
        <v>4169</v>
      </c>
      <c r="F249" s="21">
        <v>2520</v>
      </c>
      <c r="G249" s="21">
        <v>4486</v>
      </c>
      <c r="H249" s="21">
        <v>1039</v>
      </c>
      <c r="I249" s="21">
        <v>2060</v>
      </c>
      <c r="J249" s="21">
        <v>44444</v>
      </c>
      <c r="K249" s="21">
        <f t="shared" si="6"/>
        <v>38821</v>
      </c>
      <c r="L249" s="26">
        <f t="shared" si="7"/>
        <v>0.466234312135951</v>
      </c>
      <c r="M249" s="27" t="str">
        <f>_xlfn.XLOOKUP(A249,academic_data!A:A,academic_data!B:B,"Not Found")</f>
        <v>500</v>
      </c>
      <c r="N249" t="str">
        <f>_xlfn.XLOOKUP(A249,academic_data!A:A,academic_data!C:C,"Not Found")</f>
        <v>F</v>
      </c>
      <c r="O249" s="17">
        <f>_xlfn.XLOOKUP(A249,academic_data!A:A,academic_data!D:D,"Not Found")</f>
        <v>2.49</v>
      </c>
      <c r="P249">
        <f>_xlfn.XLOOKUP(A249,academic_data!A:A,academic_data!E:E,"Not Found")</f>
        <v>66.65</v>
      </c>
      <c r="Q249">
        <f>_xlfn.XLOOKUP(A249,academic_data!A:A,academic_data!F:F,"Not Found")</f>
        <v>2</v>
      </c>
      <c r="R249" t="str">
        <f>_xlfn.XLOOKUP(A249,[1]Sheet1!A:A,[1]Sheet1!B:B,"Not Found")</f>
        <v>Off-campus</v>
      </c>
      <c r="S249">
        <f>_xlfn.XLOOKUP(A249,[1]Sheet1!A:A,[1]Sheet1!C:C,"Not Found")</f>
        <v>18</v>
      </c>
    </row>
    <row r="250" spans="1:19">
      <c r="A250" s="20" t="s">
        <v>66</v>
      </c>
      <c r="B250" s="20" t="s">
        <v>22</v>
      </c>
      <c r="C250" s="21">
        <v>85994</v>
      </c>
      <c r="D250" s="21">
        <v>15954</v>
      </c>
      <c r="E250" s="21">
        <v>7297</v>
      </c>
      <c r="F250" s="21">
        <v>2983</v>
      </c>
      <c r="G250" s="21">
        <v>6195</v>
      </c>
      <c r="H250" s="21">
        <v>1974</v>
      </c>
      <c r="I250" s="21">
        <v>537</v>
      </c>
      <c r="J250" s="21">
        <v>51054</v>
      </c>
      <c r="K250" s="21">
        <f t="shared" si="6"/>
        <v>34940</v>
      </c>
      <c r="L250" s="26">
        <f t="shared" si="7"/>
        <v>0.406307416796521</v>
      </c>
      <c r="M250" s="27" t="str">
        <f>_xlfn.XLOOKUP(A250,academic_data!A:A,academic_data!B:B,"Not Found")</f>
        <v>500</v>
      </c>
      <c r="N250" t="str">
        <f>_xlfn.XLOOKUP(A250,academic_data!A:A,academic_data!C:C,"Not Found")</f>
        <v>F</v>
      </c>
      <c r="O250" s="17">
        <f>_xlfn.XLOOKUP(A250,academic_data!A:A,academic_data!D:D,"Not Found")</f>
        <v>2.49</v>
      </c>
      <c r="P250">
        <f>_xlfn.XLOOKUP(A250,academic_data!A:A,academic_data!E:E,"Not Found")</f>
        <v>66.65</v>
      </c>
      <c r="Q250">
        <f>_xlfn.XLOOKUP(A250,academic_data!A:A,academic_data!F:F,"Not Found")</f>
        <v>2</v>
      </c>
      <c r="R250" t="str">
        <f>_xlfn.XLOOKUP(A250,[1]Sheet1!A:A,[1]Sheet1!B:B,"Not Found")</f>
        <v>Off-campus</v>
      </c>
      <c r="S250">
        <f>_xlfn.XLOOKUP(A250,[1]Sheet1!A:A,[1]Sheet1!C:C,"Not Found")</f>
        <v>18</v>
      </c>
    </row>
    <row r="251" spans="1:19">
      <c r="A251" s="20" t="s">
        <v>66</v>
      </c>
      <c r="B251" s="20" t="s">
        <v>23</v>
      </c>
      <c r="C251" s="21">
        <v>74663</v>
      </c>
      <c r="D251" s="21">
        <v>20370</v>
      </c>
      <c r="E251" s="21">
        <v>7972</v>
      </c>
      <c r="F251" s="21">
        <v>3199</v>
      </c>
      <c r="G251" s="21">
        <v>4625</v>
      </c>
      <c r="H251" s="21">
        <v>1913</v>
      </c>
      <c r="I251" s="21">
        <v>953</v>
      </c>
      <c r="J251" s="21">
        <v>35631</v>
      </c>
      <c r="K251" s="21">
        <f t="shared" si="6"/>
        <v>39032</v>
      </c>
      <c r="L251" s="26">
        <f t="shared" si="7"/>
        <v>0.522775672019608</v>
      </c>
      <c r="M251" s="27" t="str">
        <f>_xlfn.XLOOKUP(A251,academic_data!A:A,academic_data!B:B,"Not Found")</f>
        <v>500</v>
      </c>
      <c r="N251" t="str">
        <f>_xlfn.XLOOKUP(A251,academic_data!A:A,academic_data!C:C,"Not Found")</f>
        <v>F</v>
      </c>
      <c r="O251" s="17">
        <f>_xlfn.XLOOKUP(A251,academic_data!A:A,academic_data!D:D,"Not Found")</f>
        <v>2.49</v>
      </c>
      <c r="P251">
        <f>_xlfn.XLOOKUP(A251,academic_data!A:A,academic_data!E:E,"Not Found")</f>
        <v>66.65</v>
      </c>
      <c r="Q251">
        <f>_xlfn.XLOOKUP(A251,academic_data!A:A,academic_data!F:F,"Not Found")</f>
        <v>2</v>
      </c>
      <c r="R251" t="str">
        <f>_xlfn.XLOOKUP(A251,[1]Sheet1!A:A,[1]Sheet1!B:B,"Not Found")</f>
        <v>Off-campus</v>
      </c>
      <c r="S251">
        <f>_xlfn.XLOOKUP(A251,[1]Sheet1!A:A,[1]Sheet1!C:C,"Not Found")</f>
        <v>18</v>
      </c>
    </row>
    <row r="252" spans="1:19">
      <c r="A252" s="20" t="s">
        <v>66</v>
      </c>
      <c r="B252" s="20" t="s">
        <v>24</v>
      </c>
      <c r="C252" s="21">
        <v>68228</v>
      </c>
      <c r="D252" s="21">
        <v>24903</v>
      </c>
      <c r="E252" s="21">
        <v>7020</v>
      </c>
      <c r="F252" s="21">
        <v>2795</v>
      </c>
      <c r="G252" s="21">
        <v>3972</v>
      </c>
      <c r="H252" s="21">
        <v>1592</v>
      </c>
      <c r="I252" s="21">
        <v>1637</v>
      </c>
      <c r="J252" s="21">
        <v>26309</v>
      </c>
      <c r="K252" s="21">
        <f t="shared" si="6"/>
        <v>41919</v>
      </c>
      <c r="L252" s="26">
        <f t="shared" si="7"/>
        <v>0.614395849211467</v>
      </c>
      <c r="M252" s="27" t="str">
        <f>_xlfn.XLOOKUP(A252,academic_data!A:A,academic_data!B:B,"Not Found")</f>
        <v>500</v>
      </c>
      <c r="N252" t="str">
        <f>_xlfn.XLOOKUP(A252,academic_data!A:A,academic_data!C:C,"Not Found")</f>
        <v>F</v>
      </c>
      <c r="O252" s="17">
        <f>_xlfn.XLOOKUP(A252,academic_data!A:A,academic_data!D:D,"Not Found")</f>
        <v>2.49</v>
      </c>
      <c r="P252">
        <f>_xlfn.XLOOKUP(A252,academic_data!A:A,academic_data!E:E,"Not Found")</f>
        <v>66.65</v>
      </c>
      <c r="Q252">
        <f>_xlfn.XLOOKUP(A252,academic_data!A:A,academic_data!F:F,"Not Found")</f>
        <v>2</v>
      </c>
      <c r="R252" t="str">
        <f>_xlfn.XLOOKUP(A252,[1]Sheet1!A:A,[1]Sheet1!B:B,"Not Found")</f>
        <v>Off-campus</v>
      </c>
      <c r="S252">
        <f>_xlfn.XLOOKUP(A252,[1]Sheet1!A:A,[1]Sheet1!C:C,"Not Found")</f>
        <v>18</v>
      </c>
    </row>
    <row r="253" spans="1:19">
      <c r="A253" s="20" t="s">
        <v>66</v>
      </c>
      <c r="B253" s="20" t="s">
        <v>25</v>
      </c>
      <c r="C253" s="21">
        <v>87687</v>
      </c>
      <c r="D253" s="21">
        <v>24516</v>
      </c>
      <c r="E253" s="21">
        <v>6271</v>
      </c>
      <c r="F253" s="21">
        <v>2317</v>
      </c>
      <c r="G253" s="21">
        <v>5396</v>
      </c>
      <c r="H253" s="21">
        <v>3162</v>
      </c>
      <c r="I253" s="21">
        <v>1846</v>
      </c>
      <c r="J253" s="21">
        <v>44179</v>
      </c>
      <c r="K253" s="21">
        <f t="shared" si="6"/>
        <v>43508</v>
      </c>
      <c r="L253" s="26">
        <f t="shared" si="7"/>
        <v>0.49617389122675</v>
      </c>
      <c r="M253" s="27" t="str">
        <f>_xlfn.XLOOKUP(A253,academic_data!A:A,academic_data!B:B,"Not Found")</f>
        <v>500</v>
      </c>
      <c r="N253" t="str">
        <f>_xlfn.XLOOKUP(A253,academic_data!A:A,academic_data!C:C,"Not Found")</f>
        <v>F</v>
      </c>
      <c r="O253" s="17">
        <f>_xlfn.XLOOKUP(A253,academic_data!A:A,academic_data!D:D,"Not Found")</f>
        <v>2.49</v>
      </c>
      <c r="P253">
        <f>_xlfn.XLOOKUP(A253,academic_data!A:A,academic_data!E:E,"Not Found")</f>
        <v>66.65</v>
      </c>
      <c r="Q253">
        <f>_xlfn.XLOOKUP(A253,academic_data!A:A,academic_data!F:F,"Not Found")</f>
        <v>2</v>
      </c>
      <c r="R253" t="str">
        <f>_xlfn.XLOOKUP(A253,[1]Sheet1!A:A,[1]Sheet1!B:B,"Not Found")</f>
        <v>Off-campus</v>
      </c>
      <c r="S253">
        <f>_xlfn.XLOOKUP(A253,[1]Sheet1!A:A,[1]Sheet1!C:C,"Not Found")</f>
        <v>18</v>
      </c>
    </row>
    <row r="254" spans="1:19">
      <c r="A254" s="20" t="s">
        <v>67</v>
      </c>
      <c r="B254" s="20" t="s">
        <v>20</v>
      </c>
      <c r="C254" s="21">
        <v>61591</v>
      </c>
      <c r="D254" s="21">
        <v>21183</v>
      </c>
      <c r="E254" s="21">
        <v>7930</v>
      </c>
      <c r="F254" s="21">
        <v>3996</v>
      </c>
      <c r="G254" s="21">
        <v>4772</v>
      </c>
      <c r="H254" s="21">
        <v>2312</v>
      </c>
      <c r="I254" s="21">
        <v>1785</v>
      </c>
      <c r="J254" s="21">
        <v>19613</v>
      </c>
      <c r="K254" s="21">
        <f t="shared" si="6"/>
        <v>41978</v>
      </c>
      <c r="L254" s="26">
        <f t="shared" si="7"/>
        <v>0.681560617622705</v>
      </c>
      <c r="M254" s="27" t="str">
        <f>_xlfn.XLOOKUP(A254,academic_data!A:A,academic_data!B:B,"Not Found")</f>
        <v>500</v>
      </c>
      <c r="N254" t="str">
        <f>_xlfn.XLOOKUP(A254,academic_data!A:A,academic_data!C:C,"Not Found")</f>
        <v>F</v>
      </c>
      <c r="O254" s="17">
        <f>_xlfn.XLOOKUP(A254,academic_data!A:A,academic_data!D:D,"Not Found")</f>
        <v>3.68</v>
      </c>
      <c r="P254">
        <f>_xlfn.XLOOKUP(A254,academic_data!A:A,academic_data!E:E,"Not Found")</f>
        <v>97.18</v>
      </c>
      <c r="Q254">
        <f>_xlfn.XLOOKUP(A254,academic_data!A:A,academic_data!F:F,"Not Found")</f>
        <v>2</v>
      </c>
      <c r="R254" t="str">
        <f>_xlfn.XLOOKUP(A254,[1]Sheet1!A:A,[1]Sheet1!B:B,"Not Found")</f>
        <v>On-campus</v>
      </c>
      <c r="S254">
        <f>_xlfn.XLOOKUP(A254,[1]Sheet1!A:A,[1]Sheet1!C:C,"Not Found")</f>
        <v>18</v>
      </c>
    </row>
    <row r="255" spans="1:19">
      <c r="A255" s="20" t="s">
        <v>67</v>
      </c>
      <c r="B255" s="20" t="s">
        <v>21</v>
      </c>
      <c r="C255" s="21">
        <v>80695</v>
      </c>
      <c r="D255" s="21">
        <v>22314</v>
      </c>
      <c r="E255" s="21">
        <v>6383</v>
      </c>
      <c r="F255" s="21">
        <v>4139</v>
      </c>
      <c r="G255" s="21">
        <v>5400</v>
      </c>
      <c r="H255" s="21">
        <v>3618</v>
      </c>
      <c r="I255" s="21">
        <v>2204</v>
      </c>
      <c r="J255" s="21">
        <v>36637</v>
      </c>
      <c r="K255" s="21">
        <f t="shared" si="6"/>
        <v>44058</v>
      </c>
      <c r="L255" s="26">
        <f t="shared" si="7"/>
        <v>0.545981783257947</v>
      </c>
      <c r="M255" s="27" t="str">
        <f>_xlfn.XLOOKUP(A255,academic_data!A:A,academic_data!B:B,"Not Found")</f>
        <v>500</v>
      </c>
      <c r="N255" t="str">
        <f>_xlfn.XLOOKUP(A255,academic_data!A:A,academic_data!C:C,"Not Found")</f>
        <v>F</v>
      </c>
      <c r="O255" s="17">
        <f>_xlfn.XLOOKUP(A255,academic_data!A:A,academic_data!D:D,"Not Found")</f>
        <v>3.68</v>
      </c>
      <c r="P255">
        <f>_xlfn.XLOOKUP(A255,academic_data!A:A,academic_data!E:E,"Not Found")</f>
        <v>97.18</v>
      </c>
      <c r="Q255">
        <f>_xlfn.XLOOKUP(A255,academic_data!A:A,academic_data!F:F,"Not Found")</f>
        <v>2</v>
      </c>
      <c r="R255" t="str">
        <f>_xlfn.XLOOKUP(A255,[1]Sheet1!A:A,[1]Sheet1!B:B,"Not Found")</f>
        <v>On-campus</v>
      </c>
      <c r="S255">
        <f>_xlfn.XLOOKUP(A255,[1]Sheet1!A:A,[1]Sheet1!C:C,"Not Found")</f>
        <v>18</v>
      </c>
    </row>
    <row r="256" spans="1:19">
      <c r="A256" s="20" t="s">
        <v>67</v>
      </c>
      <c r="B256" s="20" t="s">
        <v>22</v>
      </c>
      <c r="C256" s="21">
        <v>66924</v>
      </c>
      <c r="D256" s="21">
        <v>15362</v>
      </c>
      <c r="E256" s="21">
        <v>6604</v>
      </c>
      <c r="F256" s="21">
        <v>3716</v>
      </c>
      <c r="G256" s="21">
        <v>4193</v>
      </c>
      <c r="H256" s="21">
        <v>1355</v>
      </c>
      <c r="I256" s="21">
        <v>690</v>
      </c>
      <c r="J256" s="21">
        <v>35004</v>
      </c>
      <c r="K256" s="21">
        <f t="shared" si="6"/>
        <v>31920</v>
      </c>
      <c r="L256" s="26">
        <f t="shared" si="7"/>
        <v>0.4769589384974</v>
      </c>
      <c r="M256" s="27" t="str">
        <f>_xlfn.XLOOKUP(A256,academic_data!A:A,academic_data!B:B,"Not Found")</f>
        <v>500</v>
      </c>
      <c r="N256" t="str">
        <f>_xlfn.XLOOKUP(A256,academic_data!A:A,academic_data!C:C,"Not Found")</f>
        <v>F</v>
      </c>
      <c r="O256" s="17">
        <f>_xlfn.XLOOKUP(A256,academic_data!A:A,academic_data!D:D,"Not Found")</f>
        <v>3.68</v>
      </c>
      <c r="P256">
        <f>_xlfn.XLOOKUP(A256,academic_data!A:A,academic_data!E:E,"Not Found")</f>
        <v>97.18</v>
      </c>
      <c r="Q256">
        <f>_xlfn.XLOOKUP(A256,academic_data!A:A,academic_data!F:F,"Not Found")</f>
        <v>2</v>
      </c>
      <c r="R256" t="str">
        <f>_xlfn.XLOOKUP(A256,[1]Sheet1!A:A,[1]Sheet1!B:B,"Not Found")</f>
        <v>On-campus</v>
      </c>
      <c r="S256">
        <f>_xlfn.XLOOKUP(A256,[1]Sheet1!A:A,[1]Sheet1!C:C,"Not Found")</f>
        <v>18</v>
      </c>
    </row>
    <row r="257" spans="1:19">
      <c r="A257" s="20" t="s">
        <v>67</v>
      </c>
      <c r="B257" s="20" t="s">
        <v>23</v>
      </c>
      <c r="C257" s="21">
        <v>63738</v>
      </c>
      <c r="D257" s="21">
        <v>17469</v>
      </c>
      <c r="E257" s="21">
        <v>4699</v>
      </c>
      <c r="F257" s="21">
        <v>4054</v>
      </c>
      <c r="G257" s="21">
        <v>5180</v>
      </c>
      <c r="H257" s="21">
        <v>1556</v>
      </c>
      <c r="I257" s="21">
        <v>1325</v>
      </c>
      <c r="J257" s="21">
        <v>29455</v>
      </c>
      <c r="K257" s="21">
        <f t="shared" si="6"/>
        <v>34283</v>
      </c>
      <c r="L257" s="26">
        <f t="shared" si="7"/>
        <v>0.537873795851768</v>
      </c>
      <c r="M257" s="27" t="str">
        <f>_xlfn.XLOOKUP(A257,academic_data!A:A,academic_data!B:B,"Not Found")</f>
        <v>500</v>
      </c>
      <c r="N257" t="str">
        <f>_xlfn.XLOOKUP(A257,academic_data!A:A,academic_data!C:C,"Not Found")</f>
        <v>F</v>
      </c>
      <c r="O257" s="17">
        <f>_xlfn.XLOOKUP(A257,academic_data!A:A,academic_data!D:D,"Not Found")</f>
        <v>3.68</v>
      </c>
      <c r="P257">
        <f>_xlfn.XLOOKUP(A257,academic_data!A:A,academic_data!E:E,"Not Found")</f>
        <v>97.18</v>
      </c>
      <c r="Q257">
        <f>_xlfn.XLOOKUP(A257,academic_data!A:A,academic_data!F:F,"Not Found")</f>
        <v>2</v>
      </c>
      <c r="R257" t="str">
        <f>_xlfn.XLOOKUP(A257,[1]Sheet1!A:A,[1]Sheet1!B:B,"Not Found")</f>
        <v>On-campus</v>
      </c>
      <c r="S257">
        <f>_xlfn.XLOOKUP(A257,[1]Sheet1!A:A,[1]Sheet1!C:C,"Not Found")</f>
        <v>18</v>
      </c>
    </row>
    <row r="258" spans="1:19">
      <c r="A258" s="20" t="s">
        <v>67</v>
      </c>
      <c r="B258" s="20" t="s">
        <v>24</v>
      </c>
      <c r="C258" s="21">
        <v>62808</v>
      </c>
      <c r="D258" s="21">
        <v>20150</v>
      </c>
      <c r="E258" s="21">
        <v>6582</v>
      </c>
      <c r="F258" s="21">
        <v>2425</v>
      </c>
      <c r="G258" s="21">
        <v>6465</v>
      </c>
      <c r="H258" s="21">
        <v>3719</v>
      </c>
      <c r="I258" s="21">
        <v>2910</v>
      </c>
      <c r="J258" s="21">
        <v>20557</v>
      </c>
      <c r="K258" s="21">
        <f t="shared" ref="K258:K301" si="8">SUM(D258:I258)</f>
        <v>42251</v>
      </c>
      <c r="L258" s="26">
        <f t="shared" ref="L258:L301" si="9">K258/C258</f>
        <v>0.672700929817858</v>
      </c>
      <c r="M258" s="27" t="str">
        <f>_xlfn.XLOOKUP(A258,academic_data!A:A,academic_data!B:B,"Not Found")</f>
        <v>500</v>
      </c>
      <c r="N258" t="str">
        <f>_xlfn.XLOOKUP(A258,academic_data!A:A,academic_data!C:C,"Not Found")</f>
        <v>F</v>
      </c>
      <c r="O258" s="17">
        <f>_xlfn.XLOOKUP(A258,academic_data!A:A,academic_data!D:D,"Not Found")</f>
        <v>3.68</v>
      </c>
      <c r="P258">
        <f>_xlfn.XLOOKUP(A258,academic_data!A:A,academic_data!E:E,"Not Found")</f>
        <v>97.18</v>
      </c>
      <c r="Q258">
        <f>_xlfn.XLOOKUP(A258,academic_data!A:A,academic_data!F:F,"Not Found")</f>
        <v>2</v>
      </c>
      <c r="R258" t="str">
        <f>_xlfn.XLOOKUP(A258,[1]Sheet1!A:A,[1]Sheet1!B:B,"Not Found")</f>
        <v>On-campus</v>
      </c>
      <c r="S258">
        <f>_xlfn.XLOOKUP(A258,[1]Sheet1!A:A,[1]Sheet1!C:C,"Not Found")</f>
        <v>18</v>
      </c>
    </row>
    <row r="259" spans="1:19">
      <c r="A259" s="20" t="s">
        <v>67</v>
      </c>
      <c r="B259" s="20" t="s">
        <v>25</v>
      </c>
      <c r="C259" s="21">
        <v>71700</v>
      </c>
      <c r="D259" s="21">
        <v>18741</v>
      </c>
      <c r="E259" s="21">
        <v>5574</v>
      </c>
      <c r="F259" s="21">
        <v>4129</v>
      </c>
      <c r="G259" s="21">
        <v>5403</v>
      </c>
      <c r="H259" s="21">
        <v>1588</v>
      </c>
      <c r="I259" s="21">
        <v>2512</v>
      </c>
      <c r="J259" s="21">
        <v>33753</v>
      </c>
      <c r="K259" s="21">
        <f t="shared" si="8"/>
        <v>37947</v>
      </c>
      <c r="L259" s="26">
        <f t="shared" si="9"/>
        <v>0.529246861924686</v>
      </c>
      <c r="M259" s="27" t="str">
        <f>_xlfn.XLOOKUP(A259,academic_data!A:A,academic_data!B:B,"Not Found")</f>
        <v>500</v>
      </c>
      <c r="N259" t="str">
        <f>_xlfn.XLOOKUP(A259,academic_data!A:A,academic_data!C:C,"Not Found")</f>
        <v>F</v>
      </c>
      <c r="O259" s="17">
        <f>_xlfn.XLOOKUP(A259,academic_data!A:A,academic_data!D:D,"Not Found")</f>
        <v>3.68</v>
      </c>
      <c r="P259">
        <f>_xlfn.XLOOKUP(A259,academic_data!A:A,academic_data!E:E,"Not Found")</f>
        <v>97.18</v>
      </c>
      <c r="Q259">
        <f>_xlfn.XLOOKUP(A259,academic_data!A:A,academic_data!F:F,"Not Found")</f>
        <v>2</v>
      </c>
      <c r="R259" t="str">
        <f>_xlfn.XLOOKUP(A259,[1]Sheet1!A:A,[1]Sheet1!B:B,"Not Found")</f>
        <v>On-campus</v>
      </c>
      <c r="S259">
        <f>_xlfn.XLOOKUP(A259,[1]Sheet1!A:A,[1]Sheet1!C:C,"Not Found")</f>
        <v>18</v>
      </c>
    </row>
    <row r="260" spans="1:19">
      <c r="A260" s="20" t="s">
        <v>68</v>
      </c>
      <c r="B260" s="20" t="s">
        <v>20</v>
      </c>
      <c r="C260" s="21">
        <v>86123</v>
      </c>
      <c r="D260" s="21">
        <v>15294</v>
      </c>
      <c r="E260" s="21">
        <v>5985</v>
      </c>
      <c r="F260" s="21">
        <v>3247</v>
      </c>
      <c r="G260" s="21">
        <v>4548</v>
      </c>
      <c r="H260" s="21">
        <v>2690</v>
      </c>
      <c r="I260" s="21">
        <v>1636</v>
      </c>
      <c r="J260" s="21">
        <v>52723</v>
      </c>
      <c r="K260" s="21">
        <f t="shared" si="8"/>
        <v>33400</v>
      </c>
      <c r="L260" s="26">
        <f t="shared" si="9"/>
        <v>0.387817423916956</v>
      </c>
      <c r="M260" s="27" t="str">
        <f>_xlfn.XLOOKUP(A260,academic_data!A:A,academic_data!B:B,"Not Found")</f>
        <v>300</v>
      </c>
      <c r="N260" t="str">
        <f>_xlfn.XLOOKUP(A260,academic_data!A:A,academic_data!C:C,"Not Found")</f>
        <v>F</v>
      </c>
      <c r="O260" s="17">
        <f>_xlfn.XLOOKUP(A260,academic_data!A:A,academic_data!D:D,"Not Found")</f>
        <v>2.78</v>
      </c>
      <c r="P260">
        <f>_xlfn.XLOOKUP(A260,academic_data!A:A,academic_data!E:E,"Not Found")</f>
        <v>84.41</v>
      </c>
      <c r="Q260">
        <f>_xlfn.XLOOKUP(A260,academic_data!A:A,academic_data!F:F,"Not Found")</f>
        <v>2</v>
      </c>
      <c r="R260" t="str">
        <f>_xlfn.XLOOKUP(A260,[1]Sheet1!A:A,[1]Sheet1!B:B,"Not Found")</f>
        <v>On-campus</v>
      </c>
      <c r="S260">
        <f>_xlfn.XLOOKUP(A260,[1]Sheet1!A:A,[1]Sheet1!C:C,"Not Found")</f>
        <v>23</v>
      </c>
    </row>
    <row r="261" spans="1:19">
      <c r="A261" s="20" t="s">
        <v>68</v>
      </c>
      <c r="B261" s="20" t="s">
        <v>21</v>
      </c>
      <c r="C261" s="21">
        <v>89928</v>
      </c>
      <c r="D261" s="21">
        <v>17064</v>
      </c>
      <c r="E261" s="21">
        <v>4359</v>
      </c>
      <c r="F261" s="21">
        <v>4913</v>
      </c>
      <c r="G261" s="21">
        <v>3699</v>
      </c>
      <c r="H261" s="21">
        <v>1447</v>
      </c>
      <c r="I261" s="21">
        <v>2912</v>
      </c>
      <c r="J261" s="21">
        <v>55534</v>
      </c>
      <c r="K261" s="21">
        <f t="shared" si="8"/>
        <v>34394</v>
      </c>
      <c r="L261" s="26">
        <f t="shared" si="9"/>
        <v>0.382461524775376</v>
      </c>
      <c r="M261" s="27" t="str">
        <f>_xlfn.XLOOKUP(A261,academic_data!A:A,academic_data!B:B,"Not Found")</f>
        <v>300</v>
      </c>
      <c r="N261" t="str">
        <f>_xlfn.XLOOKUP(A261,academic_data!A:A,academic_data!C:C,"Not Found")</f>
        <v>F</v>
      </c>
      <c r="O261" s="17">
        <f>_xlfn.XLOOKUP(A261,academic_data!A:A,academic_data!D:D,"Not Found")</f>
        <v>2.78</v>
      </c>
      <c r="P261">
        <f>_xlfn.XLOOKUP(A261,academic_data!A:A,academic_data!E:E,"Not Found")</f>
        <v>84.41</v>
      </c>
      <c r="Q261">
        <f>_xlfn.XLOOKUP(A261,academic_data!A:A,academic_data!F:F,"Not Found")</f>
        <v>2</v>
      </c>
      <c r="R261" t="str">
        <f>_xlfn.XLOOKUP(A261,[1]Sheet1!A:A,[1]Sheet1!B:B,"Not Found")</f>
        <v>On-campus</v>
      </c>
      <c r="S261">
        <f>_xlfn.XLOOKUP(A261,[1]Sheet1!A:A,[1]Sheet1!C:C,"Not Found")</f>
        <v>23</v>
      </c>
    </row>
    <row r="262" spans="1:19">
      <c r="A262" s="20" t="s">
        <v>68</v>
      </c>
      <c r="B262" s="20" t="s">
        <v>22</v>
      </c>
      <c r="C262" s="21">
        <v>89346</v>
      </c>
      <c r="D262" s="21">
        <v>16007</v>
      </c>
      <c r="E262" s="21">
        <v>5349</v>
      </c>
      <c r="F262" s="21">
        <v>4514</v>
      </c>
      <c r="G262" s="21">
        <v>5461</v>
      </c>
      <c r="H262" s="21">
        <v>1585</v>
      </c>
      <c r="I262" s="21">
        <v>1756</v>
      </c>
      <c r="J262" s="21">
        <v>54674</v>
      </c>
      <c r="K262" s="21">
        <f t="shared" si="8"/>
        <v>34672</v>
      </c>
      <c r="L262" s="26">
        <f t="shared" si="9"/>
        <v>0.388064378931346</v>
      </c>
      <c r="M262" s="27" t="str">
        <f>_xlfn.XLOOKUP(A262,academic_data!A:A,academic_data!B:B,"Not Found")</f>
        <v>300</v>
      </c>
      <c r="N262" t="str">
        <f>_xlfn.XLOOKUP(A262,academic_data!A:A,academic_data!C:C,"Not Found")</f>
        <v>F</v>
      </c>
      <c r="O262" s="17">
        <f>_xlfn.XLOOKUP(A262,academic_data!A:A,academic_data!D:D,"Not Found")</f>
        <v>2.78</v>
      </c>
      <c r="P262">
        <f>_xlfn.XLOOKUP(A262,academic_data!A:A,academic_data!E:E,"Not Found")</f>
        <v>84.41</v>
      </c>
      <c r="Q262">
        <f>_xlfn.XLOOKUP(A262,academic_data!A:A,academic_data!F:F,"Not Found")</f>
        <v>2</v>
      </c>
      <c r="R262" t="str">
        <f>_xlfn.XLOOKUP(A262,[1]Sheet1!A:A,[1]Sheet1!B:B,"Not Found")</f>
        <v>On-campus</v>
      </c>
      <c r="S262">
        <f>_xlfn.XLOOKUP(A262,[1]Sheet1!A:A,[1]Sheet1!C:C,"Not Found")</f>
        <v>23</v>
      </c>
    </row>
    <row r="263" spans="1:19">
      <c r="A263" s="20" t="s">
        <v>68</v>
      </c>
      <c r="B263" s="20" t="s">
        <v>23</v>
      </c>
      <c r="C263" s="21">
        <v>69439</v>
      </c>
      <c r="D263" s="21">
        <v>16435</v>
      </c>
      <c r="E263" s="21">
        <v>4571</v>
      </c>
      <c r="F263" s="21">
        <v>4382</v>
      </c>
      <c r="G263" s="21">
        <v>4245</v>
      </c>
      <c r="H263" s="21">
        <v>3084</v>
      </c>
      <c r="I263" s="21">
        <v>1488</v>
      </c>
      <c r="J263" s="21">
        <v>35234</v>
      </c>
      <c r="K263" s="21">
        <f t="shared" si="8"/>
        <v>34205</v>
      </c>
      <c r="L263" s="26">
        <f t="shared" si="9"/>
        <v>0.492590619104538</v>
      </c>
      <c r="M263" s="27" t="str">
        <f>_xlfn.XLOOKUP(A263,academic_data!A:A,academic_data!B:B,"Not Found")</f>
        <v>300</v>
      </c>
      <c r="N263" t="str">
        <f>_xlfn.XLOOKUP(A263,academic_data!A:A,academic_data!C:C,"Not Found")</f>
        <v>F</v>
      </c>
      <c r="O263" s="17">
        <f>_xlfn.XLOOKUP(A263,academic_data!A:A,academic_data!D:D,"Not Found")</f>
        <v>2.78</v>
      </c>
      <c r="P263">
        <f>_xlfn.XLOOKUP(A263,academic_data!A:A,academic_data!E:E,"Not Found")</f>
        <v>84.41</v>
      </c>
      <c r="Q263">
        <f>_xlfn.XLOOKUP(A263,academic_data!A:A,academic_data!F:F,"Not Found")</f>
        <v>2</v>
      </c>
      <c r="R263" t="str">
        <f>_xlfn.XLOOKUP(A263,[1]Sheet1!A:A,[1]Sheet1!B:B,"Not Found")</f>
        <v>On-campus</v>
      </c>
      <c r="S263">
        <f>_xlfn.XLOOKUP(A263,[1]Sheet1!A:A,[1]Sheet1!C:C,"Not Found")</f>
        <v>23</v>
      </c>
    </row>
    <row r="264" spans="1:19">
      <c r="A264" s="20" t="s">
        <v>68</v>
      </c>
      <c r="B264" s="20" t="s">
        <v>24</v>
      </c>
      <c r="C264" s="21">
        <v>76661</v>
      </c>
      <c r="D264" s="21">
        <v>22059</v>
      </c>
      <c r="E264" s="21">
        <v>5887</v>
      </c>
      <c r="F264" s="21">
        <v>2483</v>
      </c>
      <c r="G264" s="21">
        <v>4265</v>
      </c>
      <c r="H264" s="21">
        <v>1730</v>
      </c>
      <c r="I264" s="21">
        <v>2739</v>
      </c>
      <c r="J264" s="21">
        <v>37498</v>
      </c>
      <c r="K264" s="21">
        <f t="shared" si="8"/>
        <v>39163</v>
      </c>
      <c r="L264" s="26">
        <f t="shared" si="9"/>
        <v>0.510859498310745</v>
      </c>
      <c r="M264" s="27" t="str">
        <f>_xlfn.XLOOKUP(A264,academic_data!A:A,academic_data!B:B,"Not Found")</f>
        <v>300</v>
      </c>
      <c r="N264" t="str">
        <f>_xlfn.XLOOKUP(A264,academic_data!A:A,academic_data!C:C,"Not Found")</f>
        <v>F</v>
      </c>
      <c r="O264" s="17">
        <f>_xlfn.XLOOKUP(A264,academic_data!A:A,academic_data!D:D,"Not Found")</f>
        <v>2.78</v>
      </c>
      <c r="P264">
        <f>_xlfn.XLOOKUP(A264,academic_data!A:A,academic_data!E:E,"Not Found")</f>
        <v>84.41</v>
      </c>
      <c r="Q264">
        <f>_xlfn.XLOOKUP(A264,academic_data!A:A,academic_data!F:F,"Not Found")</f>
        <v>2</v>
      </c>
      <c r="R264" t="str">
        <f>_xlfn.XLOOKUP(A264,[1]Sheet1!A:A,[1]Sheet1!B:B,"Not Found")</f>
        <v>On-campus</v>
      </c>
      <c r="S264">
        <f>_xlfn.XLOOKUP(A264,[1]Sheet1!A:A,[1]Sheet1!C:C,"Not Found")</f>
        <v>23</v>
      </c>
    </row>
    <row r="265" spans="1:19">
      <c r="A265" s="20" t="s">
        <v>68</v>
      </c>
      <c r="B265" s="20" t="s">
        <v>25</v>
      </c>
      <c r="C265" s="21">
        <v>77424</v>
      </c>
      <c r="D265" s="21">
        <v>24109</v>
      </c>
      <c r="E265" s="21">
        <v>6448</v>
      </c>
      <c r="F265" s="21">
        <v>2885</v>
      </c>
      <c r="G265" s="21">
        <v>5752</v>
      </c>
      <c r="H265" s="21">
        <v>1021</v>
      </c>
      <c r="I265" s="21">
        <v>973</v>
      </c>
      <c r="J265" s="21">
        <v>36236</v>
      </c>
      <c r="K265" s="21">
        <f t="shared" si="8"/>
        <v>41188</v>
      </c>
      <c r="L265" s="26">
        <f t="shared" si="9"/>
        <v>0.531979747881794</v>
      </c>
      <c r="M265" s="27" t="str">
        <f>_xlfn.XLOOKUP(A265,academic_data!A:A,academic_data!B:B,"Not Found")</f>
        <v>300</v>
      </c>
      <c r="N265" t="str">
        <f>_xlfn.XLOOKUP(A265,academic_data!A:A,academic_data!C:C,"Not Found")</f>
        <v>F</v>
      </c>
      <c r="O265" s="17">
        <f>_xlfn.XLOOKUP(A265,academic_data!A:A,academic_data!D:D,"Not Found")</f>
        <v>2.78</v>
      </c>
      <c r="P265">
        <f>_xlfn.XLOOKUP(A265,academic_data!A:A,academic_data!E:E,"Not Found")</f>
        <v>84.41</v>
      </c>
      <c r="Q265">
        <f>_xlfn.XLOOKUP(A265,academic_data!A:A,academic_data!F:F,"Not Found")</f>
        <v>2</v>
      </c>
      <c r="R265" t="str">
        <f>_xlfn.XLOOKUP(A265,[1]Sheet1!A:A,[1]Sheet1!B:B,"Not Found")</f>
        <v>On-campus</v>
      </c>
      <c r="S265">
        <f>_xlfn.XLOOKUP(A265,[1]Sheet1!A:A,[1]Sheet1!C:C,"Not Found")</f>
        <v>23</v>
      </c>
    </row>
    <row r="266" spans="1:19">
      <c r="A266" s="20" t="s">
        <v>69</v>
      </c>
      <c r="B266" s="20" t="s">
        <v>20</v>
      </c>
      <c r="C266" s="21">
        <v>71383</v>
      </c>
      <c r="D266" s="21">
        <v>21353</v>
      </c>
      <c r="E266" s="21">
        <v>6353</v>
      </c>
      <c r="F266" s="21">
        <v>2703</v>
      </c>
      <c r="G266" s="21">
        <v>3686</v>
      </c>
      <c r="H266" s="21">
        <v>1284</v>
      </c>
      <c r="I266" s="21">
        <v>1215</v>
      </c>
      <c r="J266" s="21">
        <v>34789</v>
      </c>
      <c r="K266" s="21">
        <f t="shared" si="8"/>
        <v>36594</v>
      </c>
      <c r="L266" s="26">
        <f t="shared" si="9"/>
        <v>0.512643066276284</v>
      </c>
      <c r="M266" s="27" t="str">
        <f>_xlfn.XLOOKUP(A266,academic_data!A:A,academic_data!B:B,"Not Found")</f>
        <v>200</v>
      </c>
      <c r="N266" t="str">
        <f>_xlfn.XLOOKUP(A266,academic_data!A:A,academic_data!C:C,"Not Found")</f>
        <v>M</v>
      </c>
      <c r="O266" s="17">
        <f>_xlfn.XLOOKUP(A266,academic_data!A:A,academic_data!D:D,"Not Found")</f>
        <v>4.44</v>
      </c>
      <c r="P266">
        <f>_xlfn.XLOOKUP(A266,academic_data!A:A,academic_data!E:E,"Not Found")</f>
        <v>92.93</v>
      </c>
      <c r="Q266">
        <f>_xlfn.XLOOKUP(A266,academic_data!A:A,academic_data!F:F,"Not Found")</f>
        <v>2</v>
      </c>
      <c r="R266" t="str">
        <f>_xlfn.XLOOKUP(A266,[1]Sheet1!A:A,[1]Sheet1!B:B,"Not Found")</f>
        <v>Off-campus</v>
      </c>
      <c r="S266">
        <f>_xlfn.XLOOKUP(A266,[1]Sheet1!A:A,[1]Sheet1!C:C,"Not Found")</f>
        <v>24</v>
      </c>
    </row>
    <row r="267" spans="1:19">
      <c r="A267" s="20" t="s">
        <v>69</v>
      </c>
      <c r="B267" s="20" t="s">
        <v>21</v>
      </c>
      <c r="C267" s="21">
        <v>71939</v>
      </c>
      <c r="D267" s="21">
        <v>23954</v>
      </c>
      <c r="E267" s="21">
        <v>5250</v>
      </c>
      <c r="F267" s="21">
        <v>2947</v>
      </c>
      <c r="G267" s="21">
        <v>5428</v>
      </c>
      <c r="H267" s="21">
        <v>3507</v>
      </c>
      <c r="I267" s="21">
        <v>1530</v>
      </c>
      <c r="J267" s="21">
        <v>29323</v>
      </c>
      <c r="K267" s="21">
        <f t="shared" si="8"/>
        <v>42616</v>
      </c>
      <c r="L267" s="26">
        <f t="shared" si="9"/>
        <v>0.592390775518147</v>
      </c>
      <c r="M267" s="27" t="str">
        <f>_xlfn.XLOOKUP(A267,academic_data!A:A,academic_data!B:B,"Not Found")</f>
        <v>200</v>
      </c>
      <c r="N267" t="str">
        <f>_xlfn.XLOOKUP(A267,academic_data!A:A,academic_data!C:C,"Not Found")</f>
        <v>M</v>
      </c>
      <c r="O267" s="17">
        <f>_xlfn.XLOOKUP(A267,academic_data!A:A,academic_data!D:D,"Not Found")</f>
        <v>4.44</v>
      </c>
      <c r="P267">
        <f>_xlfn.XLOOKUP(A267,academic_data!A:A,academic_data!E:E,"Not Found")</f>
        <v>92.93</v>
      </c>
      <c r="Q267">
        <f>_xlfn.XLOOKUP(A267,academic_data!A:A,academic_data!F:F,"Not Found")</f>
        <v>2</v>
      </c>
      <c r="R267" t="str">
        <f>_xlfn.XLOOKUP(A267,[1]Sheet1!A:A,[1]Sheet1!B:B,"Not Found")</f>
        <v>Off-campus</v>
      </c>
      <c r="S267">
        <f>_xlfn.XLOOKUP(A267,[1]Sheet1!A:A,[1]Sheet1!C:C,"Not Found")</f>
        <v>24</v>
      </c>
    </row>
    <row r="268" spans="1:19">
      <c r="A268" s="20" t="s">
        <v>69</v>
      </c>
      <c r="B268" s="20" t="s">
        <v>22</v>
      </c>
      <c r="C268" s="21">
        <v>84604</v>
      </c>
      <c r="D268" s="21">
        <v>24098</v>
      </c>
      <c r="E268" s="21">
        <v>7104</v>
      </c>
      <c r="F268" s="21">
        <v>4926</v>
      </c>
      <c r="G268" s="21">
        <v>5126</v>
      </c>
      <c r="H268" s="21">
        <v>3994</v>
      </c>
      <c r="I268" s="21">
        <v>1069</v>
      </c>
      <c r="J268" s="21">
        <v>38287</v>
      </c>
      <c r="K268" s="21">
        <f t="shared" si="8"/>
        <v>46317</v>
      </c>
      <c r="L268" s="26">
        <f t="shared" si="9"/>
        <v>0.547456385040896</v>
      </c>
      <c r="M268" s="27" t="str">
        <f>_xlfn.XLOOKUP(A268,academic_data!A:A,academic_data!B:B,"Not Found")</f>
        <v>200</v>
      </c>
      <c r="N268" t="str">
        <f>_xlfn.XLOOKUP(A268,academic_data!A:A,academic_data!C:C,"Not Found")</f>
        <v>M</v>
      </c>
      <c r="O268" s="17">
        <f>_xlfn.XLOOKUP(A268,academic_data!A:A,academic_data!D:D,"Not Found")</f>
        <v>4.44</v>
      </c>
      <c r="P268">
        <f>_xlfn.XLOOKUP(A268,academic_data!A:A,academic_data!E:E,"Not Found")</f>
        <v>92.93</v>
      </c>
      <c r="Q268">
        <f>_xlfn.XLOOKUP(A268,academic_data!A:A,academic_data!F:F,"Not Found")</f>
        <v>2</v>
      </c>
      <c r="R268" t="str">
        <f>_xlfn.XLOOKUP(A268,[1]Sheet1!A:A,[1]Sheet1!B:B,"Not Found")</f>
        <v>Off-campus</v>
      </c>
      <c r="S268">
        <f>_xlfn.XLOOKUP(A268,[1]Sheet1!A:A,[1]Sheet1!C:C,"Not Found")</f>
        <v>24</v>
      </c>
    </row>
    <row r="269" spans="1:19">
      <c r="A269" s="20" t="s">
        <v>69</v>
      </c>
      <c r="B269" s="20" t="s">
        <v>23</v>
      </c>
      <c r="C269" s="21">
        <v>71801</v>
      </c>
      <c r="D269" s="21">
        <v>24645</v>
      </c>
      <c r="E269" s="21">
        <v>4737</v>
      </c>
      <c r="F269" s="21">
        <v>2515</v>
      </c>
      <c r="G269" s="21">
        <v>5000</v>
      </c>
      <c r="H269" s="21">
        <v>3444</v>
      </c>
      <c r="I269" s="21">
        <v>538</v>
      </c>
      <c r="J269" s="21">
        <v>30922</v>
      </c>
      <c r="K269" s="21">
        <f t="shared" si="8"/>
        <v>40879</v>
      </c>
      <c r="L269" s="26">
        <f t="shared" si="9"/>
        <v>0.569337474408434</v>
      </c>
      <c r="M269" s="27" t="str">
        <f>_xlfn.XLOOKUP(A269,academic_data!A:A,academic_data!B:B,"Not Found")</f>
        <v>200</v>
      </c>
      <c r="N269" t="str">
        <f>_xlfn.XLOOKUP(A269,academic_data!A:A,academic_data!C:C,"Not Found")</f>
        <v>M</v>
      </c>
      <c r="O269" s="17">
        <f>_xlfn.XLOOKUP(A269,academic_data!A:A,academic_data!D:D,"Not Found")</f>
        <v>4.44</v>
      </c>
      <c r="P269">
        <f>_xlfn.XLOOKUP(A269,academic_data!A:A,academic_data!E:E,"Not Found")</f>
        <v>92.93</v>
      </c>
      <c r="Q269">
        <f>_xlfn.XLOOKUP(A269,academic_data!A:A,academic_data!F:F,"Not Found")</f>
        <v>2</v>
      </c>
      <c r="R269" t="str">
        <f>_xlfn.XLOOKUP(A269,[1]Sheet1!A:A,[1]Sheet1!B:B,"Not Found")</f>
        <v>Off-campus</v>
      </c>
      <c r="S269">
        <f>_xlfn.XLOOKUP(A269,[1]Sheet1!A:A,[1]Sheet1!C:C,"Not Found")</f>
        <v>24</v>
      </c>
    </row>
    <row r="270" spans="1:19">
      <c r="A270" s="20" t="s">
        <v>69</v>
      </c>
      <c r="B270" s="20" t="s">
        <v>24</v>
      </c>
      <c r="C270" s="21">
        <v>63342</v>
      </c>
      <c r="D270" s="21">
        <v>24078</v>
      </c>
      <c r="E270" s="21">
        <v>6844</v>
      </c>
      <c r="F270" s="21">
        <v>4204</v>
      </c>
      <c r="G270" s="21">
        <v>4098</v>
      </c>
      <c r="H270" s="21">
        <v>3931</v>
      </c>
      <c r="I270" s="21">
        <v>2323</v>
      </c>
      <c r="J270" s="21">
        <v>17864</v>
      </c>
      <c r="K270" s="21">
        <f t="shared" si="8"/>
        <v>45478</v>
      </c>
      <c r="L270" s="26">
        <f t="shared" si="9"/>
        <v>0.717975434940482</v>
      </c>
      <c r="M270" s="27" t="str">
        <f>_xlfn.XLOOKUP(A270,academic_data!A:A,academic_data!B:B,"Not Found")</f>
        <v>200</v>
      </c>
      <c r="N270" t="str">
        <f>_xlfn.XLOOKUP(A270,academic_data!A:A,academic_data!C:C,"Not Found")</f>
        <v>M</v>
      </c>
      <c r="O270" s="17">
        <f>_xlfn.XLOOKUP(A270,academic_data!A:A,academic_data!D:D,"Not Found")</f>
        <v>4.44</v>
      </c>
      <c r="P270">
        <f>_xlfn.XLOOKUP(A270,academic_data!A:A,academic_data!E:E,"Not Found")</f>
        <v>92.93</v>
      </c>
      <c r="Q270">
        <f>_xlfn.XLOOKUP(A270,academic_data!A:A,academic_data!F:F,"Not Found")</f>
        <v>2</v>
      </c>
      <c r="R270" t="str">
        <f>_xlfn.XLOOKUP(A270,[1]Sheet1!A:A,[1]Sheet1!B:B,"Not Found")</f>
        <v>Off-campus</v>
      </c>
      <c r="S270">
        <f>_xlfn.XLOOKUP(A270,[1]Sheet1!A:A,[1]Sheet1!C:C,"Not Found")</f>
        <v>24</v>
      </c>
    </row>
    <row r="271" spans="1:19">
      <c r="A271" s="20" t="s">
        <v>69</v>
      </c>
      <c r="B271" s="20" t="s">
        <v>25</v>
      </c>
      <c r="C271" s="21">
        <v>87777</v>
      </c>
      <c r="D271" s="21">
        <v>18155</v>
      </c>
      <c r="E271" s="21">
        <v>7093</v>
      </c>
      <c r="F271" s="21">
        <v>3562</v>
      </c>
      <c r="G271" s="21">
        <v>6778</v>
      </c>
      <c r="H271" s="21">
        <v>3896</v>
      </c>
      <c r="I271" s="21">
        <v>1488</v>
      </c>
      <c r="J271" s="21">
        <v>46805</v>
      </c>
      <c r="K271" s="21">
        <f t="shared" si="8"/>
        <v>40972</v>
      </c>
      <c r="L271" s="26">
        <f t="shared" si="9"/>
        <v>0.466773756223156</v>
      </c>
      <c r="M271" s="27" t="str">
        <f>_xlfn.XLOOKUP(A271,academic_data!A:A,academic_data!B:B,"Not Found")</f>
        <v>200</v>
      </c>
      <c r="N271" t="str">
        <f>_xlfn.XLOOKUP(A271,academic_data!A:A,academic_data!C:C,"Not Found")</f>
        <v>M</v>
      </c>
      <c r="O271" s="17">
        <f>_xlfn.XLOOKUP(A271,academic_data!A:A,academic_data!D:D,"Not Found")</f>
        <v>4.44</v>
      </c>
      <c r="P271">
        <f>_xlfn.XLOOKUP(A271,academic_data!A:A,academic_data!E:E,"Not Found")</f>
        <v>92.93</v>
      </c>
      <c r="Q271">
        <f>_xlfn.XLOOKUP(A271,academic_data!A:A,academic_data!F:F,"Not Found")</f>
        <v>2</v>
      </c>
      <c r="R271" t="str">
        <f>_xlfn.XLOOKUP(A271,[1]Sheet1!A:A,[1]Sheet1!B:B,"Not Found")</f>
        <v>Off-campus</v>
      </c>
      <c r="S271">
        <f>_xlfn.XLOOKUP(A271,[1]Sheet1!A:A,[1]Sheet1!C:C,"Not Found")</f>
        <v>24</v>
      </c>
    </row>
    <row r="272" spans="1:19">
      <c r="A272" s="20" t="s">
        <v>70</v>
      </c>
      <c r="B272" s="20" t="s">
        <v>20</v>
      </c>
      <c r="C272" s="21">
        <v>80500</v>
      </c>
      <c r="D272" s="21">
        <v>21446</v>
      </c>
      <c r="E272" s="21">
        <v>4868</v>
      </c>
      <c r="F272" s="21">
        <v>2083</v>
      </c>
      <c r="G272" s="21">
        <v>6845</v>
      </c>
      <c r="H272" s="21">
        <v>2682</v>
      </c>
      <c r="I272" s="21">
        <v>2476</v>
      </c>
      <c r="J272" s="21">
        <v>40100</v>
      </c>
      <c r="K272" s="21">
        <f t="shared" si="8"/>
        <v>40400</v>
      </c>
      <c r="L272" s="26">
        <f t="shared" si="9"/>
        <v>0.501863354037267</v>
      </c>
      <c r="M272" s="27" t="str">
        <f>_xlfn.XLOOKUP(A272,academic_data!A:A,academic_data!B:B,"Not Found")</f>
        <v>300</v>
      </c>
      <c r="N272" t="str">
        <f>_xlfn.XLOOKUP(A272,academic_data!A:A,academic_data!C:C,"Not Found")</f>
        <v>M</v>
      </c>
      <c r="O272" s="17">
        <f>_xlfn.XLOOKUP(A272,academic_data!A:A,academic_data!D:D,"Not Found")</f>
        <v>3.7</v>
      </c>
      <c r="P272">
        <f>_xlfn.XLOOKUP(A272,academic_data!A:A,academic_data!E:E,"Not Found")</f>
        <v>67.26</v>
      </c>
      <c r="Q272">
        <f>_xlfn.XLOOKUP(A272,academic_data!A:A,academic_data!F:F,"Not Found")</f>
        <v>1</v>
      </c>
      <c r="R272" t="str">
        <f>_xlfn.XLOOKUP(A272,[1]Sheet1!A:A,[1]Sheet1!B:B,"Not Found")</f>
        <v>On-campus</v>
      </c>
      <c r="S272">
        <f>_xlfn.XLOOKUP(A272,[1]Sheet1!A:A,[1]Sheet1!C:C,"Not Found")</f>
        <v>22</v>
      </c>
    </row>
    <row r="273" spans="1:19">
      <c r="A273" s="20" t="s">
        <v>70</v>
      </c>
      <c r="B273" s="20" t="s">
        <v>21</v>
      </c>
      <c r="C273" s="21">
        <v>65626</v>
      </c>
      <c r="D273" s="21">
        <v>22424</v>
      </c>
      <c r="E273" s="21">
        <v>4569</v>
      </c>
      <c r="F273" s="21">
        <v>2933</v>
      </c>
      <c r="G273" s="21">
        <v>6598</v>
      </c>
      <c r="H273" s="21">
        <v>2980</v>
      </c>
      <c r="I273" s="21">
        <v>2355</v>
      </c>
      <c r="J273" s="21">
        <v>23767</v>
      </c>
      <c r="K273" s="21">
        <f t="shared" si="8"/>
        <v>41859</v>
      </c>
      <c r="L273" s="26">
        <f t="shared" si="9"/>
        <v>0.637841709078719</v>
      </c>
      <c r="M273" s="27" t="str">
        <f>_xlfn.XLOOKUP(A273,academic_data!A:A,academic_data!B:B,"Not Found")</f>
        <v>300</v>
      </c>
      <c r="N273" t="str">
        <f>_xlfn.XLOOKUP(A273,academic_data!A:A,academic_data!C:C,"Not Found")</f>
        <v>M</v>
      </c>
      <c r="O273" s="17">
        <f>_xlfn.XLOOKUP(A273,academic_data!A:A,academic_data!D:D,"Not Found")</f>
        <v>3.7</v>
      </c>
      <c r="P273">
        <f>_xlfn.XLOOKUP(A273,academic_data!A:A,academic_data!E:E,"Not Found")</f>
        <v>67.26</v>
      </c>
      <c r="Q273">
        <f>_xlfn.XLOOKUP(A273,academic_data!A:A,academic_data!F:F,"Not Found")</f>
        <v>1</v>
      </c>
      <c r="R273" t="str">
        <f>_xlfn.XLOOKUP(A273,[1]Sheet1!A:A,[1]Sheet1!B:B,"Not Found")</f>
        <v>On-campus</v>
      </c>
      <c r="S273">
        <f>_xlfn.XLOOKUP(A273,[1]Sheet1!A:A,[1]Sheet1!C:C,"Not Found")</f>
        <v>22</v>
      </c>
    </row>
    <row r="274" spans="1:19">
      <c r="A274" s="20" t="s">
        <v>70</v>
      </c>
      <c r="B274" s="20" t="s">
        <v>22</v>
      </c>
      <c r="C274" s="21">
        <v>79440</v>
      </c>
      <c r="D274" s="21">
        <v>23984</v>
      </c>
      <c r="E274" s="21">
        <v>4791</v>
      </c>
      <c r="F274" s="21">
        <v>3809</v>
      </c>
      <c r="G274" s="21">
        <v>4294</v>
      </c>
      <c r="H274" s="21">
        <v>3539</v>
      </c>
      <c r="I274" s="21">
        <v>2755</v>
      </c>
      <c r="J274" s="21">
        <v>36268</v>
      </c>
      <c r="K274" s="21">
        <f t="shared" si="8"/>
        <v>43172</v>
      </c>
      <c r="L274" s="26">
        <f t="shared" si="9"/>
        <v>0.543454179254783</v>
      </c>
      <c r="M274" s="27" t="str">
        <f>_xlfn.XLOOKUP(A274,academic_data!A:A,academic_data!B:B,"Not Found")</f>
        <v>300</v>
      </c>
      <c r="N274" t="str">
        <f>_xlfn.XLOOKUP(A274,academic_data!A:A,academic_data!C:C,"Not Found")</f>
        <v>M</v>
      </c>
      <c r="O274" s="17">
        <f>_xlfn.XLOOKUP(A274,academic_data!A:A,academic_data!D:D,"Not Found")</f>
        <v>3.7</v>
      </c>
      <c r="P274">
        <f>_xlfn.XLOOKUP(A274,academic_data!A:A,academic_data!E:E,"Not Found")</f>
        <v>67.26</v>
      </c>
      <c r="Q274">
        <f>_xlfn.XLOOKUP(A274,academic_data!A:A,academic_data!F:F,"Not Found")</f>
        <v>1</v>
      </c>
      <c r="R274" t="str">
        <f>_xlfn.XLOOKUP(A274,[1]Sheet1!A:A,[1]Sheet1!B:B,"Not Found")</f>
        <v>On-campus</v>
      </c>
      <c r="S274">
        <f>_xlfn.XLOOKUP(A274,[1]Sheet1!A:A,[1]Sheet1!C:C,"Not Found")</f>
        <v>22</v>
      </c>
    </row>
    <row r="275" spans="1:19">
      <c r="A275" s="20" t="s">
        <v>70</v>
      </c>
      <c r="B275" s="20" t="s">
        <v>23</v>
      </c>
      <c r="C275" s="21">
        <v>79994</v>
      </c>
      <c r="D275" s="21">
        <v>16607</v>
      </c>
      <c r="E275" s="21">
        <v>5083</v>
      </c>
      <c r="F275" s="21">
        <v>4477</v>
      </c>
      <c r="G275" s="21">
        <v>3984</v>
      </c>
      <c r="H275" s="21">
        <v>2680</v>
      </c>
      <c r="I275" s="21">
        <v>1019</v>
      </c>
      <c r="J275" s="21">
        <v>46144</v>
      </c>
      <c r="K275" s="21">
        <f t="shared" si="8"/>
        <v>33850</v>
      </c>
      <c r="L275" s="26">
        <f t="shared" si="9"/>
        <v>0.423156736755257</v>
      </c>
      <c r="M275" s="27" t="str">
        <f>_xlfn.XLOOKUP(A275,academic_data!A:A,academic_data!B:B,"Not Found")</f>
        <v>300</v>
      </c>
      <c r="N275" t="str">
        <f>_xlfn.XLOOKUP(A275,academic_data!A:A,academic_data!C:C,"Not Found")</f>
        <v>M</v>
      </c>
      <c r="O275" s="17">
        <f>_xlfn.XLOOKUP(A275,academic_data!A:A,academic_data!D:D,"Not Found")</f>
        <v>3.7</v>
      </c>
      <c r="P275">
        <f>_xlfn.XLOOKUP(A275,academic_data!A:A,academic_data!E:E,"Not Found")</f>
        <v>67.26</v>
      </c>
      <c r="Q275">
        <f>_xlfn.XLOOKUP(A275,academic_data!A:A,academic_data!F:F,"Not Found")</f>
        <v>1</v>
      </c>
      <c r="R275" t="str">
        <f>_xlfn.XLOOKUP(A275,[1]Sheet1!A:A,[1]Sheet1!B:B,"Not Found")</f>
        <v>On-campus</v>
      </c>
      <c r="S275">
        <f>_xlfn.XLOOKUP(A275,[1]Sheet1!A:A,[1]Sheet1!C:C,"Not Found")</f>
        <v>22</v>
      </c>
    </row>
    <row r="276" spans="1:19">
      <c r="A276" s="20" t="s">
        <v>70</v>
      </c>
      <c r="B276" s="20" t="s">
        <v>24</v>
      </c>
      <c r="C276" s="21">
        <v>68782</v>
      </c>
      <c r="D276" s="21">
        <v>16050</v>
      </c>
      <c r="E276" s="21">
        <v>5709</v>
      </c>
      <c r="F276" s="21">
        <v>4035</v>
      </c>
      <c r="G276" s="21">
        <v>5246</v>
      </c>
      <c r="H276" s="21">
        <v>3434</v>
      </c>
      <c r="I276" s="21">
        <v>848</v>
      </c>
      <c r="J276" s="21">
        <v>33460</v>
      </c>
      <c r="K276" s="21">
        <f t="shared" si="8"/>
        <v>35322</v>
      </c>
      <c r="L276" s="26">
        <f t="shared" si="9"/>
        <v>0.513535518013434</v>
      </c>
      <c r="M276" s="27" t="str">
        <f>_xlfn.XLOOKUP(A276,academic_data!A:A,academic_data!B:B,"Not Found")</f>
        <v>300</v>
      </c>
      <c r="N276" t="str">
        <f>_xlfn.XLOOKUP(A276,academic_data!A:A,academic_data!C:C,"Not Found")</f>
        <v>M</v>
      </c>
      <c r="O276" s="17">
        <f>_xlfn.XLOOKUP(A276,academic_data!A:A,academic_data!D:D,"Not Found")</f>
        <v>3.7</v>
      </c>
      <c r="P276">
        <f>_xlfn.XLOOKUP(A276,academic_data!A:A,academic_data!E:E,"Not Found")</f>
        <v>67.26</v>
      </c>
      <c r="Q276">
        <f>_xlfn.XLOOKUP(A276,academic_data!A:A,academic_data!F:F,"Not Found")</f>
        <v>1</v>
      </c>
      <c r="R276" t="str">
        <f>_xlfn.XLOOKUP(A276,[1]Sheet1!A:A,[1]Sheet1!B:B,"Not Found")</f>
        <v>On-campus</v>
      </c>
      <c r="S276">
        <f>_xlfn.XLOOKUP(A276,[1]Sheet1!A:A,[1]Sheet1!C:C,"Not Found")</f>
        <v>22</v>
      </c>
    </row>
    <row r="277" spans="1:19">
      <c r="A277" s="20" t="s">
        <v>70</v>
      </c>
      <c r="B277" s="20" t="s">
        <v>25</v>
      </c>
      <c r="C277" s="21">
        <v>77343</v>
      </c>
      <c r="D277" s="21">
        <v>21059</v>
      </c>
      <c r="E277" s="21">
        <v>4692</v>
      </c>
      <c r="F277" s="21">
        <v>3559</v>
      </c>
      <c r="G277" s="21">
        <v>6899</v>
      </c>
      <c r="H277" s="21">
        <v>1377</v>
      </c>
      <c r="I277" s="21">
        <v>1026</v>
      </c>
      <c r="J277" s="21">
        <v>38731</v>
      </c>
      <c r="K277" s="21">
        <f t="shared" si="8"/>
        <v>38612</v>
      </c>
      <c r="L277" s="26">
        <f t="shared" si="9"/>
        <v>0.499230699610825</v>
      </c>
      <c r="M277" s="27" t="str">
        <f>_xlfn.XLOOKUP(A277,academic_data!A:A,academic_data!B:B,"Not Found")</f>
        <v>300</v>
      </c>
      <c r="N277" t="str">
        <f>_xlfn.XLOOKUP(A277,academic_data!A:A,academic_data!C:C,"Not Found")</f>
        <v>M</v>
      </c>
      <c r="O277" s="17">
        <f>_xlfn.XLOOKUP(A277,academic_data!A:A,academic_data!D:D,"Not Found")</f>
        <v>3.7</v>
      </c>
      <c r="P277">
        <f>_xlfn.XLOOKUP(A277,academic_data!A:A,academic_data!E:E,"Not Found")</f>
        <v>67.26</v>
      </c>
      <c r="Q277">
        <f>_xlfn.XLOOKUP(A277,academic_data!A:A,academic_data!F:F,"Not Found")</f>
        <v>1</v>
      </c>
      <c r="R277" t="str">
        <f>_xlfn.XLOOKUP(A277,[1]Sheet1!A:A,[1]Sheet1!B:B,"Not Found")</f>
        <v>On-campus</v>
      </c>
      <c r="S277">
        <f>_xlfn.XLOOKUP(A277,[1]Sheet1!A:A,[1]Sheet1!C:C,"Not Found")</f>
        <v>22</v>
      </c>
    </row>
    <row r="278" spans="1:19">
      <c r="A278" s="20" t="s">
        <v>71</v>
      </c>
      <c r="B278" s="20" t="s">
        <v>20</v>
      </c>
      <c r="C278" s="21">
        <v>63224</v>
      </c>
      <c r="D278" s="21">
        <v>16875</v>
      </c>
      <c r="E278" s="21">
        <v>5763</v>
      </c>
      <c r="F278" s="21">
        <v>2520</v>
      </c>
      <c r="G278" s="21">
        <v>4701</v>
      </c>
      <c r="H278" s="21">
        <v>2016</v>
      </c>
      <c r="I278" s="21">
        <v>1513</v>
      </c>
      <c r="J278" s="21">
        <v>29836</v>
      </c>
      <c r="K278" s="21">
        <f t="shared" si="8"/>
        <v>33388</v>
      </c>
      <c r="L278" s="26">
        <f t="shared" si="9"/>
        <v>0.528090598506896</v>
      </c>
      <c r="M278" s="27" t="str">
        <f>_xlfn.XLOOKUP(A278,academic_data!A:A,academic_data!B:B,"Not Found")</f>
        <v>100</v>
      </c>
      <c r="N278" t="str">
        <f>_xlfn.XLOOKUP(A278,academic_data!A:A,academic_data!C:C,"Not Found")</f>
        <v>F</v>
      </c>
      <c r="O278" s="17">
        <f>_xlfn.XLOOKUP(A278,academic_data!A:A,academic_data!D:D,"Not Found")</f>
        <v>2.46</v>
      </c>
      <c r="P278">
        <f>_xlfn.XLOOKUP(A278,academic_data!A:A,academic_data!E:E,"Not Found")</f>
        <v>96.71</v>
      </c>
      <c r="Q278">
        <f>_xlfn.XLOOKUP(A278,academic_data!A:A,academic_data!F:F,"Not Found")</f>
        <v>2</v>
      </c>
      <c r="R278" t="str">
        <f>_xlfn.XLOOKUP(A278,[1]Sheet1!A:A,[1]Sheet1!B:B,"Not Found")</f>
        <v>Off-campus</v>
      </c>
      <c r="S278">
        <f>_xlfn.XLOOKUP(A278,[1]Sheet1!A:A,[1]Sheet1!C:C,"Not Found")</f>
        <v>21</v>
      </c>
    </row>
    <row r="279" spans="1:19">
      <c r="A279" s="20" t="s">
        <v>71</v>
      </c>
      <c r="B279" s="20" t="s">
        <v>21</v>
      </c>
      <c r="C279" s="21">
        <v>83028</v>
      </c>
      <c r="D279" s="21">
        <v>15116</v>
      </c>
      <c r="E279" s="21">
        <v>6433</v>
      </c>
      <c r="F279" s="21">
        <v>3367</v>
      </c>
      <c r="G279" s="21">
        <v>3583</v>
      </c>
      <c r="H279" s="21">
        <v>1394</v>
      </c>
      <c r="I279" s="21">
        <v>1587</v>
      </c>
      <c r="J279" s="21">
        <v>51548</v>
      </c>
      <c r="K279" s="21">
        <f t="shared" si="8"/>
        <v>31480</v>
      </c>
      <c r="L279" s="26">
        <f t="shared" si="9"/>
        <v>0.379149202678614</v>
      </c>
      <c r="M279" s="27" t="str">
        <f>_xlfn.XLOOKUP(A279,academic_data!A:A,academic_data!B:B,"Not Found")</f>
        <v>100</v>
      </c>
      <c r="N279" t="str">
        <f>_xlfn.XLOOKUP(A279,academic_data!A:A,academic_data!C:C,"Not Found")</f>
        <v>F</v>
      </c>
      <c r="O279" s="17">
        <f>_xlfn.XLOOKUP(A279,academic_data!A:A,academic_data!D:D,"Not Found")</f>
        <v>2.46</v>
      </c>
      <c r="P279">
        <f>_xlfn.XLOOKUP(A279,academic_data!A:A,academic_data!E:E,"Not Found")</f>
        <v>96.71</v>
      </c>
      <c r="Q279">
        <f>_xlfn.XLOOKUP(A279,academic_data!A:A,academic_data!F:F,"Not Found")</f>
        <v>2</v>
      </c>
      <c r="R279" t="str">
        <f>_xlfn.XLOOKUP(A279,[1]Sheet1!A:A,[1]Sheet1!B:B,"Not Found")</f>
        <v>Off-campus</v>
      </c>
      <c r="S279">
        <f>_xlfn.XLOOKUP(A279,[1]Sheet1!A:A,[1]Sheet1!C:C,"Not Found")</f>
        <v>21</v>
      </c>
    </row>
    <row r="280" spans="1:19">
      <c r="A280" s="20" t="s">
        <v>71</v>
      </c>
      <c r="B280" s="20" t="s">
        <v>22</v>
      </c>
      <c r="C280" s="21">
        <v>80172</v>
      </c>
      <c r="D280" s="21">
        <v>19167</v>
      </c>
      <c r="E280" s="21">
        <v>7860</v>
      </c>
      <c r="F280" s="21">
        <v>2273</v>
      </c>
      <c r="G280" s="21">
        <v>5013</v>
      </c>
      <c r="H280" s="21">
        <v>2343</v>
      </c>
      <c r="I280" s="21">
        <v>837</v>
      </c>
      <c r="J280" s="21">
        <v>42679</v>
      </c>
      <c r="K280" s="21">
        <f t="shared" si="8"/>
        <v>37493</v>
      </c>
      <c r="L280" s="26">
        <f t="shared" si="9"/>
        <v>0.467657037369655</v>
      </c>
      <c r="M280" s="27" t="str">
        <f>_xlfn.XLOOKUP(A280,academic_data!A:A,academic_data!B:B,"Not Found")</f>
        <v>100</v>
      </c>
      <c r="N280" t="str">
        <f>_xlfn.XLOOKUP(A280,academic_data!A:A,academic_data!C:C,"Not Found")</f>
        <v>F</v>
      </c>
      <c r="O280" s="17">
        <f>_xlfn.XLOOKUP(A280,academic_data!A:A,academic_data!D:D,"Not Found")</f>
        <v>2.46</v>
      </c>
      <c r="P280">
        <f>_xlfn.XLOOKUP(A280,academic_data!A:A,academic_data!E:E,"Not Found")</f>
        <v>96.71</v>
      </c>
      <c r="Q280">
        <f>_xlfn.XLOOKUP(A280,academic_data!A:A,academic_data!F:F,"Not Found")</f>
        <v>2</v>
      </c>
      <c r="R280" t="str">
        <f>_xlfn.XLOOKUP(A280,[1]Sheet1!A:A,[1]Sheet1!B:B,"Not Found")</f>
        <v>Off-campus</v>
      </c>
      <c r="S280">
        <f>_xlfn.XLOOKUP(A280,[1]Sheet1!A:A,[1]Sheet1!C:C,"Not Found")</f>
        <v>21</v>
      </c>
    </row>
    <row r="281" spans="1:19">
      <c r="A281" s="20" t="s">
        <v>71</v>
      </c>
      <c r="B281" s="20" t="s">
        <v>23</v>
      </c>
      <c r="C281" s="21">
        <v>77773</v>
      </c>
      <c r="D281" s="21">
        <v>23357</v>
      </c>
      <c r="E281" s="21">
        <v>5567</v>
      </c>
      <c r="F281" s="21">
        <v>4058</v>
      </c>
      <c r="G281" s="21">
        <v>4324</v>
      </c>
      <c r="H281" s="21">
        <v>1728</v>
      </c>
      <c r="I281" s="21">
        <v>2543</v>
      </c>
      <c r="J281" s="21">
        <v>36196</v>
      </c>
      <c r="K281" s="21">
        <f t="shared" si="8"/>
        <v>41577</v>
      </c>
      <c r="L281" s="26">
        <f t="shared" si="9"/>
        <v>0.534594267933602</v>
      </c>
      <c r="M281" s="27" t="str">
        <f>_xlfn.XLOOKUP(A281,academic_data!A:A,academic_data!B:B,"Not Found")</f>
        <v>100</v>
      </c>
      <c r="N281" t="str">
        <f>_xlfn.XLOOKUP(A281,academic_data!A:A,academic_data!C:C,"Not Found")</f>
        <v>F</v>
      </c>
      <c r="O281" s="17">
        <f>_xlfn.XLOOKUP(A281,academic_data!A:A,academic_data!D:D,"Not Found")</f>
        <v>2.46</v>
      </c>
      <c r="P281">
        <f>_xlfn.XLOOKUP(A281,academic_data!A:A,academic_data!E:E,"Not Found")</f>
        <v>96.71</v>
      </c>
      <c r="Q281">
        <f>_xlfn.XLOOKUP(A281,academic_data!A:A,academic_data!F:F,"Not Found")</f>
        <v>2</v>
      </c>
      <c r="R281" t="str">
        <f>_xlfn.XLOOKUP(A281,[1]Sheet1!A:A,[1]Sheet1!B:B,"Not Found")</f>
        <v>Off-campus</v>
      </c>
      <c r="S281">
        <f>_xlfn.XLOOKUP(A281,[1]Sheet1!A:A,[1]Sheet1!C:C,"Not Found")</f>
        <v>21</v>
      </c>
    </row>
    <row r="282" spans="1:19">
      <c r="A282" s="20" t="s">
        <v>71</v>
      </c>
      <c r="B282" s="20" t="s">
        <v>24</v>
      </c>
      <c r="C282" s="21">
        <v>80581</v>
      </c>
      <c r="D282" s="21">
        <v>18496</v>
      </c>
      <c r="E282" s="21">
        <v>5415</v>
      </c>
      <c r="F282" s="21">
        <v>2778</v>
      </c>
      <c r="G282" s="21">
        <v>3213</v>
      </c>
      <c r="H282" s="21">
        <v>2111</v>
      </c>
      <c r="I282" s="21">
        <v>2076</v>
      </c>
      <c r="J282" s="21">
        <v>46492</v>
      </c>
      <c r="K282" s="21">
        <f t="shared" si="8"/>
        <v>34089</v>
      </c>
      <c r="L282" s="26">
        <f t="shared" si="9"/>
        <v>0.423040170759857</v>
      </c>
      <c r="M282" s="27" t="str">
        <f>_xlfn.XLOOKUP(A282,academic_data!A:A,academic_data!B:B,"Not Found")</f>
        <v>100</v>
      </c>
      <c r="N282" t="str">
        <f>_xlfn.XLOOKUP(A282,academic_data!A:A,academic_data!C:C,"Not Found")</f>
        <v>F</v>
      </c>
      <c r="O282" s="17">
        <f>_xlfn.XLOOKUP(A282,academic_data!A:A,academic_data!D:D,"Not Found")</f>
        <v>2.46</v>
      </c>
      <c r="P282">
        <f>_xlfn.XLOOKUP(A282,academic_data!A:A,academic_data!E:E,"Not Found")</f>
        <v>96.71</v>
      </c>
      <c r="Q282">
        <f>_xlfn.XLOOKUP(A282,academic_data!A:A,academic_data!F:F,"Not Found")</f>
        <v>2</v>
      </c>
      <c r="R282" t="str">
        <f>_xlfn.XLOOKUP(A282,[1]Sheet1!A:A,[1]Sheet1!B:B,"Not Found")</f>
        <v>Off-campus</v>
      </c>
      <c r="S282">
        <f>_xlfn.XLOOKUP(A282,[1]Sheet1!A:A,[1]Sheet1!C:C,"Not Found")</f>
        <v>21</v>
      </c>
    </row>
    <row r="283" spans="1:19">
      <c r="A283" s="20" t="s">
        <v>71</v>
      </c>
      <c r="B283" s="20" t="s">
        <v>25</v>
      </c>
      <c r="C283" s="21">
        <v>70640</v>
      </c>
      <c r="D283" s="21">
        <v>21731</v>
      </c>
      <c r="E283" s="21">
        <v>6936</v>
      </c>
      <c r="F283" s="21">
        <v>3695</v>
      </c>
      <c r="G283" s="21">
        <v>6534</v>
      </c>
      <c r="H283" s="21">
        <v>1591</v>
      </c>
      <c r="I283" s="21">
        <v>1833</v>
      </c>
      <c r="J283" s="21">
        <v>28320</v>
      </c>
      <c r="K283" s="21">
        <f t="shared" si="8"/>
        <v>42320</v>
      </c>
      <c r="L283" s="26">
        <f t="shared" si="9"/>
        <v>0.599093997734994</v>
      </c>
      <c r="M283" s="27" t="str">
        <f>_xlfn.XLOOKUP(A283,academic_data!A:A,academic_data!B:B,"Not Found")</f>
        <v>100</v>
      </c>
      <c r="N283" t="str">
        <f>_xlfn.XLOOKUP(A283,academic_data!A:A,academic_data!C:C,"Not Found")</f>
        <v>F</v>
      </c>
      <c r="O283" s="17">
        <f>_xlfn.XLOOKUP(A283,academic_data!A:A,academic_data!D:D,"Not Found")</f>
        <v>2.46</v>
      </c>
      <c r="P283">
        <f>_xlfn.XLOOKUP(A283,academic_data!A:A,academic_data!E:E,"Not Found")</f>
        <v>96.71</v>
      </c>
      <c r="Q283">
        <f>_xlfn.XLOOKUP(A283,academic_data!A:A,academic_data!F:F,"Not Found")</f>
        <v>2</v>
      </c>
      <c r="R283" t="str">
        <f>_xlfn.XLOOKUP(A283,[1]Sheet1!A:A,[1]Sheet1!B:B,"Not Found")</f>
        <v>Off-campus</v>
      </c>
      <c r="S283">
        <f>_xlfn.XLOOKUP(A283,[1]Sheet1!A:A,[1]Sheet1!C:C,"Not Found")</f>
        <v>21</v>
      </c>
    </row>
    <row r="284" spans="1:19">
      <c r="A284" s="20" t="s">
        <v>72</v>
      </c>
      <c r="B284" s="20" t="s">
        <v>20</v>
      </c>
      <c r="C284" s="21">
        <v>89781</v>
      </c>
      <c r="D284" s="21">
        <v>17720</v>
      </c>
      <c r="E284" s="21">
        <v>4713</v>
      </c>
      <c r="F284" s="21">
        <v>2935</v>
      </c>
      <c r="G284" s="21">
        <v>4951</v>
      </c>
      <c r="H284" s="21">
        <v>1241</v>
      </c>
      <c r="I284" s="21">
        <v>2543</v>
      </c>
      <c r="J284" s="21">
        <v>55678</v>
      </c>
      <c r="K284" s="21">
        <f t="shared" si="8"/>
        <v>34103</v>
      </c>
      <c r="L284" s="26">
        <f t="shared" si="9"/>
        <v>0.379846515409719</v>
      </c>
      <c r="M284" s="27" t="str">
        <f>_xlfn.XLOOKUP(A284,academic_data!A:A,academic_data!B:B,"Not Found")</f>
        <v>400</v>
      </c>
      <c r="N284" t="str">
        <f>_xlfn.XLOOKUP(A284,academic_data!A:A,academic_data!C:C,"Not Found")</f>
        <v>F</v>
      </c>
      <c r="O284" s="17">
        <f>_xlfn.XLOOKUP(A284,academic_data!A:A,academic_data!D:D,"Not Found")</f>
        <v>4.01</v>
      </c>
      <c r="P284">
        <f>_xlfn.XLOOKUP(A284,academic_data!A:A,academic_data!E:E,"Not Found")</f>
        <v>82.01</v>
      </c>
      <c r="Q284">
        <f>_xlfn.XLOOKUP(A284,academic_data!A:A,academic_data!F:F,"Not Found")</f>
        <v>2</v>
      </c>
      <c r="R284" t="str">
        <f>_xlfn.XLOOKUP(A284,[1]Sheet1!A:A,[1]Sheet1!B:B,"Not Found")</f>
        <v>On-campus</v>
      </c>
      <c r="S284">
        <f>_xlfn.XLOOKUP(A284,[1]Sheet1!A:A,[1]Sheet1!C:C,"Not Found")</f>
        <v>21</v>
      </c>
    </row>
    <row r="285" spans="1:19">
      <c r="A285" s="20" t="s">
        <v>72</v>
      </c>
      <c r="B285" s="20" t="s">
        <v>21</v>
      </c>
      <c r="C285" s="21">
        <v>84416</v>
      </c>
      <c r="D285" s="21">
        <v>15001</v>
      </c>
      <c r="E285" s="21">
        <v>6272</v>
      </c>
      <c r="F285" s="21">
        <v>4848</v>
      </c>
      <c r="G285" s="21">
        <v>4768</v>
      </c>
      <c r="H285" s="21">
        <v>2949</v>
      </c>
      <c r="I285" s="21">
        <v>2663</v>
      </c>
      <c r="J285" s="21">
        <v>47915</v>
      </c>
      <c r="K285" s="21">
        <f t="shared" si="8"/>
        <v>36501</v>
      </c>
      <c r="L285" s="26">
        <f t="shared" si="9"/>
        <v>0.4323943328279</v>
      </c>
      <c r="M285" s="27" t="str">
        <f>_xlfn.XLOOKUP(A285,academic_data!A:A,academic_data!B:B,"Not Found")</f>
        <v>400</v>
      </c>
      <c r="N285" t="str">
        <f>_xlfn.XLOOKUP(A285,academic_data!A:A,academic_data!C:C,"Not Found")</f>
        <v>F</v>
      </c>
      <c r="O285" s="17">
        <f>_xlfn.XLOOKUP(A285,academic_data!A:A,academic_data!D:D,"Not Found")</f>
        <v>4.01</v>
      </c>
      <c r="P285">
        <f>_xlfn.XLOOKUP(A285,academic_data!A:A,academic_data!E:E,"Not Found")</f>
        <v>82.01</v>
      </c>
      <c r="Q285">
        <f>_xlfn.XLOOKUP(A285,academic_data!A:A,academic_data!F:F,"Not Found")</f>
        <v>2</v>
      </c>
      <c r="R285" t="str">
        <f>_xlfn.XLOOKUP(A285,[1]Sheet1!A:A,[1]Sheet1!B:B,"Not Found")</f>
        <v>On-campus</v>
      </c>
      <c r="S285">
        <f>_xlfn.XLOOKUP(A285,[1]Sheet1!A:A,[1]Sheet1!C:C,"Not Found")</f>
        <v>21</v>
      </c>
    </row>
    <row r="286" spans="1:19">
      <c r="A286" s="20" t="s">
        <v>72</v>
      </c>
      <c r="B286" s="20" t="s">
        <v>22</v>
      </c>
      <c r="C286" s="21">
        <v>84217</v>
      </c>
      <c r="D286" s="21">
        <v>15917</v>
      </c>
      <c r="E286" s="21">
        <v>7174</v>
      </c>
      <c r="F286" s="21">
        <v>4241</v>
      </c>
      <c r="G286" s="21">
        <v>6237</v>
      </c>
      <c r="H286" s="21">
        <v>3918</v>
      </c>
      <c r="I286" s="21">
        <v>589</v>
      </c>
      <c r="J286" s="21">
        <v>46141</v>
      </c>
      <c r="K286" s="21">
        <f t="shared" si="8"/>
        <v>38076</v>
      </c>
      <c r="L286" s="26">
        <f t="shared" si="9"/>
        <v>0.452117743448472</v>
      </c>
      <c r="M286" s="27" t="str">
        <f>_xlfn.XLOOKUP(A286,academic_data!A:A,academic_data!B:B,"Not Found")</f>
        <v>400</v>
      </c>
      <c r="N286" t="str">
        <f>_xlfn.XLOOKUP(A286,academic_data!A:A,academic_data!C:C,"Not Found")</f>
        <v>F</v>
      </c>
      <c r="O286" s="17">
        <f>_xlfn.XLOOKUP(A286,academic_data!A:A,academic_data!D:D,"Not Found")</f>
        <v>4.01</v>
      </c>
      <c r="P286">
        <f>_xlfn.XLOOKUP(A286,academic_data!A:A,academic_data!E:E,"Not Found")</f>
        <v>82.01</v>
      </c>
      <c r="Q286">
        <f>_xlfn.XLOOKUP(A286,academic_data!A:A,academic_data!F:F,"Not Found")</f>
        <v>2</v>
      </c>
      <c r="R286" t="str">
        <f>_xlfn.XLOOKUP(A286,[1]Sheet1!A:A,[1]Sheet1!B:B,"Not Found")</f>
        <v>On-campus</v>
      </c>
      <c r="S286">
        <f>_xlfn.XLOOKUP(A286,[1]Sheet1!A:A,[1]Sheet1!C:C,"Not Found")</f>
        <v>21</v>
      </c>
    </row>
    <row r="287" spans="1:19">
      <c r="A287" s="20" t="s">
        <v>72</v>
      </c>
      <c r="B287" s="20" t="s">
        <v>23</v>
      </c>
      <c r="C287" s="21">
        <v>78093</v>
      </c>
      <c r="D287" s="21">
        <v>18041</v>
      </c>
      <c r="E287" s="21">
        <v>4105</v>
      </c>
      <c r="F287" s="21">
        <v>2886</v>
      </c>
      <c r="G287" s="21">
        <v>3427</v>
      </c>
      <c r="H287" s="21">
        <v>2328</v>
      </c>
      <c r="I287" s="21">
        <v>2395</v>
      </c>
      <c r="J287" s="21">
        <v>44911</v>
      </c>
      <c r="K287" s="21">
        <f t="shared" si="8"/>
        <v>33182</v>
      </c>
      <c r="L287" s="26">
        <f t="shared" si="9"/>
        <v>0.424903640531162</v>
      </c>
      <c r="M287" s="27" t="str">
        <f>_xlfn.XLOOKUP(A287,academic_data!A:A,academic_data!B:B,"Not Found")</f>
        <v>400</v>
      </c>
      <c r="N287" t="str">
        <f>_xlfn.XLOOKUP(A287,academic_data!A:A,academic_data!C:C,"Not Found")</f>
        <v>F</v>
      </c>
      <c r="O287" s="17">
        <f>_xlfn.XLOOKUP(A287,academic_data!A:A,academic_data!D:D,"Not Found")</f>
        <v>4.01</v>
      </c>
      <c r="P287">
        <f>_xlfn.XLOOKUP(A287,academic_data!A:A,academic_data!E:E,"Not Found")</f>
        <v>82.01</v>
      </c>
      <c r="Q287">
        <f>_xlfn.XLOOKUP(A287,academic_data!A:A,academic_data!F:F,"Not Found")</f>
        <v>2</v>
      </c>
      <c r="R287" t="str">
        <f>_xlfn.XLOOKUP(A287,[1]Sheet1!A:A,[1]Sheet1!B:B,"Not Found")</f>
        <v>On-campus</v>
      </c>
      <c r="S287">
        <f>_xlfn.XLOOKUP(A287,[1]Sheet1!A:A,[1]Sheet1!C:C,"Not Found")</f>
        <v>21</v>
      </c>
    </row>
    <row r="288" spans="1:19">
      <c r="A288" s="20" t="s">
        <v>72</v>
      </c>
      <c r="B288" s="20" t="s">
        <v>24</v>
      </c>
      <c r="C288" s="21">
        <v>66090</v>
      </c>
      <c r="D288" s="21">
        <v>23508</v>
      </c>
      <c r="E288" s="21">
        <v>5986</v>
      </c>
      <c r="F288" s="21">
        <v>2634</v>
      </c>
      <c r="G288" s="21">
        <v>4925</v>
      </c>
      <c r="H288" s="21">
        <v>3056</v>
      </c>
      <c r="I288" s="21">
        <v>2770</v>
      </c>
      <c r="J288" s="21">
        <v>23211</v>
      </c>
      <c r="K288" s="21">
        <f t="shared" si="8"/>
        <v>42879</v>
      </c>
      <c r="L288" s="26">
        <f t="shared" si="9"/>
        <v>0.648797094870631</v>
      </c>
      <c r="M288" s="27" t="str">
        <f>_xlfn.XLOOKUP(A288,academic_data!A:A,academic_data!B:B,"Not Found")</f>
        <v>400</v>
      </c>
      <c r="N288" t="str">
        <f>_xlfn.XLOOKUP(A288,academic_data!A:A,academic_data!C:C,"Not Found")</f>
        <v>F</v>
      </c>
      <c r="O288" s="17">
        <f>_xlfn.XLOOKUP(A288,academic_data!A:A,academic_data!D:D,"Not Found")</f>
        <v>4.01</v>
      </c>
      <c r="P288">
        <f>_xlfn.XLOOKUP(A288,academic_data!A:A,academic_data!E:E,"Not Found")</f>
        <v>82.01</v>
      </c>
      <c r="Q288">
        <f>_xlfn.XLOOKUP(A288,academic_data!A:A,academic_data!F:F,"Not Found")</f>
        <v>2</v>
      </c>
      <c r="R288" t="str">
        <f>_xlfn.XLOOKUP(A288,[1]Sheet1!A:A,[1]Sheet1!B:B,"Not Found")</f>
        <v>On-campus</v>
      </c>
      <c r="S288">
        <f>_xlfn.XLOOKUP(A288,[1]Sheet1!A:A,[1]Sheet1!C:C,"Not Found")</f>
        <v>21</v>
      </c>
    </row>
    <row r="289" spans="1:19">
      <c r="A289" s="20" t="s">
        <v>72</v>
      </c>
      <c r="B289" s="20" t="s">
        <v>25</v>
      </c>
      <c r="C289" s="21">
        <v>86015</v>
      </c>
      <c r="D289" s="21">
        <v>15552</v>
      </c>
      <c r="E289" s="21">
        <v>7441</v>
      </c>
      <c r="F289" s="21">
        <v>2715</v>
      </c>
      <c r="G289" s="21">
        <v>4287</v>
      </c>
      <c r="H289" s="21">
        <v>2713</v>
      </c>
      <c r="I289" s="21">
        <v>2383</v>
      </c>
      <c r="J289" s="21">
        <v>50924</v>
      </c>
      <c r="K289" s="21">
        <f t="shared" si="8"/>
        <v>35091</v>
      </c>
      <c r="L289" s="26">
        <f t="shared" si="9"/>
        <v>0.407963727256874</v>
      </c>
      <c r="M289" s="27" t="str">
        <f>_xlfn.XLOOKUP(A289,academic_data!A:A,academic_data!B:B,"Not Found")</f>
        <v>400</v>
      </c>
      <c r="N289" t="str">
        <f>_xlfn.XLOOKUP(A289,academic_data!A:A,academic_data!C:C,"Not Found")</f>
        <v>F</v>
      </c>
      <c r="O289" s="17">
        <f>_xlfn.XLOOKUP(A289,academic_data!A:A,academic_data!D:D,"Not Found")</f>
        <v>4.01</v>
      </c>
      <c r="P289">
        <f>_xlfn.XLOOKUP(A289,academic_data!A:A,academic_data!E:E,"Not Found")</f>
        <v>82.01</v>
      </c>
      <c r="Q289">
        <f>_xlfn.XLOOKUP(A289,academic_data!A:A,academic_data!F:F,"Not Found")</f>
        <v>2</v>
      </c>
      <c r="R289" t="str">
        <f>_xlfn.XLOOKUP(A289,[1]Sheet1!A:A,[1]Sheet1!B:B,"Not Found")</f>
        <v>On-campus</v>
      </c>
      <c r="S289">
        <f>_xlfn.XLOOKUP(A289,[1]Sheet1!A:A,[1]Sheet1!C:C,"Not Found")</f>
        <v>21</v>
      </c>
    </row>
    <row r="290" spans="1:19">
      <c r="A290" s="20" t="s">
        <v>73</v>
      </c>
      <c r="B290" s="20" t="s">
        <v>20</v>
      </c>
      <c r="C290" s="21">
        <v>63389</v>
      </c>
      <c r="D290" s="21">
        <v>24299</v>
      </c>
      <c r="E290" s="21">
        <v>5341</v>
      </c>
      <c r="F290" s="21">
        <v>2110</v>
      </c>
      <c r="G290" s="21">
        <v>3250</v>
      </c>
      <c r="H290" s="21">
        <v>3430</v>
      </c>
      <c r="I290" s="21">
        <v>2554</v>
      </c>
      <c r="J290" s="21">
        <v>22405</v>
      </c>
      <c r="K290" s="21">
        <f t="shared" si="8"/>
        <v>40984</v>
      </c>
      <c r="L290" s="26">
        <f t="shared" si="9"/>
        <v>0.646547508242755</v>
      </c>
      <c r="M290" s="27" t="str">
        <f>_xlfn.XLOOKUP(A290,academic_data!A:A,academic_data!B:B,"Not Found")</f>
        <v>500</v>
      </c>
      <c r="N290" t="str">
        <f>_xlfn.XLOOKUP(A290,academic_data!A:A,academic_data!C:C,"Not Found")</f>
        <v>F</v>
      </c>
      <c r="O290" s="17">
        <f>_xlfn.XLOOKUP(A290,academic_data!A:A,academic_data!D:D,"Not Found")</f>
        <v>2.28</v>
      </c>
      <c r="P290">
        <f>_xlfn.XLOOKUP(A290,academic_data!A:A,academic_data!E:E,"Not Found")</f>
        <v>60.1</v>
      </c>
      <c r="Q290">
        <f>_xlfn.XLOOKUP(A290,academic_data!A:A,academic_data!F:F,"Not Found")</f>
        <v>2</v>
      </c>
      <c r="R290" t="str">
        <f>_xlfn.XLOOKUP(A290,[1]Sheet1!A:A,[1]Sheet1!B:B,"Not Found")</f>
        <v>On-campus</v>
      </c>
      <c r="S290">
        <f>_xlfn.XLOOKUP(A290,[1]Sheet1!A:A,[1]Sheet1!C:C,"Not Found")</f>
        <v>21</v>
      </c>
    </row>
    <row r="291" spans="1:19">
      <c r="A291" s="20" t="s">
        <v>73</v>
      </c>
      <c r="B291" s="20" t="s">
        <v>21</v>
      </c>
      <c r="C291" s="21">
        <v>60458</v>
      </c>
      <c r="D291" s="21">
        <v>15207</v>
      </c>
      <c r="E291" s="21">
        <v>4899</v>
      </c>
      <c r="F291" s="21">
        <v>2021</v>
      </c>
      <c r="G291" s="21">
        <v>3409</v>
      </c>
      <c r="H291" s="21">
        <v>1894</v>
      </c>
      <c r="I291" s="21">
        <v>1014</v>
      </c>
      <c r="J291" s="21">
        <v>32014</v>
      </c>
      <c r="K291" s="21">
        <f t="shared" si="8"/>
        <v>28444</v>
      </c>
      <c r="L291" s="26">
        <f t="shared" si="9"/>
        <v>0.470475371332164</v>
      </c>
      <c r="M291" s="27" t="str">
        <f>_xlfn.XLOOKUP(A291,academic_data!A:A,academic_data!B:B,"Not Found")</f>
        <v>500</v>
      </c>
      <c r="N291" t="str">
        <f>_xlfn.XLOOKUP(A291,academic_data!A:A,academic_data!C:C,"Not Found")</f>
        <v>F</v>
      </c>
      <c r="O291" s="17">
        <f>_xlfn.XLOOKUP(A291,academic_data!A:A,academic_data!D:D,"Not Found")</f>
        <v>2.28</v>
      </c>
      <c r="P291">
        <f>_xlfn.XLOOKUP(A291,academic_data!A:A,academic_data!E:E,"Not Found")</f>
        <v>60.1</v>
      </c>
      <c r="Q291">
        <f>_xlfn.XLOOKUP(A291,academic_data!A:A,academic_data!F:F,"Not Found")</f>
        <v>2</v>
      </c>
      <c r="R291" t="str">
        <f>_xlfn.XLOOKUP(A291,[1]Sheet1!A:A,[1]Sheet1!B:B,"Not Found")</f>
        <v>On-campus</v>
      </c>
      <c r="S291">
        <f>_xlfn.XLOOKUP(A291,[1]Sheet1!A:A,[1]Sheet1!C:C,"Not Found")</f>
        <v>21</v>
      </c>
    </row>
    <row r="292" spans="1:19">
      <c r="A292" s="20" t="s">
        <v>73</v>
      </c>
      <c r="B292" s="20" t="s">
        <v>22</v>
      </c>
      <c r="C292" s="21">
        <v>83678</v>
      </c>
      <c r="D292" s="21">
        <v>19904</v>
      </c>
      <c r="E292" s="21">
        <v>7771</v>
      </c>
      <c r="F292" s="21">
        <v>2873</v>
      </c>
      <c r="G292" s="21">
        <v>3013</v>
      </c>
      <c r="H292" s="21">
        <v>1970</v>
      </c>
      <c r="I292" s="21">
        <v>2634</v>
      </c>
      <c r="J292" s="21">
        <v>45513</v>
      </c>
      <c r="K292" s="21">
        <f t="shared" si="8"/>
        <v>38165</v>
      </c>
      <c r="L292" s="26">
        <f t="shared" si="9"/>
        <v>0.456093596883291</v>
      </c>
      <c r="M292" s="27" t="str">
        <f>_xlfn.XLOOKUP(A292,academic_data!A:A,academic_data!B:B,"Not Found")</f>
        <v>500</v>
      </c>
      <c r="N292" t="str">
        <f>_xlfn.XLOOKUP(A292,academic_data!A:A,academic_data!C:C,"Not Found")</f>
        <v>F</v>
      </c>
      <c r="O292" s="17">
        <f>_xlfn.XLOOKUP(A292,academic_data!A:A,academic_data!D:D,"Not Found")</f>
        <v>2.28</v>
      </c>
      <c r="P292">
        <f>_xlfn.XLOOKUP(A292,academic_data!A:A,academic_data!E:E,"Not Found")</f>
        <v>60.1</v>
      </c>
      <c r="Q292">
        <f>_xlfn.XLOOKUP(A292,academic_data!A:A,academic_data!F:F,"Not Found")</f>
        <v>2</v>
      </c>
      <c r="R292" t="str">
        <f>_xlfn.XLOOKUP(A292,[1]Sheet1!A:A,[1]Sheet1!B:B,"Not Found")</f>
        <v>On-campus</v>
      </c>
      <c r="S292">
        <f>_xlfn.XLOOKUP(A292,[1]Sheet1!A:A,[1]Sheet1!C:C,"Not Found")</f>
        <v>21</v>
      </c>
    </row>
    <row r="293" spans="1:19">
      <c r="A293" s="20" t="s">
        <v>73</v>
      </c>
      <c r="B293" s="20" t="s">
        <v>23</v>
      </c>
      <c r="C293" s="21">
        <v>71787</v>
      </c>
      <c r="D293" s="21">
        <v>16560</v>
      </c>
      <c r="E293" s="21">
        <v>5324</v>
      </c>
      <c r="F293" s="21">
        <v>3266</v>
      </c>
      <c r="G293" s="21">
        <v>5169</v>
      </c>
      <c r="H293" s="21">
        <v>1749</v>
      </c>
      <c r="I293" s="21">
        <v>1184</v>
      </c>
      <c r="J293" s="21">
        <v>38535</v>
      </c>
      <c r="K293" s="21">
        <f t="shared" si="8"/>
        <v>33252</v>
      </c>
      <c r="L293" s="26">
        <f t="shared" si="9"/>
        <v>0.463203644113837</v>
      </c>
      <c r="M293" s="27" t="str">
        <f>_xlfn.XLOOKUP(A293,academic_data!A:A,academic_data!B:B,"Not Found")</f>
        <v>500</v>
      </c>
      <c r="N293" t="str">
        <f>_xlfn.XLOOKUP(A293,academic_data!A:A,academic_data!C:C,"Not Found")</f>
        <v>F</v>
      </c>
      <c r="O293" s="17">
        <f>_xlfn.XLOOKUP(A293,academic_data!A:A,academic_data!D:D,"Not Found")</f>
        <v>2.28</v>
      </c>
      <c r="P293">
        <f>_xlfn.XLOOKUP(A293,academic_data!A:A,academic_data!E:E,"Not Found")</f>
        <v>60.1</v>
      </c>
      <c r="Q293">
        <f>_xlfn.XLOOKUP(A293,academic_data!A:A,academic_data!F:F,"Not Found")</f>
        <v>2</v>
      </c>
      <c r="R293" t="str">
        <f>_xlfn.XLOOKUP(A293,[1]Sheet1!A:A,[1]Sheet1!B:B,"Not Found")</f>
        <v>On-campus</v>
      </c>
      <c r="S293">
        <f>_xlfn.XLOOKUP(A293,[1]Sheet1!A:A,[1]Sheet1!C:C,"Not Found")</f>
        <v>21</v>
      </c>
    </row>
    <row r="294" spans="1:19">
      <c r="A294" s="20" t="s">
        <v>73</v>
      </c>
      <c r="B294" s="20" t="s">
        <v>24</v>
      </c>
      <c r="C294" s="21">
        <v>78311</v>
      </c>
      <c r="D294" s="21">
        <v>17356</v>
      </c>
      <c r="E294" s="21">
        <v>4694</v>
      </c>
      <c r="F294" s="21">
        <v>4335</v>
      </c>
      <c r="G294" s="21">
        <v>3306</v>
      </c>
      <c r="H294" s="21">
        <v>2989</v>
      </c>
      <c r="I294" s="21">
        <v>1161</v>
      </c>
      <c r="J294" s="21">
        <v>44470</v>
      </c>
      <c r="K294" s="21">
        <f t="shared" si="8"/>
        <v>33841</v>
      </c>
      <c r="L294" s="26">
        <f t="shared" si="9"/>
        <v>0.432135970681003</v>
      </c>
      <c r="M294" s="27" t="str">
        <f>_xlfn.XLOOKUP(A294,academic_data!A:A,academic_data!B:B,"Not Found")</f>
        <v>500</v>
      </c>
      <c r="N294" t="str">
        <f>_xlfn.XLOOKUP(A294,academic_data!A:A,academic_data!C:C,"Not Found")</f>
        <v>F</v>
      </c>
      <c r="O294" s="17">
        <f>_xlfn.XLOOKUP(A294,academic_data!A:A,academic_data!D:D,"Not Found")</f>
        <v>2.28</v>
      </c>
      <c r="P294">
        <f>_xlfn.XLOOKUP(A294,academic_data!A:A,academic_data!E:E,"Not Found")</f>
        <v>60.1</v>
      </c>
      <c r="Q294">
        <f>_xlfn.XLOOKUP(A294,academic_data!A:A,academic_data!F:F,"Not Found")</f>
        <v>2</v>
      </c>
      <c r="R294" t="str">
        <f>_xlfn.XLOOKUP(A294,[1]Sheet1!A:A,[1]Sheet1!B:B,"Not Found")</f>
        <v>On-campus</v>
      </c>
      <c r="S294">
        <f>_xlfn.XLOOKUP(A294,[1]Sheet1!A:A,[1]Sheet1!C:C,"Not Found")</f>
        <v>21</v>
      </c>
    </row>
    <row r="295" spans="1:19">
      <c r="A295" s="20" t="s">
        <v>73</v>
      </c>
      <c r="B295" s="20" t="s">
        <v>25</v>
      </c>
      <c r="C295" s="21">
        <v>64644</v>
      </c>
      <c r="D295" s="21">
        <v>23503</v>
      </c>
      <c r="E295" s="21">
        <v>6920</v>
      </c>
      <c r="F295" s="21">
        <v>3082</v>
      </c>
      <c r="G295" s="21">
        <v>6714</v>
      </c>
      <c r="H295" s="21">
        <v>3971</v>
      </c>
      <c r="I295" s="21">
        <v>2237</v>
      </c>
      <c r="J295" s="21">
        <v>18217</v>
      </c>
      <c r="K295" s="21">
        <f t="shared" si="8"/>
        <v>46427</v>
      </c>
      <c r="L295" s="26">
        <f t="shared" si="9"/>
        <v>0.718195037435802</v>
      </c>
      <c r="M295" s="27" t="str">
        <f>_xlfn.XLOOKUP(A295,academic_data!A:A,academic_data!B:B,"Not Found")</f>
        <v>500</v>
      </c>
      <c r="N295" t="str">
        <f>_xlfn.XLOOKUP(A295,academic_data!A:A,academic_data!C:C,"Not Found")</f>
        <v>F</v>
      </c>
      <c r="O295" s="17">
        <f>_xlfn.XLOOKUP(A295,academic_data!A:A,academic_data!D:D,"Not Found")</f>
        <v>2.28</v>
      </c>
      <c r="P295">
        <f>_xlfn.XLOOKUP(A295,academic_data!A:A,academic_data!E:E,"Not Found")</f>
        <v>60.1</v>
      </c>
      <c r="Q295">
        <f>_xlfn.XLOOKUP(A295,academic_data!A:A,academic_data!F:F,"Not Found")</f>
        <v>2</v>
      </c>
      <c r="R295" t="str">
        <f>_xlfn.XLOOKUP(A295,[1]Sheet1!A:A,[1]Sheet1!B:B,"Not Found")</f>
        <v>On-campus</v>
      </c>
      <c r="S295">
        <f>_xlfn.XLOOKUP(A295,[1]Sheet1!A:A,[1]Sheet1!C:C,"Not Found")</f>
        <v>21</v>
      </c>
    </row>
    <row r="296" spans="1:19">
      <c r="A296" s="20" t="s">
        <v>74</v>
      </c>
      <c r="B296" s="20" t="s">
        <v>20</v>
      </c>
      <c r="C296" s="21">
        <v>68946</v>
      </c>
      <c r="D296" s="21">
        <v>21236</v>
      </c>
      <c r="E296" s="21">
        <v>5982</v>
      </c>
      <c r="F296" s="21">
        <v>3230</v>
      </c>
      <c r="G296" s="21">
        <v>3352</v>
      </c>
      <c r="H296" s="21">
        <v>1902</v>
      </c>
      <c r="I296" s="21">
        <v>1855</v>
      </c>
      <c r="J296" s="21">
        <v>31389</v>
      </c>
      <c r="K296" s="21">
        <f t="shared" si="8"/>
        <v>37557</v>
      </c>
      <c r="L296" s="26">
        <f t="shared" si="9"/>
        <v>0.544730658776434</v>
      </c>
      <c r="M296" s="27" t="str">
        <f>_xlfn.XLOOKUP(A296,academic_data!A:A,academic_data!B:B,"Not Found")</f>
        <v>500</v>
      </c>
      <c r="N296" t="str">
        <f>_xlfn.XLOOKUP(A296,academic_data!A:A,academic_data!C:C,"Not Found")</f>
        <v>F</v>
      </c>
      <c r="O296" s="17">
        <f>_xlfn.XLOOKUP(A296,academic_data!A:A,academic_data!D:D,"Not Found")</f>
        <v>3.48</v>
      </c>
      <c r="P296">
        <f>_xlfn.XLOOKUP(A296,academic_data!A:A,academic_data!E:E,"Not Found")</f>
        <v>91.75</v>
      </c>
      <c r="Q296">
        <f>_xlfn.XLOOKUP(A296,academic_data!A:A,academic_data!F:F,"Not Found")</f>
        <v>1</v>
      </c>
      <c r="R296" t="str">
        <f>_xlfn.XLOOKUP(A296,[1]Sheet1!A:A,[1]Sheet1!B:B,"Not Found")</f>
        <v>Off-campus</v>
      </c>
      <c r="S296">
        <f>_xlfn.XLOOKUP(A296,[1]Sheet1!A:A,[1]Sheet1!C:C,"Not Found")</f>
        <v>22</v>
      </c>
    </row>
    <row r="297" spans="1:19">
      <c r="A297" s="20" t="s">
        <v>74</v>
      </c>
      <c r="B297" s="20" t="s">
        <v>21</v>
      </c>
      <c r="C297" s="21">
        <v>88464</v>
      </c>
      <c r="D297" s="21">
        <v>22005</v>
      </c>
      <c r="E297" s="21">
        <v>5748</v>
      </c>
      <c r="F297" s="21">
        <v>2158</v>
      </c>
      <c r="G297" s="21">
        <v>4977</v>
      </c>
      <c r="H297" s="21">
        <v>1956</v>
      </c>
      <c r="I297" s="21">
        <v>2571</v>
      </c>
      <c r="J297" s="21">
        <v>49049</v>
      </c>
      <c r="K297" s="21">
        <f t="shared" si="8"/>
        <v>39415</v>
      </c>
      <c r="L297" s="26">
        <f t="shared" si="9"/>
        <v>0.445548471694701</v>
      </c>
      <c r="M297" s="27" t="str">
        <f>_xlfn.XLOOKUP(A297,academic_data!A:A,academic_data!B:B,"Not Found")</f>
        <v>500</v>
      </c>
      <c r="N297" t="str">
        <f>_xlfn.XLOOKUP(A297,academic_data!A:A,academic_data!C:C,"Not Found")</f>
        <v>F</v>
      </c>
      <c r="O297" s="17">
        <f>_xlfn.XLOOKUP(A297,academic_data!A:A,academic_data!D:D,"Not Found")</f>
        <v>3.48</v>
      </c>
      <c r="P297">
        <f>_xlfn.XLOOKUP(A297,academic_data!A:A,academic_data!E:E,"Not Found")</f>
        <v>91.75</v>
      </c>
      <c r="Q297">
        <f>_xlfn.XLOOKUP(A297,academic_data!A:A,academic_data!F:F,"Not Found")</f>
        <v>1</v>
      </c>
      <c r="R297" t="str">
        <f>_xlfn.XLOOKUP(A297,[1]Sheet1!A:A,[1]Sheet1!B:B,"Not Found")</f>
        <v>Off-campus</v>
      </c>
      <c r="S297">
        <f>_xlfn.XLOOKUP(A297,[1]Sheet1!A:A,[1]Sheet1!C:C,"Not Found")</f>
        <v>22</v>
      </c>
    </row>
    <row r="298" spans="1:19">
      <c r="A298" s="20" t="s">
        <v>74</v>
      </c>
      <c r="B298" s="20" t="s">
        <v>22</v>
      </c>
      <c r="C298" s="21">
        <v>68595</v>
      </c>
      <c r="D298" s="21">
        <v>24579</v>
      </c>
      <c r="E298" s="21">
        <v>7453</v>
      </c>
      <c r="F298" s="21">
        <v>4579</v>
      </c>
      <c r="G298" s="21">
        <v>3955</v>
      </c>
      <c r="H298" s="21">
        <v>3199</v>
      </c>
      <c r="I298" s="21">
        <v>2212</v>
      </c>
      <c r="J298" s="21">
        <v>22618</v>
      </c>
      <c r="K298" s="21">
        <f t="shared" si="8"/>
        <v>45977</v>
      </c>
      <c r="L298" s="26">
        <f t="shared" si="9"/>
        <v>0.670267512209345</v>
      </c>
      <c r="M298" s="27" t="str">
        <f>_xlfn.XLOOKUP(A298,academic_data!A:A,academic_data!B:B,"Not Found")</f>
        <v>500</v>
      </c>
      <c r="N298" t="str">
        <f>_xlfn.XLOOKUP(A298,academic_data!A:A,academic_data!C:C,"Not Found")</f>
        <v>F</v>
      </c>
      <c r="O298" s="17">
        <f>_xlfn.XLOOKUP(A298,academic_data!A:A,academic_data!D:D,"Not Found")</f>
        <v>3.48</v>
      </c>
      <c r="P298">
        <f>_xlfn.XLOOKUP(A298,academic_data!A:A,academic_data!E:E,"Not Found")</f>
        <v>91.75</v>
      </c>
      <c r="Q298">
        <f>_xlfn.XLOOKUP(A298,academic_data!A:A,academic_data!F:F,"Not Found")</f>
        <v>1</v>
      </c>
      <c r="R298" t="str">
        <f>_xlfn.XLOOKUP(A298,[1]Sheet1!A:A,[1]Sheet1!B:B,"Not Found")</f>
        <v>Off-campus</v>
      </c>
      <c r="S298">
        <f>_xlfn.XLOOKUP(A298,[1]Sheet1!A:A,[1]Sheet1!C:C,"Not Found")</f>
        <v>22</v>
      </c>
    </row>
    <row r="299" spans="1:19">
      <c r="A299" s="20" t="s">
        <v>74</v>
      </c>
      <c r="B299" s="20" t="s">
        <v>23</v>
      </c>
      <c r="C299" s="21">
        <v>75282</v>
      </c>
      <c r="D299" s="21">
        <v>19703</v>
      </c>
      <c r="E299" s="21">
        <v>7688</v>
      </c>
      <c r="F299" s="21">
        <v>4467</v>
      </c>
      <c r="G299" s="21">
        <v>4273</v>
      </c>
      <c r="H299" s="21">
        <v>3913</v>
      </c>
      <c r="I299" s="21">
        <v>2035</v>
      </c>
      <c r="J299" s="21">
        <v>33203</v>
      </c>
      <c r="K299" s="21">
        <f t="shared" si="8"/>
        <v>42079</v>
      </c>
      <c r="L299" s="26">
        <f t="shared" si="9"/>
        <v>0.558951675035201</v>
      </c>
      <c r="M299" s="27" t="str">
        <f>_xlfn.XLOOKUP(A299,academic_data!A:A,academic_data!B:B,"Not Found")</f>
        <v>500</v>
      </c>
      <c r="N299" t="str">
        <f>_xlfn.XLOOKUP(A299,academic_data!A:A,academic_data!C:C,"Not Found")</f>
        <v>F</v>
      </c>
      <c r="O299" s="17">
        <f>_xlfn.XLOOKUP(A299,academic_data!A:A,academic_data!D:D,"Not Found")</f>
        <v>3.48</v>
      </c>
      <c r="P299">
        <f>_xlfn.XLOOKUP(A299,academic_data!A:A,academic_data!E:E,"Not Found")</f>
        <v>91.75</v>
      </c>
      <c r="Q299">
        <f>_xlfn.XLOOKUP(A299,academic_data!A:A,academic_data!F:F,"Not Found")</f>
        <v>1</v>
      </c>
      <c r="R299" t="str">
        <f>_xlfn.XLOOKUP(A299,[1]Sheet1!A:A,[1]Sheet1!B:B,"Not Found")</f>
        <v>Off-campus</v>
      </c>
      <c r="S299">
        <f>_xlfn.XLOOKUP(A299,[1]Sheet1!A:A,[1]Sheet1!C:C,"Not Found")</f>
        <v>22</v>
      </c>
    </row>
    <row r="300" spans="1:19">
      <c r="A300" s="20" t="s">
        <v>74</v>
      </c>
      <c r="B300" s="20" t="s">
        <v>24</v>
      </c>
      <c r="C300" s="21">
        <v>72003</v>
      </c>
      <c r="D300" s="21">
        <v>24633</v>
      </c>
      <c r="E300" s="21">
        <v>6979</v>
      </c>
      <c r="F300" s="21">
        <v>3797</v>
      </c>
      <c r="G300" s="21">
        <v>3294</v>
      </c>
      <c r="H300" s="21">
        <v>1754</v>
      </c>
      <c r="I300" s="21">
        <v>1894</v>
      </c>
      <c r="J300" s="21">
        <v>29652</v>
      </c>
      <c r="K300" s="21">
        <f t="shared" si="8"/>
        <v>42351</v>
      </c>
      <c r="L300" s="26">
        <f t="shared" si="9"/>
        <v>0.58818382567393</v>
      </c>
      <c r="M300" s="27" t="str">
        <f>_xlfn.XLOOKUP(A300,academic_data!A:A,academic_data!B:B,"Not Found")</f>
        <v>500</v>
      </c>
      <c r="N300" t="str">
        <f>_xlfn.XLOOKUP(A300,academic_data!A:A,academic_data!C:C,"Not Found")</f>
        <v>F</v>
      </c>
      <c r="O300" s="17">
        <f>_xlfn.XLOOKUP(A300,academic_data!A:A,academic_data!D:D,"Not Found")</f>
        <v>3.48</v>
      </c>
      <c r="P300">
        <f>_xlfn.XLOOKUP(A300,academic_data!A:A,academic_data!E:E,"Not Found")</f>
        <v>91.75</v>
      </c>
      <c r="Q300">
        <f>_xlfn.XLOOKUP(A300,academic_data!A:A,academic_data!F:F,"Not Found")</f>
        <v>1</v>
      </c>
      <c r="R300" t="str">
        <f>_xlfn.XLOOKUP(A300,[1]Sheet1!A:A,[1]Sheet1!B:B,"Not Found")</f>
        <v>Off-campus</v>
      </c>
      <c r="S300">
        <f>_xlfn.XLOOKUP(A300,[1]Sheet1!A:A,[1]Sheet1!C:C,"Not Found")</f>
        <v>22</v>
      </c>
    </row>
    <row r="301" spans="1:19">
      <c r="A301" s="20" t="s">
        <v>74</v>
      </c>
      <c r="B301" s="20" t="s">
        <v>25</v>
      </c>
      <c r="C301" s="21">
        <v>72473</v>
      </c>
      <c r="D301" s="21">
        <v>24461</v>
      </c>
      <c r="E301" s="21">
        <v>4636</v>
      </c>
      <c r="F301" s="21">
        <v>3291</v>
      </c>
      <c r="G301" s="21">
        <v>6714</v>
      </c>
      <c r="H301" s="21">
        <v>1529</v>
      </c>
      <c r="I301" s="21">
        <v>2568</v>
      </c>
      <c r="J301" s="21">
        <v>29274</v>
      </c>
      <c r="K301" s="21">
        <f t="shared" si="8"/>
        <v>43199</v>
      </c>
      <c r="L301" s="26">
        <f t="shared" si="9"/>
        <v>0.596070260648793</v>
      </c>
      <c r="M301" s="27" t="str">
        <f>_xlfn.XLOOKUP(A301,academic_data!A:A,academic_data!B:B,"Not Found")</f>
        <v>500</v>
      </c>
      <c r="N301" t="str">
        <f>_xlfn.XLOOKUP(A301,academic_data!A:A,academic_data!C:C,"Not Found")</f>
        <v>F</v>
      </c>
      <c r="O301" s="17">
        <f>_xlfn.XLOOKUP(A301,academic_data!A:A,academic_data!D:D,"Not Found")</f>
        <v>3.48</v>
      </c>
      <c r="P301">
        <f>_xlfn.XLOOKUP(A301,academic_data!A:A,academic_data!E:E,"Not Found")</f>
        <v>91.75</v>
      </c>
      <c r="Q301">
        <f>_xlfn.XLOOKUP(A301,academic_data!A:A,academic_data!F:F,"Not Found")</f>
        <v>1</v>
      </c>
      <c r="R301" t="str">
        <f>_xlfn.XLOOKUP(A301,[1]Sheet1!A:A,[1]Sheet1!B:B,"Not Found")</f>
        <v>Off-campus</v>
      </c>
      <c r="S301">
        <f>_xlfn.XLOOKUP(A301,[1]Sheet1!A:A,[1]Sheet1!C:C,"Not Found")</f>
        <v>22</v>
      </c>
    </row>
  </sheetData>
  <conditionalFormatting sqref="J$1:J$1048576">
    <cfRule type="cellIs" priority="2" operator="greaterThanOrEqual">
      <formula>0.1</formula>
    </cfRule>
    <cfRule type="top10" dxfId="0" priority="1" percent="1" rank="10"/>
  </conditionalFormatting>
  <conditionalFormatting sqref="L$1:L$1048576">
    <cfRule type="cellIs" dxfId="1" priority="3" operator="greaterThan">
      <formula>0.6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G36" sqref="G36"/>
    </sheetView>
  </sheetViews>
  <sheetFormatPr defaultColWidth="9.14285714285714" defaultRowHeight="15" outlineLevelCol="5"/>
  <sheetData>
    <row r="1" spans="1:6">
      <c r="A1" s="12" t="s">
        <v>0</v>
      </c>
      <c r="B1" s="12" t="s">
        <v>12</v>
      </c>
      <c r="C1" s="14" t="s">
        <v>13</v>
      </c>
      <c r="D1" s="12" t="s">
        <v>14</v>
      </c>
      <c r="E1" s="12" t="s">
        <v>75</v>
      </c>
      <c r="F1" s="12" t="s">
        <v>16</v>
      </c>
    </row>
    <row r="2" spans="1:6">
      <c r="A2" s="13" t="s">
        <v>19</v>
      </c>
      <c r="B2" s="13" t="s">
        <v>76</v>
      </c>
      <c r="C2" s="13" t="s">
        <v>77</v>
      </c>
      <c r="D2" s="13">
        <v>3.94</v>
      </c>
      <c r="E2" s="13">
        <v>76.21</v>
      </c>
      <c r="F2" s="13">
        <v>2</v>
      </c>
    </row>
    <row r="3" spans="1:6">
      <c r="A3" s="13" t="s">
        <v>26</v>
      </c>
      <c r="B3" s="13" t="s">
        <v>78</v>
      </c>
      <c r="C3" s="13" t="s">
        <v>79</v>
      </c>
      <c r="D3" s="13">
        <v>2.93</v>
      </c>
      <c r="E3" s="13">
        <v>80.5</v>
      </c>
      <c r="F3" s="13">
        <v>1</v>
      </c>
    </row>
    <row r="4" spans="1:6">
      <c r="A4" s="13" t="s">
        <v>27</v>
      </c>
      <c r="B4" s="13" t="s">
        <v>80</v>
      </c>
      <c r="C4" s="13" t="s">
        <v>79</v>
      </c>
      <c r="D4" s="13">
        <v>3.23</v>
      </c>
      <c r="E4" s="13">
        <v>69.89</v>
      </c>
      <c r="F4" s="13">
        <v>2</v>
      </c>
    </row>
    <row r="5" spans="1:6">
      <c r="A5" s="13" t="s">
        <v>28</v>
      </c>
      <c r="B5" s="13" t="s">
        <v>80</v>
      </c>
      <c r="C5" s="13" t="s">
        <v>77</v>
      </c>
      <c r="D5" s="13">
        <v>3.48</v>
      </c>
      <c r="E5" s="13">
        <v>83.18</v>
      </c>
      <c r="F5" s="13">
        <v>2</v>
      </c>
    </row>
    <row r="6" spans="1:6">
      <c r="A6" s="13" t="s">
        <v>29</v>
      </c>
      <c r="B6" s="13" t="s">
        <v>78</v>
      </c>
      <c r="C6" s="13" t="s">
        <v>77</v>
      </c>
      <c r="D6" s="13">
        <v>2.41</v>
      </c>
      <c r="E6" s="13">
        <v>75.64</v>
      </c>
      <c r="F6" s="13">
        <v>1</v>
      </c>
    </row>
    <row r="7" spans="1:6">
      <c r="A7" s="13" t="s">
        <v>30</v>
      </c>
      <c r="B7" s="13" t="s">
        <v>81</v>
      </c>
      <c r="C7" s="13" t="s">
        <v>79</v>
      </c>
      <c r="D7" s="13">
        <v>4.14</v>
      </c>
      <c r="E7" s="13">
        <v>60.36</v>
      </c>
      <c r="F7" s="13">
        <v>1</v>
      </c>
    </row>
    <row r="8" spans="1:6">
      <c r="A8" s="13" t="s">
        <v>31</v>
      </c>
      <c r="B8" s="13" t="s">
        <v>81</v>
      </c>
      <c r="C8" s="13" t="s">
        <v>79</v>
      </c>
      <c r="D8" s="13">
        <v>2.99</v>
      </c>
      <c r="E8" s="13">
        <v>69.48</v>
      </c>
      <c r="F8" s="13">
        <v>1</v>
      </c>
    </row>
    <row r="9" spans="1:6">
      <c r="A9" s="13" t="s">
        <v>32</v>
      </c>
      <c r="B9" s="13" t="s">
        <v>82</v>
      </c>
      <c r="C9" s="13" t="s">
        <v>79</v>
      </c>
      <c r="D9" s="13">
        <v>2.18</v>
      </c>
      <c r="E9" s="13">
        <v>66.79</v>
      </c>
      <c r="F9" s="13">
        <v>2</v>
      </c>
    </row>
    <row r="10" spans="1:6">
      <c r="A10" s="13" t="s">
        <v>33</v>
      </c>
      <c r="B10" s="13" t="s">
        <v>80</v>
      </c>
      <c r="C10" s="13" t="s">
        <v>79</v>
      </c>
      <c r="D10" s="13">
        <v>3.67</v>
      </c>
      <c r="E10" s="13">
        <v>65.83</v>
      </c>
      <c r="F10" s="13">
        <v>1</v>
      </c>
    </row>
    <row r="11" spans="1:6">
      <c r="A11" s="13" t="s">
        <v>34</v>
      </c>
      <c r="B11" s="13" t="s">
        <v>81</v>
      </c>
      <c r="C11" s="13" t="s">
        <v>79</v>
      </c>
      <c r="D11" s="13">
        <v>3.54</v>
      </c>
      <c r="E11" s="13">
        <v>88.27</v>
      </c>
      <c r="F11" s="13">
        <v>2</v>
      </c>
    </row>
    <row r="12" spans="1:6">
      <c r="A12" s="13" t="s">
        <v>35</v>
      </c>
      <c r="B12" s="13" t="s">
        <v>81</v>
      </c>
      <c r="C12" s="13" t="s">
        <v>79</v>
      </c>
      <c r="D12" s="13">
        <v>2.09</v>
      </c>
      <c r="E12" s="13">
        <v>89.46</v>
      </c>
      <c r="F12" s="13">
        <v>1</v>
      </c>
    </row>
    <row r="13" spans="1:6">
      <c r="A13" s="13" t="s">
        <v>36</v>
      </c>
      <c r="B13" s="13" t="s">
        <v>81</v>
      </c>
      <c r="C13" s="13" t="s">
        <v>77</v>
      </c>
      <c r="D13" s="13">
        <v>3.95</v>
      </c>
      <c r="E13" s="13">
        <v>88.22</v>
      </c>
      <c r="F13" s="13">
        <v>2</v>
      </c>
    </row>
    <row r="14" spans="1:6">
      <c r="A14" s="13" t="s">
        <v>37</v>
      </c>
      <c r="B14" s="13" t="s">
        <v>81</v>
      </c>
      <c r="C14" s="13" t="s">
        <v>77</v>
      </c>
      <c r="D14" s="13">
        <v>4.17</v>
      </c>
      <c r="E14" s="13">
        <v>68.23</v>
      </c>
      <c r="F14" s="13">
        <v>1</v>
      </c>
    </row>
    <row r="15" spans="1:6">
      <c r="A15" s="13" t="s">
        <v>38</v>
      </c>
      <c r="B15" s="13" t="s">
        <v>81</v>
      </c>
      <c r="C15" s="13" t="s">
        <v>79</v>
      </c>
      <c r="D15" s="13">
        <v>4.47</v>
      </c>
      <c r="E15" s="13">
        <v>64.92</v>
      </c>
      <c r="F15" s="13">
        <v>1</v>
      </c>
    </row>
    <row r="16" spans="1:6">
      <c r="A16" s="13" t="s">
        <v>39</v>
      </c>
      <c r="B16" s="13" t="s">
        <v>81</v>
      </c>
      <c r="C16" s="13" t="s">
        <v>79</v>
      </c>
      <c r="D16" s="13">
        <v>2.1</v>
      </c>
      <c r="E16" s="13">
        <v>64.88</v>
      </c>
      <c r="F16" s="13">
        <v>2</v>
      </c>
    </row>
    <row r="17" spans="1:6">
      <c r="A17" s="13" t="s">
        <v>40</v>
      </c>
      <c r="B17" s="13" t="s">
        <v>80</v>
      </c>
      <c r="C17" s="13" t="s">
        <v>77</v>
      </c>
      <c r="D17" s="13">
        <v>2.22</v>
      </c>
      <c r="E17" s="13">
        <v>64.13</v>
      </c>
      <c r="F17" s="13">
        <v>1</v>
      </c>
    </row>
    <row r="18" spans="1:6">
      <c r="A18" s="13" t="s">
        <v>41</v>
      </c>
      <c r="B18" s="13" t="s">
        <v>81</v>
      </c>
      <c r="C18" s="13" t="s">
        <v>79</v>
      </c>
      <c r="D18" s="13">
        <v>2.99</v>
      </c>
      <c r="E18" s="13">
        <v>79.2</v>
      </c>
      <c r="F18" s="13">
        <v>1</v>
      </c>
    </row>
    <row r="19" spans="1:6">
      <c r="A19" s="13" t="s">
        <v>42</v>
      </c>
      <c r="B19" s="13" t="s">
        <v>82</v>
      </c>
      <c r="C19" s="13" t="s">
        <v>79</v>
      </c>
      <c r="D19" s="13">
        <v>4.38</v>
      </c>
      <c r="E19" s="13">
        <v>85.56</v>
      </c>
      <c r="F19" s="13">
        <v>1</v>
      </c>
    </row>
    <row r="20" spans="1:6">
      <c r="A20" s="13" t="s">
        <v>43</v>
      </c>
      <c r="B20" s="13" t="s">
        <v>82</v>
      </c>
      <c r="C20" s="13" t="s">
        <v>79</v>
      </c>
      <c r="D20" s="13">
        <v>2.86</v>
      </c>
      <c r="E20" s="13">
        <v>81.29</v>
      </c>
      <c r="F20" s="13">
        <v>1</v>
      </c>
    </row>
    <row r="21" spans="1:6">
      <c r="A21" s="13" t="s">
        <v>44</v>
      </c>
      <c r="B21" s="13" t="s">
        <v>80</v>
      </c>
      <c r="C21" s="13" t="s">
        <v>79</v>
      </c>
      <c r="D21" s="13">
        <v>3.76</v>
      </c>
      <c r="E21" s="13">
        <v>68.07</v>
      </c>
      <c r="F21" s="13">
        <v>1</v>
      </c>
    </row>
    <row r="22" spans="1:6">
      <c r="A22" s="13" t="s">
        <v>45</v>
      </c>
      <c r="B22" s="13" t="s">
        <v>78</v>
      </c>
      <c r="C22" s="13" t="s">
        <v>77</v>
      </c>
      <c r="D22" s="13">
        <v>2.23</v>
      </c>
      <c r="E22" s="13">
        <v>86.9</v>
      </c>
      <c r="F22" s="13">
        <v>2</v>
      </c>
    </row>
    <row r="23" spans="1:6">
      <c r="A23" s="13" t="s">
        <v>46</v>
      </c>
      <c r="B23" s="13" t="s">
        <v>80</v>
      </c>
      <c r="C23" s="13" t="s">
        <v>77</v>
      </c>
      <c r="D23" s="13">
        <v>2.44</v>
      </c>
      <c r="E23" s="13">
        <v>87.71</v>
      </c>
      <c r="F23" s="13">
        <v>1</v>
      </c>
    </row>
    <row r="24" spans="1:6">
      <c r="A24" s="13" t="s">
        <v>47</v>
      </c>
      <c r="B24" s="13" t="s">
        <v>78</v>
      </c>
      <c r="C24" s="13" t="s">
        <v>77</v>
      </c>
      <c r="D24" s="13">
        <v>3.71</v>
      </c>
      <c r="E24" s="13">
        <v>79.89</v>
      </c>
      <c r="F24" s="13">
        <v>1</v>
      </c>
    </row>
    <row r="25" spans="1:6">
      <c r="A25" s="13" t="s">
        <v>48</v>
      </c>
      <c r="B25" s="13" t="s">
        <v>78</v>
      </c>
      <c r="C25" s="13" t="s">
        <v>79</v>
      </c>
      <c r="D25" s="13">
        <v>4.16</v>
      </c>
      <c r="E25" s="13">
        <v>90.74</v>
      </c>
      <c r="F25" s="13">
        <v>1</v>
      </c>
    </row>
    <row r="26" spans="1:6">
      <c r="A26" s="13" t="s">
        <v>49</v>
      </c>
      <c r="B26" s="13" t="s">
        <v>76</v>
      </c>
      <c r="C26" s="13" t="s">
        <v>79</v>
      </c>
      <c r="D26" s="13">
        <v>4.3</v>
      </c>
      <c r="E26" s="13">
        <v>84.02</v>
      </c>
      <c r="F26" s="13">
        <v>1</v>
      </c>
    </row>
    <row r="27" spans="1:6">
      <c r="A27" s="13" t="s">
        <v>50</v>
      </c>
      <c r="B27" s="13" t="s">
        <v>80</v>
      </c>
      <c r="C27" s="13" t="s">
        <v>79</v>
      </c>
      <c r="D27" s="13">
        <v>3.63</v>
      </c>
      <c r="E27" s="13">
        <v>64.26</v>
      </c>
      <c r="F27" s="13">
        <v>2</v>
      </c>
    </row>
    <row r="28" spans="1:6">
      <c r="A28" s="13" t="s">
        <v>51</v>
      </c>
      <c r="B28" s="13" t="s">
        <v>78</v>
      </c>
      <c r="C28" s="13" t="s">
        <v>79</v>
      </c>
      <c r="D28" s="13">
        <v>3.51</v>
      </c>
      <c r="E28" s="13">
        <v>72.72</v>
      </c>
      <c r="F28" s="13">
        <v>1</v>
      </c>
    </row>
    <row r="29" spans="1:6">
      <c r="A29" s="13" t="s">
        <v>52</v>
      </c>
      <c r="B29" s="13" t="s">
        <v>76</v>
      </c>
      <c r="C29" s="13" t="s">
        <v>77</v>
      </c>
      <c r="D29" s="13">
        <v>4.18</v>
      </c>
      <c r="E29" s="13">
        <v>91.3</v>
      </c>
      <c r="F29" s="13">
        <v>1</v>
      </c>
    </row>
    <row r="30" spans="1:6">
      <c r="A30" s="13" t="s">
        <v>53</v>
      </c>
      <c r="B30" s="13" t="s">
        <v>76</v>
      </c>
      <c r="C30" s="13" t="s">
        <v>77</v>
      </c>
      <c r="D30" s="13">
        <v>4.2</v>
      </c>
      <c r="E30" s="13">
        <v>76.17</v>
      </c>
      <c r="F30" s="13">
        <v>2</v>
      </c>
    </row>
    <row r="31" spans="1:6">
      <c r="A31" s="13" t="s">
        <v>54</v>
      </c>
      <c r="B31" s="13" t="s">
        <v>81</v>
      </c>
      <c r="C31" s="13" t="s">
        <v>79</v>
      </c>
      <c r="D31" s="13">
        <v>3.1</v>
      </c>
      <c r="E31" s="13">
        <v>96.06</v>
      </c>
      <c r="F31" s="13">
        <v>1</v>
      </c>
    </row>
    <row r="32" spans="1:6">
      <c r="A32" s="13" t="s">
        <v>55</v>
      </c>
      <c r="B32" s="13" t="s">
        <v>76</v>
      </c>
      <c r="C32" s="13" t="s">
        <v>77</v>
      </c>
      <c r="D32" s="13">
        <v>3.09</v>
      </c>
      <c r="E32" s="13">
        <v>92.71</v>
      </c>
      <c r="F32" s="13">
        <v>2</v>
      </c>
    </row>
    <row r="33" spans="1:6">
      <c r="A33" s="13" t="s">
        <v>56</v>
      </c>
      <c r="B33" s="13" t="s">
        <v>76</v>
      </c>
      <c r="C33" s="13" t="s">
        <v>77</v>
      </c>
      <c r="D33" s="13">
        <v>2.81</v>
      </c>
      <c r="E33" s="13">
        <v>74.66</v>
      </c>
      <c r="F33" s="13">
        <v>1</v>
      </c>
    </row>
    <row r="34" spans="1:6">
      <c r="A34" s="13" t="s">
        <v>57</v>
      </c>
      <c r="B34" s="13" t="s">
        <v>80</v>
      </c>
      <c r="C34" s="13" t="s">
        <v>77</v>
      </c>
      <c r="D34" s="13">
        <v>2.97</v>
      </c>
      <c r="E34" s="13">
        <v>77.95</v>
      </c>
      <c r="F34" s="13">
        <v>1</v>
      </c>
    </row>
    <row r="35" spans="1:6">
      <c r="A35" s="13" t="s">
        <v>58</v>
      </c>
      <c r="B35" s="13" t="s">
        <v>76</v>
      </c>
      <c r="C35" s="13" t="s">
        <v>77</v>
      </c>
      <c r="D35" s="13">
        <v>2.57</v>
      </c>
      <c r="E35" s="13">
        <v>62.93</v>
      </c>
      <c r="F35" s="13">
        <v>1</v>
      </c>
    </row>
    <row r="36" spans="1:6">
      <c r="A36" s="13" t="s">
        <v>59</v>
      </c>
      <c r="B36" s="13" t="s">
        <v>78</v>
      </c>
      <c r="C36" s="13" t="s">
        <v>79</v>
      </c>
      <c r="D36" s="13">
        <v>3.16</v>
      </c>
      <c r="E36" s="13">
        <v>75.19</v>
      </c>
      <c r="F36" s="13">
        <v>2</v>
      </c>
    </row>
    <row r="37" spans="1:6">
      <c r="A37" s="13" t="s">
        <v>60</v>
      </c>
      <c r="B37" s="13" t="s">
        <v>78</v>
      </c>
      <c r="C37" s="13" t="s">
        <v>79</v>
      </c>
      <c r="D37" s="13">
        <v>4.29</v>
      </c>
      <c r="E37" s="13">
        <v>92.55</v>
      </c>
      <c r="F37" s="13">
        <v>1</v>
      </c>
    </row>
    <row r="38" spans="1:6">
      <c r="A38" s="13" t="s">
        <v>61</v>
      </c>
      <c r="B38" s="13" t="s">
        <v>81</v>
      </c>
      <c r="C38" s="13" t="s">
        <v>77</v>
      </c>
      <c r="D38" s="13">
        <v>3</v>
      </c>
      <c r="E38" s="13">
        <v>83.21</v>
      </c>
      <c r="F38" s="13">
        <v>2</v>
      </c>
    </row>
    <row r="39" spans="1:6">
      <c r="A39" s="13" t="s">
        <v>62</v>
      </c>
      <c r="B39" s="13" t="s">
        <v>81</v>
      </c>
      <c r="C39" s="13" t="s">
        <v>77</v>
      </c>
      <c r="D39" s="13">
        <v>2.99</v>
      </c>
      <c r="E39" s="13">
        <v>81.98</v>
      </c>
      <c r="F39" s="13">
        <v>2</v>
      </c>
    </row>
    <row r="40" spans="1:6">
      <c r="A40" s="13" t="s">
        <v>63</v>
      </c>
      <c r="B40" s="13" t="s">
        <v>78</v>
      </c>
      <c r="C40" s="13" t="s">
        <v>79</v>
      </c>
      <c r="D40" s="13">
        <v>4.39</v>
      </c>
      <c r="E40" s="13">
        <v>60.73</v>
      </c>
      <c r="F40" s="13">
        <v>1</v>
      </c>
    </row>
    <row r="41" spans="1:6">
      <c r="A41" s="13" t="s">
        <v>64</v>
      </c>
      <c r="B41" s="13" t="s">
        <v>82</v>
      </c>
      <c r="C41" s="13" t="s">
        <v>77</v>
      </c>
      <c r="D41" s="13">
        <v>4.24</v>
      </c>
      <c r="E41" s="13">
        <v>62.85</v>
      </c>
      <c r="F41" s="13">
        <v>1</v>
      </c>
    </row>
    <row r="42" spans="1:6">
      <c r="A42" s="13" t="s">
        <v>65</v>
      </c>
      <c r="B42" s="13" t="s">
        <v>76</v>
      </c>
      <c r="C42" s="13" t="s">
        <v>79</v>
      </c>
      <c r="D42" s="13">
        <v>4.32</v>
      </c>
      <c r="E42" s="13">
        <v>62.41</v>
      </c>
      <c r="F42" s="13">
        <v>1</v>
      </c>
    </row>
    <row r="43" spans="1:6">
      <c r="A43" s="13" t="s">
        <v>66</v>
      </c>
      <c r="B43" s="13" t="s">
        <v>80</v>
      </c>
      <c r="C43" s="13" t="s">
        <v>79</v>
      </c>
      <c r="D43" s="13">
        <v>2.49</v>
      </c>
      <c r="E43" s="13">
        <v>66.65</v>
      </c>
      <c r="F43" s="13">
        <v>2</v>
      </c>
    </row>
    <row r="44" spans="1:6">
      <c r="A44" s="13" t="s">
        <v>67</v>
      </c>
      <c r="B44" s="13" t="s">
        <v>80</v>
      </c>
      <c r="C44" s="13" t="s">
        <v>79</v>
      </c>
      <c r="D44" s="13">
        <v>3.68</v>
      </c>
      <c r="E44" s="13">
        <v>97.18</v>
      </c>
      <c r="F44" s="13">
        <v>2</v>
      </c>
    </row>
    <row r="45" spans="1:6">
      <c r="A45" s="13" t="s">
        <v>68</v>
      </c>
      <c r="B45" s="13" t="s">
        <v>82</v>
      </c>
      <c r="C45" s="13" t="s">
        <v>79</v>
      </c>
      <c r="D45" s="13">
        <v>2.78</v>
      </c>
      <c r="E45" s="13">
        <v>84.41</v>
      </c>
      <c r="F45" s="13">
        <v>2</v>
      </c>
    </row>
    <row r="46" spans="1:6">
      <c r="A46" s="13" t="s">
        <v>69</v>
      </c>
      <c r="B46" s="13" t="s">
        <v>78</v>
      </c>
      <c r="C46" s="13" t="s">
        <v>77</v>
      </c>
      <c r="D46" s="13">
        <v>4.44</v>
      </c>
      <c r="E46" s="13">
        <v>92.93</v>
      </c>
      <c r="F46" s="13">
        <v>2</v>
      </c>
    </row>
    <row r="47" spans="1:6">
      <c r="A47" s="13" t="s">
        <v>70</v>
      </c>
      <c r="B47" s="13" t="s">
        <v>82</v>
      </c>
      <c r="C47" s="13" t="s">
        <v>77</v>
      </c>
      <c r="D47" s="13">
        <v>3.7</v>
      </c>
      <c r="E47" s="13">
        <v>67.26</v>
      </c>
      <c r="F47" s="13">
        <v>1</v>
      </c>
    </row>
    <row r="48" spans="1:6">
      <c r="A48" s="13" t="s">
        <v>71</v>
      </c>
      <c r="B48" s="13" t="s">
        <v>76</v>
      </c>
      <c r="C48" s="13" t="s">
        <v>79</v>
      </c>
      <c r="D48" s="13">
        <v>2.46</v>
      </c>
      <c r="E48" s="13">
        <v>96.71</v>
      </c>
      <c r="F48" s="13">
        <v>2</v>
      </c>
    </row>
    <row r="49" spans="1:6">
      <c r="A49" s="13" t="s">
        <v>72</v>
      </c>
      <c r="B49" s="13" t="s">
        <v>81</v>
      </c>
      <c r="C49" s="13" t="s">
        <v>79</v>
      </c>
      <c r="D49" s="13">
        <v>4.01</v>
      </c>
      <c r="E49" s="13">
        <v>82.01</v>
      </c>
      <c r="F49" s="13">
        <v>2</v>
      </c>
    </row>
    <row r="50" spans="1:6">
      <c r="A50" s="13" t="s">
        <v>73</v>
      </c>
      <c r="B50" s="13" t="s">
        <v>80</v>
      </c>
      <c r="C50" s="13" t="s">
        <v>79</v>
      </c>
      <c r="D50" s="13">
        <v>2.28</v>
      </c>
      <c r="E50" s="13">
        <v>60.1</v>
      </c>
      <c r="F50" s="13">
        <v>2</v>
      </c>
    </row>
    <row r="51" spans="1:6">
      <c r="A51" s="13" t="s">
        <v>74</v>
      </c>
      <c r="B51" s="13" t="s">
        <v>80</v>
      </c>
      <c r="C51" s="13" t="s">
        <v>79</v>
      </c>
      <c r="D51" s="13">
        <v>3.48</v>
      </c>
      <c r="E51" s="13">
        <v>91.75</v>
      </c>
      <c r="F51" s="13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workbookViewId="0">
      <selection activeCell="A1" sqref="A1:C51"/>
    </sheetView>
  </sheetViews>
  <sheetFormatPr defaultColWidth="9.14285714285714" defaultRowHeight="15" outlineLevelCol="2"/>
  <sheetData>
    <row r="1" spans="1:3">
      <c r="A1" s="12" t="s">
        <v>0</v>
      </c>
      <c r="B1" s="12" t="s">
        <v>17</v>
      </c>
      <c r="C1" s="12" t="s">
        <v>18</v>
      </c>
    </row>
    <row r="2" spans="1:3">
      <c r="A2" s="13" t="s">
        <v>19</v>
      </c>
      <c r="B2" s="13" t="s">
        <v>83</v>
      </c>
      <c r="C2" s="13">
        <v>19</v>
      </c>
    </row>
    <row r="3" spans="1:3">
      <c r="A3" s="13" t="s">
        <v>26</v>
      </c>
      <c r="B3" s="13" t="s">
        <v>84</v>
      </c>
      <c r="C3" s="13">
        <v>19</v>
      </c>
    </row>
    <row r="4" spans="1:3">
      <c r="A4" s="13" t="s">
        <v>27</v>
      </c>
      <c r="B4" s="13" t="s">
        <v>83</v>
      </c>
      <c r="C4" s="13">
        <v>22</v>
      </c>
    </row>
    <row r="5" spans="1:3">
      <c r="A5" s="13" t="s">
        <v>28</v>
      </c>
      <c r="B5" s="13" t="s">
        <v>83</v>
      </c>
      <c r="C5" s="13">
        <v>18</v>
      </c>
    </row>
    <row r="6" spans="1:3">
      <c r="A6" s="13" t="s">
        <v>29</v>
      </c>
      <c r="B6" s="13" t="s">
        <v>84</v>
      </c>
      <c r="C6" s="13">
        <v>20</v>
      </c>
    </row>
    <row r="7" spans="1:3">
      <c r="A7" s="13" t="s">
        <v>30</v>
      </c>
      <c r="B7" s="13" t="s">
        <v>83</v>
      </c>
      <c r="C7" s="13">
        <v>21</v>
      </c>
    </row>
    <row r="8" spans="1:3">
      <c r="A8" s="13" t="s">
        <v>31</v>
      </c>
      <c r="B8" s="13" t="s">
        <v>83</v>
      </c>
      <c r="C8" s="13">
        <v>20</v>
      </c>
    </row>
    <row r="9" spans="1:3">
      <c r="A9" s="13" t="s">
        <v>32</v>
      </c>
      <c r="B9" s="13" t="s">
        <v>84</v>
      </c>
      <c r="C9" s="13">
        <v>21</v>
      </c>
    </row>
    <row r="10" spans="1:3">
      <c r="A10" s="13" t="s">
        <v>33</v>
      </c>
      <c r="B10" s="13" t="s">
        <v>84</v>
      </c>
      <c r="C10" s="13">
        <v>19</v>
      </c>
    </row>
    <row r="11" spans="1:3">
      <c r="A11" s="13" t="s">
        <v>34</v>
      </c>
      <c r="B11" s="13" t="s">
        <v>84</v>
      </c>
      <c r="C11" s="13">
        <v>19</v>
      </c>
    </row>
    <row r="12" spans="1:3">
      <c r="A12" s="13" t="s">
        <v>35</v>
      </c>
      <c r="B12" s="13" t="s">
        <v>83</v>
      </c>
      <c r="C12" s="13">
        <v>21</v>
      </c>
    </row>
    <row r="13" spans="1:3">
      <c r="A13" s="13" t="s">
        <v>36</v>
      </c>
      <c r="B13" s="13" t="s">
        <v>84</v>
      </c>
      <c r="C13" s="13">
        <v>18</v>
      </c>
    </row>
    <row r="14" spans="1:3">
      <c r="A14" s="13" t="s">
        <v>37</v>
      </c>
      <c r="B14" s="13" t="s">
        <v>84</v>
      </c>
      <c r="C14" s="13">
        <v>19</v>
      </c>
    </row>
    <row r="15" spans="1:3">
      <c r="A15" s="13" t="s">
        <v>38</v>
      </c>
      <c r="B15" s="13" t="s">
        <v>84</v>
      </c>
      <c r="C15" s="13">
        <v>24</v>
      </c>
    </row>
    <row r="16" spans="1:3">
      <c r="A16" s="13" t="s">
        <v>39</v>
      </c>
      <c r="B16" s="13" t="s">
        <v>83</v>
      </c>
      <c r="C16" s="13">
        <v>20</v>
      </c>
    </row>
    <row r="17" spans="1:3">
      <c r="A17" s="13" t="s">
        <v>40</v>
      </c>
      <c r="B17" s="13" t="s">
        <v>84</v>
      </c>
      <c r="C17" s="13">
        <v>19</v>
      </c>
    </row>
    <row r="18" spans="1:3">
      <c r="A18" s="13" t="s">
        <v>41</v>
      </c>
      <c r="B18" s="13" t="s">
        <v>84</v>
      </c>
      <c r="C18" s="13">
        <v>24</v>
      </c>
    </row>
    <row r="19" spans="1:3">
      <c r="A19" s="13" t="s">
        <v>42</v>
      </c>
      <c r="B19" s="13" t="s">
        <v>83</v>
      </c>
      <c r="C19" s="13">
        <v>18</v>
      </c>
    </row>
    <row r="20" spans="1:3">
      <c r="A20" s="13" t="s">
        <v>43</v>
      </c>
      <c r="B20" s="13" t="s">
        <v>84</v>
      </c>
      <c r="C20" s="13">
        <v>22</v>
      </c>
    </row>
    <row r="21" spans="1:3">
      <c r="A21" s="13" t="s">
        <v>44</v>
      </c>
      <c r="B21" s="13" t="s">
        <v>83</v>
      </c>
      <c r="C21" s="13">
        <v>20</v>
      </c>
    </row>
    <row r="22" spans="1:3">
      <c r="A22" s="13" t="s">
        <v>45</v>
      </c>
      <c r="B22" s="13" t="s">
        <v>83</v>
      </c>
      <c r="C22" s="13">
        <v>24</v>
      </c>
    </row>
    <row r="23" spans="1:3">
      <c r="A23" s="13" t="s">
        <v>46</v>
      </c>
      <c r="B23" s="13" t="s">
        <v>83</v>
      </c>
      <c r="C23" s="13">
        <v>20</v>
      </c>
    </row>
    <row r="24" spans="1:3">
      <c r="A24" s="13" t="s">
        <v>47</v>
      </c>
      <c r="B24" s="13" t="s">
        <v>83</v>
      </c>
      <c r="C24" s="13">
        <v>18</v>
      </c>
    </row>
    <row r="25" spans="1:3">
      <c r="A25" s="13" t="s">
        <v>48</v>
      </c>
      <c r="B25" s="13" t="s">
        <v>84</v>
      </c>
      <c r="C25" s="13">
        <v>22</v>
      </c>
    </row>
    <row r="26" spans="1:3">
      <c r="A26" s="13" t="s">
        <v>49</v>
      </c>
      <c r="B26" s="13" t="s">
        <v>83</v>
      </c>
      <c r="C26" s="13">
        <v>18</v>
      </c>
    </row>
    <row r="27" spans="1:3">
      <c r="A27" s="13" t="s">
        <v>50</v>
      </c>
      <c r="B27" s="13" t="s">
        <v>83</v>
      </c>
      <c r="C27" s="13">
        <v>18</v>
      </c>
    </row>
    <row r="28" spans="1:3">
      <c r="A28" s="13" t="s">
        <v>51</v>
      </c>
      <c r="B28" s="13" t="s">
        <v>84</v>
      </c>
      <c r="C28" s="13">
        <v>20</v>
      </c>
    </row>
    <row r="29" spans="1:3">
      <c r="A29" s="13" t="s">
        <v>52</v>
      </c>
      <c r="B29" s="13" t="s">
        <v>83</v>
      </c>
      <c r="C29" s="13">
        <v>22</v>
      </c>
    </row>
    <row r="30" spans="1:3">
      <c r="A30" s="13" t="s">
        <v>53</v>
      </c>
      <c r="B30" s="13" t="s">
        <v>83</v>
      </c>
      <c r="C30" s="13">
        <v>20</v>
      </c>
    </row>
    <row r="31" spans="1:3">
      <c r="A31" s="13" t="s">
        <v>54</v>
      </c>
      <c r="B31" s="13" t="s">
        <v>84</v>
      </c>
      <c r="C31" s="13">
        <v>23</v>
      </c>
    </row>
    <row r="32" spans="1:3">
      <c r="A32" s="13" t="s">
        <v>55</v>
      </c>
      <c r="B32" s="13" t="s">
        <v>84</v>
      </c>
      <c r="C32" s="13">
        <v>24</v>
      </c>
    </row>
    <row r="33" spans="1:3">
      <c r="A33" s="13" t="s">
        <v>56</v>
      </c>
      <c r="B33" s="13" t="s">
        <v>84</v>
      </c>
      <c r="C33" s="13">
        <v>18</v>
      </c>
    </row>
    <row r="34" spans="1:3">
      <c r="A34" s="13" t="s">
        <v>57</v>
      </c>
      <c r="B34" s="13" t="s">
        <v>83</v>
      </c>
      <c r="C34" s="13">
        <v>24</v>
      </c>
    </row>
    <row r="35" spans="1:3">
      <c r="A35" s="13" t="s">
        <v>58</v>
      </c>
      <c r="B35" s="13" t="s">
        <v>83</v>
      </c>
      <c r="C35" s="13">
        <v>21</v>
      </c>
    </row>
    <row r="36" spans="1:3">
      <c r="A36" s="13" t="s">
        <v>59</v>
      </c>
      <c r="B36" s="13" t="s">
        <v>83</v>
      </c>
      <c r="C36" s="13">
        <v>20</v>
      </c>
    </row>
    <row r="37" spans="1:3">
      <c r="A37" s="13" t="s">
        <v>60</v>
      </c>
      <c r="B37" s="13" t="s">
        <v>83</v>
      </c>
      <c r="C37" s="13">
        <v>19</v>
      </c>
    </row>
    <row r="38" spans="1:3">
      <c r="A38" s="13" t="s">
        <v>61</v>
      </c>
      <c r="B38" s="13" t="s">
        <v>83</v>
      </c>
      <c r="C38" s="13">
        <v>19</v>
      </c>
    </row>
    <row r="39" spans="1:3">
      <c r="A39" s="13" t="s">
        <v>62</v>
      </c>
      <c r="B39" s="13" t="s">
        <v>84</v>
      </c>
      <c r="C39" s="13">
        <v>24</v>
      </c>
    </row>
    <row r="40" spans="1:3">
      <c r="A40" s="13" t="s">
        <v>63</v>
      </c>
      <c r="B40" s="13" t="s">
        <v>83</v>
      </c>
      <c r="C40" s="13">
        <v>23</v>
      </c>
    </row>
    <row r="41" spans="1:3">
      <c r="A41" s="13" t="s">
        <v>64</v>
      </c>
      <c r="B41" s="13" t="s">
        <v>84</v>
      </c>
      <c r="C41" s="13">
        <v>22</v>
      </c>
    </row>
    <row r="42" spans="1:3">
      <c r="A42" s="13" t="s">
        <v>65</v>
      </c>
      <c r="B42" s="13" t="s">
        <v>84</v>
      </c>
      <c r="C42" s="13">
        <v>21</v>
      </c>
    </row>
    <row r="43" spans="1:3">
      <c r="A43" s="13" t="s">
        <v>66</v>
      </c>
      <c r="B43" s="13" t="s">
        <v>83</v>
      </c>
      <c r="C43" s="13">
        <v>18</v>
      </c>
    </row>
    <row r="44" spans="1:3">
      <c r="A44" s="13" t="s">
        <v>67</v>
      </c>
      <c r="B44" s="13" t="s">
        <v>84</v>
      </c>
      <c r="C44" s="13">
        <v>18</v>
      </c>
    </row>
    <row r="45" spans="1:3">
      <c r="A45" s="13" t="s">
        <v>68</v>
      </c>
      <c r="B45" s="13" t="s">
        <v>84</v>
      </c>
      <c r="C45" s="13">
        <v>23</v>
      </c>
    </row>
    <row r="46" spans="1:3">
      <c r="A46" s="13" t="s">
        <v>69</v>
      </c>
      <c r="B46" s="13" t="s">
        <v>83</v>
      </c>
      <c r="C46" s="13">
        <v>24</v>
      </c>
    </row>
    <row r="47" spans="1:3">
      <c r="A47" s="13" t="s">
        <v>70</v>
      </c>
      <c r="B47" s="13" t="s">
        <v>84</v>
      </c>
      <c r="C47" s="13">
        <v>22</v>
      </c>
    </row>
    <row r="48" spans="1:3">
      <c r="A48" s="13" t="s">
        <v>71</v>
      </c>
      <c r="B48" s="13" t="s">
        <v>83</v>
      </c>
      <c r="C48" s="13">
        <v>21</v>
      </c>
    </row>
    <row r="49" spans="1:3">
      <c r="A49" s="13" t="s">
        <v>72</v>
      </c>
      <c r="B49" s="13" t="s">
        <v>84</v>
      </c>
      <c r="C49" s="13">
        <v>21</v>
      </c>
    </row>
    <row r="50" spans="1:3">
      <c r="A50" s="13" t="s">
        <v>73</v>
      </c>
      <c r="B50" s="13" t="s">
        <v>84</v>
      </c>
      <c r="C50" s="13">
        <v>21</v>
      </c>
    </row>
    <row r="51" spans="1:3">
      <c r="A51" s="13" t="s">
        <v>74</v>
      </c>
      <c r="B51" s="13" t="s">
        <v>83</v>
      </c>
      <c r="C51" s="13">
        <v>22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E1" sqref="E1"/>
    </sheetView>
  </sheetViews>
  <sheetFormatPr defaultColWidth="9.14285714285714" defaultRowHeight="15" outlineLevelCol="6"/>
  <cols>
    <col min="1" max="1" width="12.1428571428571"/>
    <col min="2" max="7" width="28.2857142857143"/>
    <col min="8" max="8" width="21.4285714285714"/>
    <col min="9" max="9" width="24.5714285714286"/>
    <col min="10" max="10" width="33.7142857142857"/>
  </cols>
  <sheetData>
    <row r="1" spans="1:7">
      <c r="A1" t="s">
        <v>12</v>
      </c>
      <c r="B1" t="s">
        <v>85</v>
      </c>
      <c r="C1" t="s">
        <v>86</v>
      </c>
      <c r="D1" t="s">
        <v>87</v>
      </c>
      <c r="E1" s="1"/>
      <c r="F1" s="2"/>
      <c r="G1" s="3"/>
    </row>
    <row r="2" spans="1:7">
      <c r="A2" t="s">
        <v>76</v>
      </c>
      <c r="B2" s="4">
        <v>3.54111111111111</v>
      </c>
      <c r="C2" s="5">
        <v>37805.8703703704</v>
      </c>
      <c r="D2" s="5">
        <v>38652.1666666667</v>
      </c>
      <c r="E2" s="6"/>
      <c r="F2" s="7"/>
      <c r="G2" s="8"/>
    </row>
    <row r="3" spans="1:7">
      <c r="A3" t="s">
        <v>78</v>
      </c>
      <c r="B3" s="4">
        <v>3.523</v>
      </c>
      <c r="C3" s="5">
        <v>38437.1</v>
      </c>
      <c r="D3" s="5">
        <v>38857.0833333333</v>
      </c>
      <c r="E3" s="6"/>
      <c r="F3" s="7"/>
      <c r="G3" s="8"/>
    </row>
    <row r="4" spans="1:7">
      <c r="A4" t="s">
        <v>82</v>
      </c>
      <c r="B4" s="4">
        <v>3.35666666666667</v>
      </c>
      <c r="C4" s="5">
        <v>37925.8888888889</v>
      </c>
      <c r="D4" s="5">
        <v>38024.4166666667</v>
      </c>
      <c r="E4" s="6"/>
      <c r="F4" s="7"/>
      <c r="G4" s="8"/>
    </row>
    <row r="5" spans="1:7">
      <c r="A5" t="s">
        <v>81</v>
      </c>
      <c r="B5" s="4">
        <v>3.34923076923077</v>
      </c>
      <c r="C5" s="5">
        <v>37980.1923076923</v>
      </c>
      <c r="D5" s="5">
        <v>38517.2179487179</v>
      </c>
      <c r="E5" s="6"/>
      <c r="F5" s="7"/>
      <c r="G5" s="8"/>
    </row>
    <row r="6" spans="1:7">
      <c r="A6" t="s">
        <v>80</v>
      </c>
      <c r="B6" s="4">
        <v>3.11083333333333</v>
      </c>
      <c r="C6" s="5">
        <v>35446.9305555556</v>
      </c>
      <c r="D6" s="5">
        <v>38597.0833333333</v>
      </c>
      <c r="E6" s="6"/>
      <c r="F6" s="7"/>
      <c r="G6" s="8"/>
    </row>
    <row r="7" spans="1:7">
      <c r="A7" t="s">
        <v>88</v>
      </c>
      <c r="B7" s="4">
        <v>3.3622</v>
      </c>
      <c r="C7" s="5">
        <v>37425.6966666667</v>
      </c>
      <c r="D7" s="5">
        <v>38569.5133333333</v>
      </c>
      <c r="E7" s="6"/>
      <c r="F7" s="7"/>
      <c r="G7" s="8"/>
    </row>
    <row r="8" spans="5:7">
      <c r="E8" s="6"/>
      <c r="F8" s="7"/>
      <c r="G8" s="8"/>
    </row>
    <row r="9" spans="5:7">
      <c r="E9" s="6"/>
      <c r="F9" s="7"/>
      <c r="G9" s="8"/>
    </row>
    <row r="10" spans="5:7">
      <c r="E10" s="6"/>
      <c r="F10" s="7"/>
      <c r="G10" s="8"/>
    </row>
    <row r="11" spans="5:7">
      <c r="E11" s="6"/>
      <c r="F11" s="7"/>
      <c r="G11" s="8"/>
    </row>
    <row r="12" spans="5:7">
      <c r="E12" s="6"/>
      <c r="F12" s="7"/>
      <c r="G12" s="8"/>
    </row>
    <row r="13" spans="5:7">
      <c r="E13" s="6"/>
      <c r="F13" s="7"/>
      <c r="G13" s="8"/>
    </row>
    <row r="14" spans="5:7">
      <c r="E14" s="6"/>
      <c r="F14" s="7"/>
      <c r="G14" s="8"/>
    </row>
    <row r="15" spans="5:7">
      <c r="E15" s="6"/>
      <c r="F15" s="7"/>
      <c r="G15" s="8"/>
    </row>
    <row r="16" spans="5:7">
      <c r="E16" s="6"/>
      <c r="F16" s="7"/>
      <c r="G16" s="8"/>
    </row>
    <row r="17" spans="5:7">
      <c r="E17" s="6"/>
      <c r="F17" s="7"/>
      <c r="G17" s="8"/>
    </row>
    <row r="18" spans="5:7">
      <c r="E18" s="9"/>
      <c r="F18" s="10"/>
      <c r="G18" s="11"/>
    </row>
    <row r="24" spans="1:4">
      <c r="A24" t="s">
        <v>13</v>
      </c>
      <c r="B24" t="s">
        <v>85</v>
      </c>
      <c r="C24" t="s">
        <v>86</v>
      </c>
      <c r="D24" t="s">
        <v>87</v>
      </c>
    </row>
    <row r="25" spans="1:4">
      <c r="A25" t="s">
        <v>79</v>
      </c>
      <c r="B25" s="4">
        <v>3.379</v>
      </c>
      <c r="C25" s="5">
        <v>38192.5722222222</v>
      </c>
      <c r="D25" s="5">
        <v>38336.7222222222</v>
      </c>
    </row>
    <row r="26" spans="1:4">
      <c r="A26" t="s">
        <v>77</v>
      </c>
      <c r="B26" s="4">
        <v>3.337</v>
      </c>
      <c r="C26" s="5">
        <v>36275.3833333333</v>
      </c>
      <c r="D26" s="5">
        <v>38918.7</v>
      </c>
    </row>
    <row r="27" spans="1:4">
      <c r="A27" t="s">
        <v>88</v>
      </c>
      <c r="B27" s="4">
        <v>3.3622</v>
      </c>
      <c r="C27" s="5">
        <v>37425.6966666667</v>
      </c>
      <c r="D27" s="5">
        <v>38569.5133333333</v>
      </c>
    </row>
  </sheetData>
  <pageMargins left="0.75" right="0.75" top="1" bottom="1" header="0.5" footer="0.5"/>
  <headerFooter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MERGED_DATSET</vt:lpstr>
      <vt:lpstr>academic_data</vt:lpstr>
      <vt:lpstr>demographics_data</vt:lpstr>
      <vt:lpstr>pivot_table</vt:lpstr>
      <vt:lpstr>visuals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Ayobami TOPEOJO</dc:creator>
  <cp:lastModifiedBy>Ayobami Tope ojo</cp:lastModifiedBy>
  <dcterms:created xsi:type="dcterms:W3CDTF">2025-10-22T13:37:00Z</dcterms:created>
  <dcterms:modified xsi:type="dcterms:W3CDTF">2025-10-22T19:45:31Z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3E4E4F376CE246CB9B3BECA198A68B72_13</vt:lpwstr>
  </property>
  <property fmtid="{D5CDD505-2E9C-101B-9397-08002B2CF9AE}" pid="3" name="KSOProductBuildVer">
    <vt:lpwstr>1033-12.2.0.23131</vt:lpwstr>
  </property>
</Properties>
</file>