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PEDAGOGÌA\INFORMATICA\Informatica-y-tecnologias-de-la-informacion-en-la-educacion\"/>
    </mc:Choice>
  </mc:AlternateContent>
  <xr:revisionPtr revIDLastSave="0" documentId="13_ncr:1_{34F13751-144C-4AA8-B38E-0C7860F9A9D0}" xr6:coauthVersionLast="47" xr6:coauthVersionMax="47" xr10:uidLastSave="{00000000-0000-0000-0000-000000000000}"/>
  <bookViews>
    <workbookView xWindow="-120" yWindow="-120" windowWidth="24240" windowHeight="13140" xr2:uid="{1207DFFA-F652-45A3-9960-34356A8724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T4" i="1" s="1"/>
  <c r="Y4" i="1" s="1"/>
  <c r="Q4" i="1"/>
  <c r="R4" i="1"/>
  <c r="W4" i="1" s="1"/>
  <c r="S4" i="1"/>
  <c r="X4" i="1" s="1"/>
  <c r="V4" i="1"/>
  <c r="K4" i="1"/>
  <c r="P4" i="1" s="1"/>
  <c r="U4" i="1" s="1"/>
  <c r="AP1" i="1"/>
  <c r="AQ1" i="1" s="1"/>
  <c r="AW7" i="1"/>
  <c r="AW8" i="1"/>
  <c r="AW9" i="1"/>
  <c r="AW10" i="1"/>
  <c r="AW11" i="1"/>
  <c r="AW12" i="1"/>
  <c r="AW13" i="1"/>
  <c r="AX13" i="1" s="1"/>
  <c r="AW14" i="1"/>
  <c r="AW15" i="1"/>
  <c r="AW16" i="1"/>
  <c r="AW17" i="1"/>
  <c r="AX17" i="1" s="1"/>
  <c r="AW18" i="1"/>
  <c r="AW19" i="1"/>
  <c r="AW20" i="1"/>
  <c r="AW21" i="1"/>
  <c r="AW6" i="1"/>
  <c r="AU13" i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6" i="1"/>
  <c r="AU6" i="1" s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6" i="1"/>
  <c r="AN6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6" i="1"/>
  <c r="AX9" i="1" l="1"/>
  <c r="AX16" i="1"/>
  <c r="AX8" i="1"/>
  <c r="AX19" i="1"/>
  <c r="AX15" i="1"/>
  <c r="AX11" i="1"/>
  <c r="AX7" i="1"/>
  <c r="AX20" i="1"/>
  <c r="AX12" i="1"/>
  <c r="AX6" i="1"/>
  <c r="AX18" i="1"/>
  <c r="AX14" i="1"/>
  <c r="AX10" i="1"/>
  <c r="AX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</author>
  </authors>
  <commentList>
    <comment ref="B6" authorId="0" shapeId="0" xr:uid="{7A555B7B-1825-41A5-B9BB-D71212D2E998}">
      <text>
        <r>
          <rPr>
            <b/>
            <sz val="9"/>
            <color indexed="81"/>
            <rFont val="Tahoma"/>
            <charset val="1"/>
          </rPr>
          <t>Chio:</t>
        </r>
        <r>
          <rPr>
            <sz val="9"/>
            <color indexed="81"/>
            <rFont val="Tahoma"/>
            <charset val="1"/>
          </rPr>
          <t xml:space="preserve">
Nùmero progresivo
</t>
        </r>
      </text>
    </comment>
  </commentList>
</comments>
</file>

<file path=xl/sharedStrings.xml><?xml version="1.0" encoding="utf-8"?>
<sst xmlns="http://schemas.openxmlformats.org/spreadsheetml/2006/main" count="105" uniqueCount="78">
  <si>
    <t>L</t>
  </si>
  <si>
    <t>M</t>
  </si>
  <si>
    <t>J</t>
  </si>
  <si>
    <t>V</t>
  </si>
  <si>
    <t>Lista de asistencia y presentacion de calificaciones</t>
  </si>
  <si>
    <t>NP</t>
  </si>
  <si>
    <t>Apellido Paterno</t>
  </si>
  <si>
    <t>Nombre</t>
  </si>
  <si>
    <t>Semana 1</t>
  </si>
  <si>
    <t>Semana 2</t>
  </si>
  <si>
    <t>Semana 3</t>
  </si>
  <si>
    <t>Semana 4</t>
  </si>
  <si>
    <t>30/09/2024</t>
  </si>
  <si>
    <t>MES</t>
  </si>
  <si>
    <t>SEPTIEMBRE-OCTUBRE</t>
  </si>
  <si>
    <t>SEMANA</t>
  </si>
  <si>
    <t>FECHAS</t>
  </si>
  <si>
    <t>ASISTENCIAS</t>
  </si>
  <si>
    <t>Apellido Materno</t>
  </si>
  <si>
    <t>PEREZ</t>
  </si>
  <si>
    <t>GARCIA</t>
  </si>
  <si>
    <t>JUAN</t>
  </si>
  <si>
    <t>LOPEZ</t>
  </si>
  <si>
    <t>MARIA</t>
  </si>
  <si>
    <t>RODRIGUEZ</t>
  </si>
  <si>
    <t>HERNANDEZ</t>
  </si>
  <si>
    <t>CARLOS</t>
  </si>
  <si>
    <t>MARTINEZ</t>
  </si>
  <si>
    <t>TORRES</t>
  </si>
  <si>
    <t>ANA</t>
  </si>
  <si>
    <t>SANCHEZ</t>
  </si>
  <si>
    <t>JOSE</t>
  </si>
  <si>
    <t>RAMÍREZ</t>
  </si>
  <si>
    <t>LAURA</t>
  </si>
  <si>
    <t>GONZALEZ</t>
  </si>
  <si>
    <t>DIAZ</t>
  </si>
  <si>
    <t>LUIS</t>
  </si>
  <si>
    <t>FERNANDEZ</t>
  </si>
  <si>
    <t>MARTA</t>
  </si>
  <si>
    <t>CASTILLO</t>
  </si>
  <si>
    <t>PEDRO</t>
  </si>
  <si>
    <t>MORALES</t>
  </si>
  <si>
    <t>SOFIA</t>
  </si>
  <si>
    <t>ORTEGA</t>
  </si>
  <si>
    <t>MIGUEL</t>
  </si>
  <si>
    <t>RAMIREZ</t>
  </si>
  <si>
    <t>RUÍZ</t>
  </si>
  <si>
    <t>DANIELA</t>
  </si>
  <si>
    <t>VEGA</t>
  </si>
  <si>
    <t>PABLO</t>
  </si>
  <si>
    <t>NAVARRO</t>
  </si>
  <si>
    <t>CARMEN</t>
  </si>
  <si>
    <t>MENDEZ</t>
  </si>
  <si>
    <t>ANDRES</t>
  </si>
  <si>
    <t>TAREA 1</t>
  </si>
  <si>
    <t>TOTAL DE ASISTENCIAS</t>
  </si>
  <si>
    <t>TAREA 2</t>
  </si>
  <si>
    <t>TAREA 3</t>
  </si>
  <si>
    <t>TAREA 4</t>
  </si>
  <si>
    <t>TAREA 5</t>
  </si>
  <si>
    <t>PROMEDIO TAREAS</t>
  </si>
  <si>
    <t>Porcentaje final 30%</t>
  </si>
  <si>
    <t>Ejercicio 1</t>
  </si>
  <si>
    <t>Ejercicio 2</t>
  </si>
  <si>
    <t>Ejercicio 3</t>
  </si>
  <si>
    <t>Ejercicio 4</t>
  </si>
  <si>
    <t>Ejercicio 5</t>
  </si>
  <si>
    <t>PROMEDIO EJERCICIOS</t>
  </si>
  <si>
    <t>Porcentaje final 25%</t>
  </si>
  <si>
    <t>PARTICIPACIÒN 1</t>
  </si>
  <si>
    <t>PARTICIPACIÒN 2</t>
  </si>
  <si>
    <t>PARTICIPACIÒN 3</t>
  </si>
  <si>
    <t>PARTICIPACIÒN 4</t>
  </si>
  <si>
    <t>PARTICIPACIÒN 5</t>
  </si>
  <si>
    <t>Exàmen calificaciòn final</t>
  </si>
  <si>
    <t>Porcentaje final 20%</t>
  </si>
  <si>
    <t>PROMEDIO FINAL</t>
  </si>
  <si>
    <t>PROMEDIO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</si>
</sst>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center" textRotation="90"/>
    </xf>
    <xf numFmtId="0" fontId="3" fillId="0" borderId="2" xfId="0" applyFont="1" applyBorder="1" applyAlignment="1">
      <alignment wrapText="1"/>
    </xf>
    <xf numFmtId="0" fontId="0" fillId="0" borderId="0" xfId="0" applyBorder="1"/>
    <xf numFmtId="0" fontId="7" fillId="4" borderId="9" xfId="0" applyFont="1" applyFill="1" applyBorder="1" applyAlignment="1">
      <alignment horizontal="center" textRotation="90" wrapText="1"/>
    </xf>
    <xf numFmtId="0" fontId="0" fillId="5" borderId="9" xfId="0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textRotation="90" wrapText="1"/>
    </xf>
    <xf numFmtId="14" fontId="1" fillId="3" borderId="9" xfId="0" applyNumberFormat="1" applyFont="1" applyFill="1" applyBorder="1" applyAlignment="1">
      <alignment horizontal="center" vertical="center" textRotation="90" wrapText="1"/>
    </xf>
    <xf numFmtId="0" fontId="8" fillId="3" borderId="9" xfId="0" applyFont="1" applyFill="1" applyBorder="1" applyAlignment="1">
      <alignment horizontal="center" textRotation="90" wrapText="1"/>
    </xf>
    <xf numFmtId="0" fontId="1" fillId="3" borderId="9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9" fillId="6" borderId="13" xfId="0" applyFont="1" applyFill="1" applyBorder="1" applyAlignment="1">
      <alignment horizontal="center" textRotation="90"/>
    </xf>
    <xf numFmtId="0" fontId="9" fillId="5" borderId="13" xfId="0" applyFont="1" applyFill="1" applyBorder="1" applyAlignment="1">
      <alignment horizontal="center" textRotation="90"/>
    </xf>
    <xf numFmtId="0" fontId="9" fillId="6" borderId="15" xfId="0" applyFont="1" applyFill="1" applyBorder="1" applyAlignment="1">
      <alignment horizontal="center" textRotation="90"/>
    </xf>
    <xf numFmtId="0" fontId="9" fillId="4" borderId="13" xfId="0" applyFont="1" applyFill="1" applyBorder="1" applyAlignment="1">
      <alignment horizontal="center" textRotation="90"/>
    </xf>
    <xf numFmtId="0" fontId="0" fillId="5" borderId="15" xfId="0" applyFill="1" applyBorder="1" applyAlignment="1">
      <alignment horizontal="center" textRotation="90"/>
    </xf>
    <xf numFmtId="0" fontId="9" fillId="6" borderId="16" xfId="0" applyFont="1" applyFill="1" applyBorder="1" applyAlignment="1">
      <alignment horizontal="center" textRotation="90"/>
    </xf>
    <xf numFmtId="0" fontId="9" fillId="7" borderId="7" xfId="0" applyFont="1" applyFill="1" applyBorder="1" applyAlignment="1">
      <alignment horizontal="center" textRotation="90"/>
    </xf>
    <xf numFmtId="0" fontId="9" fillId="7" borderId="14" xfId="0" applyFont="1" applyFill="1" applyBorder="1" applyAlignment="1">
      <alignment horizontal="center" textRotation="90"/>
    </xf>
    <xf numFmtId="0" fontId="9" fillId="8" borderId="7" xfId="0" applyFont="1" applyFill="1" applyBorder="1" applyAlignment="1">
      <alignment horizontal="center" textRotation="90"/>
    </xf>
    <xf numFmtId="0" fontId="9" fillId="8" borderId="14" xfId="0" applyFont="1" applyFill="1" applyBorder="1" applyAlignment="1">
      <alignment horizontal="center" textRotation="90"/>
    </xf>
    <xf numFmtId="0" fontId="9" fillId="9" borderId="17" xfId="0" applyFont="1" applyFill="1" applyBorder="1" applyAlignment="1">
      <alignment horizontal="center" textRotation="90"/>
    </xf>
    <xf numFmtId="0" fontId="9" fillId="9" borderId="18" xfId="0" applyFont="1" applyFill="1" applyBorder="1" applyAlignment="1">
      <alignment horizontal="center" textRotation="90"/>
    </xf>
    <xf numFmtId="0" fontId="9" fillId="10" borderId="9" xfId="0" applyFont="1" applyFill="1" applyBorder="1" applyAlignment="1">
      <alignment horizontal="center" textRotation="90"/>
    </xf>
    <xf numFmtId="0" fontId="0" fillId="11" borderId="9" xfId="0" applyFill="1" applyBorder="1" applyAlignment="1">
      <alignment horizontal="center" wrapText="1"/>
    </xf>
    <xf numFmtId="0" fontId="3" fillId="12" borderId="9" xfId="0" applyFont="1" applyFill="1" applyBorder="1" applyAlignment="1">
      <alignment wrapText="1"/>
    </xf>
    <xf numFmtId="0" fontId="0" fillId="13" borderId="9" xfId="0" applyFill="1" applyBorder="1"/>
    <xf numFmtId="0" fontId="0" fillId="14" borderId="9" xfId="0" applyFill="1" applyBorder="1"/>
    <xf numFmtId="0" fontId="0" fillId="15" borderId="9" xfId="0" applyFill="1" applyBorder="1"/>
    <xf numFmtId="0" fontId="0" fillId="14" borderId="15" xfId="0" applyFill="1" applyBorder="1"/>
    <xf numFmtId="0" fontId="0" fillId="15" borderId="15" xfId="0" applyFill="1" applyBorder="1"/>
    <xf numFmtId="0" fontId="9" fillId="10" borderId="22" xfId="0" applyFont="1" applyFill="1" applyBorder="1" applyAlignment="1">
      <alignment horizontal="center" textRotation="90"/>
    </xf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/>
    <xf numFmtId="0" fontId="4" fillId="15" borderId="19" xfId="0" applyFont="1" applyFill="1" applyBorder="1"/>
    <xf numFmtId="0" fontId="4" fillId="16" borderId="21" xfId="0" applyFont="1" applyFill="1" applyBorder="1"/>
    <xf numFmtId="0" fontId="3" fillId="12" borderId="13" xfId="0" applyFont="1" applyFill="1" applyBorder="1" applyAlignment="1">
      <alignment wrapText="1"/>
    </xf>
    <xf numFmtId="0" fontId="0" fillId="13" borderId="15" xfId="0" applyFill="1" applyBorder="1"/>
    <xf numFmtId="0" fontId="3" fillId="3" borderId="22" xfId="0" applyFont="1" applyFill="1" applyBorder="1" applyAlignment="1">
      <alignment horizontal="center" textRotation="90" wrapText="1"/>
    </xf>
    <xf numFmtId="0" fontId="3" fillId="0" borderId="5" xfId="0" applyFont="1" applyBorder="1" applyAlignment="1">
      <alignment horizontal="center" wrapText="1"/>
    </xf>
    <xf numFmtId="0" fontId="10" fillId="17" borderId="7" xfId="0" applyFont="1" applyFill="1" applyBorder="1" applyAlignment="1">
      <alignment horizontal="center" wrapText="1"/>
    </xf>
    <xf numFmtId="0" fontId="10" fillId="17" borderId="23" xfId="0" applyFont="1" applyFill="1" applyBorder="1" applyAlignment="1">
      <alignment horizontal="center" wrapText="1"/>
    </xf>
    <xf numFmtId="0" fontId="10" fillId="17" borderId="14" xfId="0" applyFont="1" applyFill="1" applyBorder="1" applyAlignment="1">
      <alignment horizontal="center" wrapText="1"/>
    </xf>
    <xf numFmtId="0" fontId="0" fillId="17" borderId="7" xfId="0" applyFill="1" applyBorder="1"/>
    <xf numFmtId="0" fontId="0" fillId="17" borderId="8" xfId="0" applyFill="1" applyBorder="1"/>
    <xf numFmtId="0" fontId="0" fillId="17" borderId="6" xfId="0" applyFill="1" applyBorder="1"/>
    <xf numFmtId="0" fontId="0" fillId="17" borderId="23" xfId="0" applyFill="1" applyBorder="1"/>
    <xf numFmtId="0" fontId="0" fillId="17" borderId="14" xfId="0" applyFill="1" applyBorder="1"/>
    <xf numFmtId="0" fontId="0" fillId="0" borderId="20" xfId="0" applyBorder="1" applyAlignment="1">
      <alignment horizontal="center" textRotation="90"/>
    </xf>
    <xf numFmtId="14" fontId="0" fillId="0" borderId="0" xfId="0" applyNumberFormat="1" applyAlignment="1">
      <alignment horizontal="center" textRotation="90"/>
    </xf>
    <xf numFmtId="14" fontId="0" fillId="0" borderId="20" xfId="0" applyNumberFormat="1" applyBorder="1" applyAlignment="1">
      <alignment horizontal="center" textRotation="90"/>
    </xf>
    <xf numFmtId="166" fontId="1" fillId="3" borderId="9" xfId="0" applyNumberFormat="1" applyFont="1" applyFill="1" applyBorder="1" applyAlignment="1">
      <alignment horizontal="center" vertical="center" textRotation="90" wrapText="1"/>
    </xf>
    <xf numFmtId="0" fontId="4" fillId="17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DF23-F610-4DA6-BABC-C65C5555D35F}">
  <dimension ref="A1:AX22"/>
  <sheetViews>
    <sheetView tabSelected="1" topLeftCell="A4" zoomScale="115" zoomScaleNormal="145" workbookViewId="0">
      <selection activeCell="AZ18" sqref="AZ18"/>
    </sheetView>
  </sheetViews>
  <sheetFormatPr baseColWidth="10" defaultRowHeight="15" x14ac:dyDescent="0.25"/>
  <cols>
    <col min="2" max="2" width="4.7109375" customWidth="1"/>
    <col min="3" max="5" width="19.140625" customWidth="1"/>
    <col min="6" max="6" width="3.28515625" customWidth="1"/>
    <col min="7" max="8" width="3.28515625" style="1" customWidth="1"/>
    <col min="9" max="11" width="3.28515625" customWidth="1"/>
    <col min="12" max="13" width="3.28515625" style="1" customWidth="1"/>
    <col min="14" max="16" width="3.28515625" customWidth="1"/>
    <col min="17" max="18" width="3.28515625" style="1" customWidth="1"/>
    <col min="19" max="21" width="3.28515625" customWidth="1"/>
    <col min="22" max="23" width="3.28515625" style="1" customWidth="1"/>
    <col min="24" max="24" width="3.28515625" customWidth="1"/>
    <col min="25" max="25" width="3.42578125" customWidth="1"/>
    <col min="26" max="26" width="3.85546875" style="2" customWidth="1"/>
    <col min="27" max="27" width="3.85546875" customWidth="1"/>
    <col min="28" max="28" width="3.5703125" customWidth="1"/>
    <col min="29" max="29" width="3.28515625" customWidth="1"/>
    <col min="30" max="30" width="3.42578125" customWidth="1"/>
    <col min="31" max="31" width="3.28515625" customWidth="1"/>
    <col min="32" max="32" width="6" style="2" customWidth="1"/>
    <col min="33" max="33" width="5.42578125" customWidth="1"/>
    <col min="34" max="34" width="3.42578125" customWidth="1"/>
    <col min="35" max="35" width="3.7109375" customWidth="1"/>
    <col min="36" max="36" width="3.42578125" customWidth="1"/>
    <col min="37" max="37" width="3.85546875" customWidth="1"/>
    <col min="38" max="38" width="3.5703125" customWidth="1"/>
    <col min="39" max="39" width="5.28515625" customWidth="1"/>
    <col min="40" max="40" width="6" customWidth="1"/>
    <col min="41" max="41" width="4" customWidth="1"/>
    <col min="42" max="42" width="4.42578125" customWidth="1"/>
    <col min="43" max="43" width="4.5703125" customWidth="1"/>
    <col min="44" max="44" width="3.7109375" customWidth="1"/>
    <col min="45" max="46" width="4.28515625" customWidth="1"/>
    <col min="47" max="47" width="5.85546875" customWidth="1"/>
    <col min="48" max="48" width="3.85546875" customWidth="1"/>
    <col min="49" max="49" width="4.85546875" customWidth="1"/>
    <col min="50" max="50" width="7.7109375" customWidth="1"/>
  </cols>
  <sheetData>
    <row r="1" spans="1:50" ht="16.5" customHeight="1" thickBot="1" x14ac:dyDescent="0.3">
      <c r="A1" s="3"/>
      <c r="B1" s="8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4"/>
      <c r="AO1" s="73">
        <v>45569</v>
      </c>
      <c r="AP1" s="73">
        <f>AO1+7</f>
        <v>45576</v>
      </c>
      <c r="AQ1" s="73">
        <f t="shared" ref="AQ1" si="0">AP1+7</f>
        <v>45583</v>
      </c>
      <c r="AR1" s="73">
        <v>45586</v>
      </c>
      <c r="AS1" s="73">
        <v>45590</v>
      </c>
    </row>
    <row r="2" spans="1:50" ht="15.75" thickBot="1" x14ac:dyDescent="0.3">
      <c r="A2" s="3"/>
      <c r="B2" s="11" t="s">
        <v>13</v>
      </c>
      <c r="C2" s="12"/>
      <c r="D2" s="12"/>
      <c r="E2" s="13"/>
      <c r="F2" s="5" t="s">
        <v>14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4"/>
      <c r="AO2" s="73"/>
      <c r="AP2" s="14"/>
      <c r="AQ2" s="14"/>
      <c r="AR2" s="14"/>
      <c r="AS2" s="14"/>
    </row>
    <row r="3" spans="1:50" ht="37.5" customHeight="1" thickBot="1" x14ac:dyDescent="0.3">
      <c r="A3" s="3"/>
      <c r="B3" s="20" t="s">
        <v>15</v>
      </c>
      <c r="C3" s="21"/>
      <c r="D3" s="21"/>
      <c r="E3" s="22"/>
      <c r="F3" s="23" t="s">
        <v>8</v>
      </c>
      <c r="G3" s="24"/>
      <c r="H3" s="24"/>
      <c r="I3" s="24"/>
      <c r="J3" s="25"/>
      <c r="K3" s="23" t="s">
        <v>9</v>
      </c>
      <c r="L3" s="24"/>
      <c r="M3" s="24"/>
      <c r="N3" s="24"/>
      <c r="O3" s="25"/>
      <c r="P3" s="23" t="s">
        <v>10</v>
      </c>
      <c r="Q3" s="24"/>
      <c r="R3" s="24"/>
      <c r="S3" s="24"/>
      <c r="T3" s="25"/>
      <c r="U3" s="23" t="s">
        <v>11</v>
      </c>
      <c r="V3" s="24"/>
      <c r="W3" s="24"/>
      <c r="X3" s="24"/>
      <c r="Y3" s="25"/>
      <c r="Z3" s="63"/>
      <c r="AO3" s="74"/>
      <c r="AP3" s="72"/>
      <c r="AQ3" s="72"/>
      <c r="AR3" s="72"/>
      <c r="AS3" s="72"/>
    </row>
    <row r="4" spans="1:50" s="2" customFormat="1" ht="67.5" customHeight="1" thickBot="1" x14ac:dyDescent="0.3">
      <c r="A4" s="15"/>
      <c r="B4" s="26" t="s">
        <v>16</v>
      </c>
      <c r="C4" s="26"/>
      <c r="D4" s="26"/>
      <c r="E4" s="26"/>
      <c r="F4" s="27" t="s">
        <v>12</v>
      </c>
      <c r="G4" s="75">
        <v>45566</v>
      </c>
      <c r="H4" s="75">
        <v>45567</v>
      </c>
      <c r="I4" s="75">
        <v>45568</v>
      </c>
      <c r="J4" s="75">
        <v>45569</v>
      </c>
      <c r="K4" s="28">
        <f>F4+7</f>
        <v>45572</v>
      </c>
      <c r="L4" s="28">
        <f t="shared" ref="L4:Y4" si="1">G4+7</f>
        <v>45573</v>
      </c>
      <c r="M4" s="28">
        <f t="shared" si="1"/>
        <v>45574</v>
      </c>
      <c r="N4" s="28">
        <f t="shared" si="1"/>
        <v>45575</v>
      </c>
      <c r="O4" s="28">
        <f t="shared" si="1"/>
        <v>45576</v>
      </c>
      <c r="P4" s="28">
        <f t="shared" si="1"/>
        <v>45579</v>
      </c>
      <c r="Q4" s="28">
        <f t="shared" si="1"/>
        <v>45580</v>
      </c>
      <c r="R4" s="28">
        <f t="shared" si="1"/>
        <v>45581</v>
      </c>
      <c r="S4" s="28">
        <f t="shared" si="1"/>
        <v>45582</v>
      </c>
      <c r="T4" s="28">
        <f t="shared" si="1"/>
        <v>45583</v>
      </c>
      <c r="U4" s="28">
        <f t="shared" si="1"/>
        <v>45586</v>
      </c>
      <c r="V4" s="28">
        <f t="shared" si="1"/>
        <v>45587</v>
      </c>
      <c r="W4" s="28">
        <f t="shared" si="1"/>
        <v>45588</v>
      </c>
      <c r="X4" s="28">
        <f t="shared" si="1"/>
        <v>45589</v>
      </c>
      <c r="Y4" s="28">
        <f t="shared" si="1"/>
        <v>45590</v>
      </c>
      <c r="Z4" s="29" t="s">
        <v>55</v>
      </c>
      <c r="AA4" s="17" t="s">
        <v>54</v>
      </c>
      <c r="AB4" s="17" t="s">
        <v>56</v>
      </c>
      <c r="AC4" s="17" t="s">
        <v>57</v>
      </c>
      <c r="AD4" s="17" t="s">
        <v>58</v>
      </c>
      <c r="AE4" s="17" t="s">
        <v>59</v>
      </c>
      <c r="AF4" s="38" t="s">
        <v>60</v>
      </c>
      <c r="AG4" s="41" t="s">
        <v>61</v>
      </c>
      <c r="AH4" s="39" t="s">
        <v>62</v>
      </c>
      <c r="AI4" s="18" t="s">
        <v>63</v>
      </c>
      <c r="AJ4" s="18" t="s">
        <v>64</v>
      </c>
      <c r="AK4" s="18" t="s">
        <v>65</v>
      </c>
      <c r="AL4" s="18" t="s">
        <v>66</v>
      </c>
      <c r="AM4" s="36" t="s">
        <v>67</v>
      </c>
      <c r="AN4" s="43" t="s">
        <v>68</v>
      </c>
      <c r="AO4" s="37" t="s">
        <v>69</v>
      </c>
      <c r="AP4" s="19" t="s">
        <v>70</v>
      </c>
      <c r="AQ4" s="19" t="s">
        <v>71</v>
      </c>
      <c r="AR4" s="19" t="s">
        <v>72</v>
      </c>
      <c r="AS4" s="35" t="s">
        <v>73</v>
      </c>
      <c r="AT4" s="45" t="s">
        <v>77</v>
      </c>
      <c r="AU4" s="45" t="s">
        <v>68</v>
      </c>
      <c r="AV4" s="47" t="s">
        <v>74</v>
      </c>
      <c r="AW4" s="47" t="s">
        <v>75</v>
      </c>
      <c r="AX4" s="48" t="s">
        <v>76</v>
      </c>
    </row>
    <row r="5" spans="1:50" ht="16.5" thickBot="1" x14ac:dyDescent="0.3">
      <c r="A5" s="15"/>
      <c r="B5" s="26" t="s">
        <v>17</v>
      </c>
      <c r="C5" s="26"/>
      <c r="D5" s="26"/>
      <c r="E5" s="26"/>
      <c r="F5" s="30" t="s">
        <v>0</v>
      </c>
      <c r="G5" s="30" t="s">
        <v>1</v>
      </c>
      <c r="H5" s="30" t="s">
        <v>1</v>
      </c>
      <c r="I5" s="30" t="s">
        <v>2</v>
      </c>
      <c r="J5" s="30" t="s">
        <v>3</v>
      </c>
      <c r="K5" s="30" t="s">
        <v>0</v>
      </c>
      <c r="L5" s="30" t="s">
        <v>1</v>
      </c>
      <c r="M5" s="30" t="s">
        <v>1</v>
      </c>
      <c r="N5" s="30" t="s">
        <v>2</v>
      </c>
      <c r="O5" s="30" t="s">
        <v>3</v>
      </c>
      <c r="P5" s="30" t="s">
        <v>0</v>
      </c>
      <c r="Q5" s="30" t="s">
        <v>1</v>
      </c>
      <c r="R5" s="30" t="s">
        <v>1</v>
      </c>
      <c r="S5" s="30" t="s">
        <v>2</v>
      </c>
      <c r="T5" s="30" t="s">
        <v>3</v>
      </c>
      <c r="U5" s="30" t="s">
        <v>0</v>
      </c>
      <c r="V5" s="30" t="s">
        <v>1</v>
      </c>
      <c r="W5" s="30" t="s">
        <v>1</v>
      </c>
      <c r="X5" s="30" t="s">
        <v>2</v>
      </c>
      <c r="Y5" s="30" t="s">
        <v>3</v>
      </c>
      <c r="Z5" s="62"/>
      <c r="AA5" s="17"/>
      <c r="AB5" s="17"/>
      <c r="AC5" s="17"/>
      <c r="AD5" s="17"/>
      <c r="AE5" s="17"/>
      <c r="AF5" s="38"/>
      <c r="AG5" s="42"/>
      <c r="AH5" s="39"/>
      <c r="AI5" s="18"/>
      <c r="AJ5" s="18"/>
      <c r="AK5" s="18"/>
      <c r="AL5" s="18"/>
      <c r="AM5" s="36"/>
      <c r="AN5" s="44"/>
      <c r="AO5" s="37"/>
      <c r="AP5" s="19"/>
      <c r="AQ5" s="19"/>
      <c r="AR5" s="19"/>
      <c r="AS5" s="40"/>
      <c r="AT5" s="46"/>
      <c r="AU5" s="46"/>
      <c r="AV5" s="47"/>
      <c r="AW5" s="55"/>
      <c r="AX5" s="48"/>
    </row>
    <row r="6" spans="1:50" ht="15.75" thickBot="1" x14ac:dyDescent="0.3">
      <c r="A6" s="15"/>
      <c r="B6" s="31" t="s">
        <v>5</v>
      </c>
      <c r="C6" s="32" t="s">
        <v>6</v>
      </c>
      <c r="D6" s="32" t="s">
        <v>18</v>
      </c>
      <c r="E6" s="31" t="s">
        <v>7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60">
        <v>1</v>
      </c>
      <c r="Z6" s="64">
        <f>COUNTIF(F6:Y6,1)</f>
        <v>20</v>
      </c>
      <c r="AA6" s="61">
        <v>8</v>
      </c>
      <c r="AB6" s="50">
        <v>9</v>
      </c>
      <c r="AC6" s="50">
        <v>10</v>
      </c>
      <c r="AD6" s="50">
        <v>10</v>
      </c>
      <c r="AE6" s="50">
        <v>10</v>
      </c>
      <c r="AF6" s="56">
        <f>AVERAGE(AA6:AE6)</f>
        <v>9.4</v>
      </c>
      <c r="AG6" s="67">
        <f>AF6*0.3</f>
        <v>2.82</v>
      </c>
      <c r="AH6" s="53">
        <v>10</v>
      </c>
      <c r="AI6" s="51">
        <v>10</v>
      </c>
      <c r="AJ6" s="51">
        <v>10</v>
      </c>
      <c r="AK6" s="51">
        <v>8</v>
      </c>
      <c r="AL6" s="51">
        <v>9</v>
      </c>
      <c r="AM6" s="57">
        <f>AVERAGE(AH6:AL6)</f>
        <v>9.4</v>
      </c>
      <c r="AN6" s="67">
        <f>AM6*0.25</f>
        <v>2.35</v>
      </c>
      <c r="AO6" s="54">
        <v>9</v>
      </c>
      <c r="AP6" s="52">
        <v>7</v>
      </c>
      <c r="AQ6" s="52">
        <v>10</v>
      </c>
      <c r="AR6" s="52">
        <v>8</v>
      </c>
      <c r="AS6" s="52">
        <v>7</v>
      </c>
      <c r="AT6" s="58">
        <f>AVERAGE(AO6:AS6)</f>
        <v>8.1999999999999993</v>
      </c>
      <c r="AU6" s="67">
        <f>AT6*0.25</f>
        <v>2.0499999999999998</v>
      </c>
      <c r="AV6" s="59">
        <v>10</v>
      </c>
      <c r="AW6" s="67">
        <f>AV6*0.2</f>
        <v>2</v>
      </c>
      <c r="AX6" s="76">
        <f>AW6+AU6+AN6+AG6</f>
        <v>9.2200000000000006</v>
      </c>
    </row>
    <row r="7" spans="1:50" ht="15.75" thickBot="1" x14ac:dyDescent="0.3">
      <c r="A7" s="15"/>
      <c r="B7" s="34">
        <v>1</v>
      </c>
      <c r="C7" s="33" t="s">
        <v>19</v>
      </c>
      <c r="D7" s="33" t="s">
        <v>20</v>
      </c>
      <c r="E7" s="33" t="s">
        <v>21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0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60">
        <v>1</v>
      </c>
      <c r="Z7" s="65">
        <f t="shared" ref="Z7:Z21" si="2">COUNTIF(F7:Y7,1)</f>
        <v>19</v>
      </c>
      <c r="AA7" s="61">
        <v>9</v>
      </c>
      <c r="AB7" s="50">
        <v>7</v>
      </c>
      <c r="AC7" s="50">
        <v>10</v>
      </c>
      <c r="AD7" s="50">
        <v>8</v>
      </c>
      <c r="AE7" s="50">
        <v>7</v>
      </c>
      <c r="AF7" s="56">
        <f t="shared" ref="AF7:AF21" si="3">AVERAGE(AA7:AE7)</f>
        <v>8.1999999999999993</v>
      </c>
      <c r="AG7" s="68">
        <f t="shared" ref="AG7:AG21" si="4">AF7*0.3</f>
        <v>2.4599999999999995</v>
      </c>
      <c r="AH7" s="53">
        <v>7</v>
      </c>
      <c r="AI7" s="51">
        <v>10</v>
      </c>
      <c r="AJ7" s="51">
        <v>8</v>
      </c>
      <c r="AK7" s="51">
        <v>9</v>
      </c>
      <c r="AL7" s="51">
        <v>7</v>
      </c>
      <c r="AM7" s="57">
        <f t="shared" ref="AM7:AM21" si="5">AVERAGE(AH7:AL7)</f>
        <v>8.1999999999999993</v>
      </c>
      <c r="AN7" s="68">
        <f t="shared" ref="AN7:AN21" si="6">AM7*0.25</f>
        <v>2.0499999999999998</v>
      </c>
      <c r="AO7" s="54">
        <v>10</v>
      </c>
      <c r="AP7" s="52">
        <v>0</v>
      </c>
      <c r="AQ7" s="52">
        <v>7</v>
      </c>
      <c r="AR7" s="52">
        <v>7</v>
      </c>
      <c r="AS7" s="52">
        <v>8</v>
      </c>
      <c r="AT7" s="58">
        <f t="shared" ref="AT7:AT21" si="7">AVERAGE(AO7:AS7)</f>
        <v>6.4</v>
      </c>
      <c r="AU7" s="68">
        <f t="shared" ref="AU7:AU21" si="8">AT7*0.25</f>
        <v>1.6</v>
      </c>
      <c r="AV7" s="59">
        <v>7</v>
      </c>
      <c r="AW7" s="70">
        <f t="shared" ref="AW7:AW21" si="9">AV7*0.2</f>
        <v>1.4000000000000001</v>
      </c>
      <c r="AX7" s="76">
        <f t="shared" ref="AX7:AX21" si="10">AW7+AU7+AN7+AG7</f>
        <v>7.51</v>
      </c>
    </row>
    <row r="8" spans="1:50" ht="15.75" thickBot="1" x14ac:dyDescent="0.3">
      <c r="A8" s="15"/>
      <c r="B8" s="34">
        <v>2</v>
      </c>
      <c r="C8" s="33" t="s">
        <v>20</v>
      </c>
      <c r="D8" s="33" t="s">
        <v>22</v>
      </c>
      <c r="E8" s="33" t="s">
        <v>23</v>
      </c>
      <c r="F8" s="49">
        <v>0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0</v>
      </c>
      <c r="P8" s="49">
        <v>0</v>
      </c>
      <c r="Q8" s="49">
        <v>0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60">
        <v>1</v>
      </c>
      <c r="Z8" s="65">
        <f t="shared" si="2"/>
        <v>16</v>
      </c>
      <c r="AA8" s="61">
        <v>10</v>
      </c>
      <c r="AB8" s="50">
        <v>0</v>
      </c>
      <c r="AC8" s="50">
        <v>7</v>
      </c>
      <c r="AD8" s="50">
        <v>7</v>
      </c>
      <c r="AE8" s="50">
        <v>8</v>
      </c>
      <c r="AF8" s="56">
        <f t="shared" si="3"/>
        <v>6.4</v>
      </c>
      <c r="AG8" s="68">
        <f t="shared" si="4"/>
        <v>1.92</v>
      </c>
      <c r="AH8" s="53">
        <v>8</v>
      </c>
      <c r="AI8" s="51">
        <v>7</v>
      </c>
      <c r="AJ8" s="51">
        <v>7</v>
      </c>
      <c r="AK8" s="51">
        <v>10</v>
      </c>
      <c r="AL8" s="51">
        <v>0</v>
      </c>
      <c r="AM8" s="57">
        <f t="shared" si="5"/>
        <v>6.4</v>
      </c>
      <c r="AN8" s="68">
        <f t="shared" si="6"/>
        <v>1.6</v>
      </c>
      <c r="AO8" s="54">
        <v>10</v>
      </c>
      <c r="AP8" s="52">
        <v>8</v>
      </c>
      <c r="AQ8" s="52">
        <v>10</v>
      </c>
      <c r="AR8" s="52">
        <v>7</v>
      </c>
      <c r="AS8" s="52">
        <v>8</v>
      </c>
      <c r="AT8" s="58">
        <f t="shared" si="7"/>
        <v>8.6</v>
      </c>
      <c r="AU8" s="68">
        <f t="shared" si="8"/>
        <v>2.15</v>
      </c>
      <c r="AV8" s="59">
        <v>10</v>
      </c>
      <c r="AW8" s="70">
        <f t="shared" si="9"/>
        <v>2</v>
      </c>
      <c r="AX8" s="76">
        <f t="shared" si="10"/>
        <v>7.67</v>
      </c>
    </row>
    <row r="9" spans="1:50" ht="17.45" customHeight="1" thickBot="1" x14ac:dyDescent="0.3">
      <c r="A9" s="15"/>
      <c r="B9" s="34">
        <v>3</v>
      </c>
      <c r="C9" s="33" t="s">
        <v>24</v>
      </c>
      <c r="D9" s="33" t="s">
        <v>25</v>
      </c>
      <c r="E9" s="33" t="s">
        <v>26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60">
        <v>1</v>
      </c>
      <c r="Z9" s="65">
        <f t="shared" si="2"/>
        <v>13</v>
      </c>
      <c r="AA9" s="61">
        <v>10</v>
      </c>
      <c r="AB9" s="50">
        <v>8</v>
      </c>
      <c r="AC9" s="50">
        <v>10</v>
      </c>
      <c r="AD9" s="50">
        <v>7</v>
      </c>
      <c r="AE9" s="50">
        <v>8</v>
      </c>
      <c r="AF9" s="56">
        <f t="shared" si="3"/>
        <v>8.6</v>
      </c>
      <c r="AG9" s="68">
        <f t="shared" si="4"/>
        <v>2.5799999999999996</v>
      </c>
      <c r="AH9" s="53">
        <v>8</v>
      </c>
      <c r="AI9" s="51">
        <v>10</v>
      </c>
      <c r="AJ9" s="51">
        <v>7</v>
      </c>
      <c r="AK9" s="51">
        <v>10</v>
      </c>
      <c r="AL9" s="51">
        <v>8</v>
      </c>
      <c r="AM9" s="57">
        <f t="shared" si="5"/>
        <v>8.6</v>
      </c>
      <c r="AN9" s="68">
        <f t="shared" si="6"/>
        <v>2.15</v>
      </c>
      <c r="AO9" s="54">
        <v>10</v>
      </c>
      <c r="AP9" s="52">
        <v>9</v>
      </c>
      <c r="AQ9" s="52">
        <v>10</v>
      </c>
      <c r="AR9" s="52">
        <v>9</v>
      </c>
      <c r="AS9" s="52">
        <v>9</v>
      </c>
      <c r="AT9" s="58">
        <f t="shared" si="7"/>
        <v>9.4</v>
      </c>
      <c r="AU9" s="68">
        <f t="shared" si="8"/>
        <v>2.35</v>
      </c>
      <c r="AV9" s="59">
        <v>10</v>
      </c>
      <c r="AW9" s="70">
        <f t="shared" si="9"/>
        <v>2</v>
      </c>
      <c r="AX9" s="76">
        <f t="shared" si="10"/>
        <v>9.08</v>
      </c>
    </row>
    <row r="10" spans="1:50" ht="15.75" thickBot="1" x14ac:dyDescent="0.3">
      <c r="A10" s="15"/>
      <c r="B10" s="34">
        <v>4</v>
      </c>
      <c r="C10" s="33" t="s">
        <v>27</v>
      </c>
      <c r="D10" s="33" t="s">
        <v>28</v>
      </c>
      <c r="E10" s="33" t="s">
        <v>29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60">
        <v>1</v>
      </c>
      <c r="Z10" s="65">
        <f t="shared" si="2"/>
        <v>20</v>
      </c>
      <c r="AA10" s="61">
        <v>10</v>
      </c>
      <c r="AB10" s="50">
        <v>9</v>
      </c>
      <c r="AC10" s="50">
        <v>10</v>
      </c>
      <c r="AD10" s="50">
        <v>9</v>
      </c>
      <c r="AE10" s="50">
        <v>9</v>
      </c>
      <c r="AF10" s="56">
        <f t="shared" si="3"/>
        <v>9.4</v>
      </c>
      <c r="AG10" s="68">
        <f t="shared" si="4"/>
        <v>2.82</v>
      </c>
      <c r="AH10" s="53">
        <v>9</v>
      </c>
      <c r="AI10" s="51">
        <v>10</v>
      </c>
      <c r="AJ10" s="51">
        <v>9</v>
      </c>
      <c r="AK10" s="51">
        <v>10</v>
      </c>
      <c r="AL10" s="51">
        <v>9</v>
      </c>
      <c r="AM10" s="57">
        <f t="shared" si="5"/>
        <v>9.4</v>
      </c>
      <c r="AN10" s="68">
        <f t="shared" si="6"/>
        <v>2.35</v>
      </c>
      <c r="AO10" s="54">
        <v>10</v>
      </c>
      <c r="AP10" s="52">
        <v>10</v>
      </c>
      <c r="AQ10" s="52">
        <v>10</v>
      </c>
      <c r="AR10" s="52">
        <v>10</v>
      </c>
      <c r="AS10" s="52">
        <v>10</v>
      </c>
      <c r="AT10" s="58">
        <f t="shared" si="7"/>
        <v>10</v>
      </c>
      <c r="AU10" s="68">
        <f t="shared" si="8"/>
        <v>2.5</v>
      </c>
      <c r="AV10" s="59">
        <v>10</v>
      </c>
      <c r="AW10" s="70">
        <f t="shared" si="9"/>
        <v>2</v>
      </c>
      <c r="AX10" s="76">
        <f t="shared" si="10"/>
        <v>9.67</v>
      </c>
    </row>
    <row r="11" spans="1:50" ht="19.149999999999999" customHeight="1" thickBot="1" x14ac:dyDescent="0.3">
      <c r="A11" s="15"/>
      <c r="B11" s="34">
        <v>5</v>
      </c>
      <c r="C11" s="33" t="s">
        <v>25</v>
      </c>
      <c r="D11" s="33" t="s">
        <v>30</v>
      </c>
      <c r="E11" s="33" t="s">
        <v>31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49">
        <v>1</v>
      </c>
      <c r="R11" s="49">
        <v>0</v>
      </c>
      <c r="S11" s="49">
        <v>1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60">
        <v>1</v>
      </c>
      <c r="Z11" s="65">
        <f t="shared" si="2"/>
        <v>19</v>
      </c>
      <c r="AA11" s="61">
        <v>7</v>
      </c>
      <c r="AB11" s="50">
        <v>10</v>
      </c>
      <c r="AC11" s="50">
        <v>10</v>
      </c>
      <c r="AD11" s="50">
        <v>8</v>
      </c>
      <c r="AE11" s="50">
        <v>9</v>
      </c>
      <c r="AF11" s="56">
        <f t="shared" si="3"/>
        <v>8.8000000000000007</v>
      </c>
      <c r="AG11" s="68">
        <f t="shared" si="4"/>
        <v>2.64</v>
      </c>
      <c r="AH11" s="53">
        <v>9</v>
      </c>
      <c r="AI11" s="51">
        <v>10</v>
      </c>
      <c r="AJ11" s="51">
        <v>8</v>
      </c>
      <c r="AK11" s="51">
        <v>7</v>
      </c>
      <c r="AL11" s="51">
        <v>10</v>
      </c>
      <c r="AM11" s="57">
        <f t="shared" si="5"/>
        <v>8.8000000000000007</v>
      </c>
      <c r="AN11" s="68">
        <f t="shared" si="6"/>
        <v>2.2000000000000002</v>
      </c>
      <c r="AO11" s="54">
        <v>9</v>
      </c>
      <c r="AP11" s="52">
        <v>9</v>
      </c>
      <c r="AQ11" s="52">
        <v>9</v>
      </c>
      <c r="AR11" s="52">
        <v>10</v>
      </c>
      <c r="AS11" s="52">
        <v>9</v>
      </c>
      <c r="AT11" s="58">
        <f t="shared" si="7"/>
        <v>9.1999999999999993</v>
      </c>
      <c r="AU11" s="68">
        <f t="shared" si="8"/>
        <v>2.2999999999999998</v>
      </c>
      <c r="AV11" s="59">
        <v>9</v>
      </c>
      <c r="AW11" s="70">
        <f t="shared" si="9"/>
        <v>1.8</v>
      </c>
      <c r="AX11" s="76">
        <f t="shared" si="10"/>
        <v>8.94</v>
      </c>
    </row>
    <row r="12" spans="1:50" ht="15.75" thickBot="1" x14ac:dyDescent="0.3">
      <c r="A12" s="15"/>
      <c r="B12" s="34">
        <v>6</v>
      </c>
      <c r="C12" s="33" t="s">
        <v>22</v>
      </c>
      <c r="D12" s="33" t="s">
        <v>32</v>
      </c>
      <c r="E12" s="33" t="s">
        <v>33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60">
        <v>1</v>
      </c>
      <c r="Z12" s="65">
        <f t="shared" si="2"/>
        <v>20</v>
      </c>
      <c r="AA12" s="61">
        <v>5</v>
      </c>
      <c r="AB12" s="50">
        <v>10</v>
      </c>
      <c r="AC12" s="50">
        <v>8</v>
      </c>
      <c r="AD12" s="50">
        <v>9</v>
      </c>
      <c r="AE12" s="50">
        <v>9</v>
      </c>
      <c r="AF12" s="56">
        <f t="shared" si="3"/>
        <v>8.1999999999999993</v>
      </c>
      <c r="AG12" s="68">
        <f t="shared" si="4"/>
        <v>2.4599999999999995</v>
      </c>
      <c r="AH12" s="53">
        <v>9</v>
      </c>
      <c r="AI12" s="51">
        <v>8</v>
      </c>
      <c r="AJ12" s="51">
        <v>9</v>
      </c>
      <c r="AK12" s="51">
        <v>5</v>
      </c>
      <c r="AL12" s="51">
        <v>10</v>
      </c>
      <c r="AM12" s="57">
        <f t="shared" si="5"/>
        <v>8.1999999999999993</v>
      </c>
      <c r="AN12" s="68">
        <f t="shared" si="6"/>
        <v>2.0499999999999998</v>
      </c>
      <c r="AO12" s="54">
        <v>9</v>
      </c>
      <c r="AP12" s="52">
        <v>8</v>
      </c>
      <c r="AQ12" s="52">
        <v>10</v>
      </c>
      <c r="AR12" s="52">
        <v>10</v>
      </c>
      <c r="AS12" s="52">
        <v>10</v>
      </c>
      <c r="AT12" s="58">
        <f t="shared" si="7"/>
        <v>9.4</v>
      </c>
      <c r="AU12" s="68">
        <f t="shared" si="8"/>
        <v>2.35</v>
      </c>
      <c r="AV12" s="59">
        <v>10</v>
      </c>
      <c r="AW12" s="70">
        <f t="shared" si="9"/>
        <v>2</v>
      </c>
      <c r="AX12" s="76">
        <f t="shared" si="10"/>
        <v>8.86</v>
      </c>
    </row>
    <row r="13" spans="1:50" ht="15.75" thickBot="1" x14ac:dyDescent="0.3">
      <c r="A13" s="15"/>
      <c r="B13" s="34">
        <v>7</v>
      </c>
      <c r="C13" s="33" t="s">
        <v>34</v>
      </c>
      <c r="D13" s="33" t="s">
        <v>35</v>
      </c>
      <c r="E13" s="33" t="s">
        <v>36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0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60">
        <v>1</v>
      </c>
      <c r="Z13" s="65">
        <f t="shared" si="2"/>
        <v>19</v>
      </c>
      <c r="AA13" s="61">
        <v>9</v>
      </c>
      <c r="AB13" s="50">
        <v>10</v>
      </c>
      <c r="AC13" s="50">
        <v>10</v>
      </c>
      <c r="AD13" s="50">
        <v>8</v>
      </c>
      <c r="AE13" s="50">
        <v>10</v>
      </c>
      <c r="AF13" s="56">
        <f t="shared" si="3"/>
        <v>9.4</v>
      </c>
      <c r="AG13" s="68">
        <f t="shared" si="4"/>
        <v>2.82</v>
      </c>
      <c r="AH13" s="53">
        <v>10</v>
      </c>
      <c r="AI13" s="51">
        <v>10</v>
      </c>
      <c r="AJ13" s="51">
        <v>8</v>
      </c>
      <c r="AK13" s="51">
        <v>9</v>
      </c>
      <c r="AL13" s="51">
        <v>10</v>
      </c>
      <c r="AM13" s="57">
        <f t="shared" si="5"/>
        <v>9.4</v>
      </c>
      <c r="AN13" s="68">
        <f t="shared" si="6"/>
        <v>2.35</v>
      </c>
      <c r="AO13" s="54">
        <v>8</v>
      </c>
      <c r="AP13" s="52">
        <v>9</v>
      </c>
      <c r="AQ13" s="52">
        <v>10</v>
      </c>
      <c r="AR13" s="52">
        <v>8</v>
      </c>
      <c r="AS13" s="52">
        <v>10</v>
      </c>
      <c r="AT13" s="58">
        <f t="shared" si="7"/>
        <v>9</v>
      </c>
      <c r="AU13" s="68">
        <f t="shared" si="8"/>
        <v>2.25</v>
      </c>
      <c r="AV13" s="59">
        <v>10</v>
      </c>
      <c r="AW13" s="70">
        <f t="shared" si="9"/>
        <v>2</v>
      </c>
      <c r="AX13" s="76">
        <f t="shared" si="10"/>
        <v>9.42</v>
      </c>
    </row>
    <row r="14" spans="1:50" ht="18" customHeight="1" thickBot="1" x14ac:dyDescent="0.3">
      <c r="A14" s="15"/>
      <c r="B14" s="34">
        <v>8</v>
      </c>
      <c r="C14" s="33" t="s">
        <v>30</v>
      </c>
      <c r="D14" s="33" t="s">
        <v>37</v>
      </c>
      <c r="E14" s="33" t="s">
        <v>38</v>
      </c>
      <c r="F14" s="49">
        <v>0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0</v>
      </c>
      <c r="P14" s="49">
        <v>0</v>
      </c>
      <c r="Q14" s="49">
        <v>0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60">
        <v>1</v>
      </c>
      <c r="Z14" s="65">
        <f t="shared" si="2"/>
        <v>16</v>
      </c>
      <c r="AA14" s="61">
        <v>7</v>
      </c>
      <c r="AB14" s="50">
        <v>10</v>
      </c>
      <c r="AC14" s="50">
        <v>10</v>
      </c>
      <c r="AD14" s="50">
        <v>9</v>
      </c>
      <c r="AE14" s="50">
        <v>10</v>
      </c>
      <c r="AF14" s="56">
        <f t="shared" si="3"/>
        <v>9.1999999999999993</v>
      </c>
      <c r="AG14" s="68">
        <f t="shared" si="4"/>
        <v>2.76</v>
      </c>
      <c r="AH14" s="53">
        <v>10</v>
      </c>
      <c r="AI14" s="51">
        <v>10</v>
      </c>
      <c r="AJ14" s="51">
        <v>9</v>
      </c>
      <c r="AK14" s="51">
        <v>7</v>
      </c>
      <c r="AL14" s="51">
        <v>10</v>
      </c>
      <c r="AM14" s="57">
        <f t="shared" si="5"/>
        <v>9.1999999999999993</v>
      </c>
      <c r="AN14" s="68">
        <f t="shared" si="6"/>
        <v>2.2999999999999998</v>
      </c>
      <c r="AO14" s="54">
        <v>10</v>
      </c>
      <c r="AP14" s="52">
        <v>8</v>
      </c>
      <c r="AQ14" s="52">
        <v>8</v>
      </c>
      <c r="AR14" s="52">
        <v>8</v>
      </c>
      <c r="AS14" s="52">
        <v>8</v>
      </c>
      <c r="AT14" s="58">
        <f t="shared" si="7"/>
        <v>8.4</v>
      </c>
      <c r="AU14" s="68">
        <f t="shared" si="8"/>
        <v>2.1</v>
      </c>
      <c r="AV14" s="59">
        <v>8</v>
      </c>
      <c r="AW14" s="70">
        <f t="shared" si="9"/>
        <v>1.6</v>
      </c>
      <c r="AX14" s="76">
        <f t="shared" si="10"/>
        <v>8.76</v>
      </c>
    </row>
    <row r="15" spans="1:50" ht="15.75" thickBot="1" x14ac:dyDescent="0.3">
      <c r="A15" s="15"/>
      <c r="B15" s="34">
        <v>9</v>
      </c>
      <c r="C15" s="33" t="s">
        <v>35</v>
      </c>
      <c r="D15" s="33" t="s">
        <v>39</v>
      </c>
      <c r="E15" s="33" t="s">
        <v>40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1</v>
      </c>
      <c r="R15" s="49">
        <v>1</v>
      </c>
      <c r="S15" s="49">
        <v>1</v>
      </c>
      <c r="T15" s="49">
        <v>1</v>
      </c>
      <c r="U15" s="49">
        <v>1</v>
      </c>
      <c r="V15" s="49">
        <v>1</v>
      </c>
      <c r="W15" s="49">
        <v>1</v>
      </c>
      <c r="X15" s="49">
        <v>1</v>
      </c>
      <c r="Y15" s="60">
        <v>1</v>
      </c>
      <c r="Z15" s="65">
        <f t="shared" si="2"/>
        <v>13</v>
      </c>
      <c r="AA15" s="61">
        <v>9</v>
      </c>
      <c r="AB15" s="50">
        <v>9</v>
      </c>
      <c r="AC15" s="50">
        <v>9</v>
      </c>
      <c r="AD15" s="50">
        <v>10</v>
      </c>
      <c r="AE15" s="50">
        <v>9</v>
      </c>
      <c r="AF15" s="56">
        <f t="shared" si="3"/>
        <v>9.1999999999999993</v>
      </c>
      <c r="AG15" s="68">
        <f t="shared" si="4"/>
        <v>2.76</v>
      </c>
      <c r="AH15" s="53">
        <v>9</v>
      </c>
      <c r="AI15" s="51">
        <v>9</v>
      </c>
      <c r="AJ15" s="51">
        <v>10</v>
      </c>
      <c r="AK15" s="51">
        <v>9</v>
      </c>
      <c r="AL15" s="51">
        <v>9</v>
      </c>
      <c r="AM15" s="57">
        <f t="shared" si="5"/>
        <v>9.1999999999999993</v>
      </c>
      <c r="AN15" s="68">
        <f t="shared" si="6"/>
        <v>2.2999999999999998</v>
      </c>
      <c r="AO15" s="54">
        <v>10</v>
      </c>
      <c r="AP15" s="52">
        <v>7</v>
      </c>
      <c r="AQ15" s="52">
        <v>10</v>
      </c>
      <c r="AR15" s="52">
        <v>8</v>
      </c>
      <c r="AS15" s="52">
        <v>10</v>
      </c>
      <c r="AT15" s="58">
        <f t="shared" si="7"/>
        <v>9</v>
      </c>
      <c r="AU15" s="68">
        <f t="shared" si="8"/>
        <v>2.25</v>
      </c>
      <c r="AV15" s="59">
        <v>10</v>
      </c>
      <c r="AW15" s="70">
        <f t="shared" si="9"/>
        <v>2</v>
      </c>
      <c r="AX15" s="76">
        <f t="shared" si="10"/>
        <v>9.3099999999999987</v>
      </c>
    </row>
    <row r="16" spans="1:50" ht="16.899999999999999" customHeight="1" thickBot="1" x14ac:dyDescent="0.3">
      <c r="A16" s="15"/>
      <c r="B16" s="34">
        <v>10</v>
      </c>
      <c r="C16" s="33" t="s">
        <v>37</v>
      </c>
      <c r="D16" s="33" t="s">
        <v>41</v>
      </c>
      <c r="E16" s="33" t="s">
        <v>42</v>
      </c>
      <c r="F16" s="49">
        <v>1</v>
      </c>
      <c r="G16" s="49">
        <v>1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1</v>
      </c>
      <c r="O16" s="49">
        <v>1</v>
      </c>
      <c r="P16" s="49">
        <v>1</v>
      </c>
      <c r="Q16" s="49">
        <v>1</v>
      </c>
      <c r="R16" s="49">
        <v>0</v>
      </c>
      <c r="S16" s="49">
        <v>1</v>
      </c>
      <c r="T16" s="49">
        <v>1</v>
      </c>
      <c r="U16" s="49">
        <v>1</v>
      </c>
      <c r="V16" s="49">
        <v>1</v>
      </c>
      <c r="W16" s="49">
        <v>1</v>
      </c>
      <c r="X16" s="49">
        <v>1</v>
      </c>
      <c r="Y16" s="60">
        <v>1</v>
      </c>
      <c r="Z16" s="65">
        <f t="shared" si="2"/>
        <v>13</v>
      </c>
      <c r="AA16" s="61">
        <v>9</v>
      </c>
      <c r="AB16" s="50">
        <v>8</v>
      </c>
      <c r="AC16" s="50">
        <v>10</v>
      </c>
      <c r="AD16" s="50">
        <v>10</v>
      </c>
      <c r="AE16" s="50">
        <v>10</v>
      </c>
      <c r="AF16" s="56">
        <f t="shared" si="3"/>
        <v>9.4</v>
      </c>
      <c r="AG16" s="68">
        <f t="shared" si="4"/>
        <v>2.82</v>
      </c>
      <c r="AH16" s="53">
        <v>10</v>
      </c>
      <c r="AI16" s="51">
        <v>10</v>
      </c>
      <c r="AJ16" s="51">
        <v>10</v>
      </c>
      <c r="AK16" s="51">
        <v>9</v>
      </c>
      <c r="AL16" s="51">
        <v>8</v>
      </c>
      <c r="AM16" s="57">
        <f t="shared" si="5"/>
        <v>9.4</v>
      </c>
      <c r="AN16" s="68">
        <f t="shared" si="6"/>
        <v>2.35</v>
      </c>
      <c r="AO16" s="54">
        <v>6</v>
      </c>
      <c r="AP16" s="52">
        <v>8</v>
      </c>
      <c r="AQ16" s="52">
        <v>10</v>
      </c>
      <c r="AR16" s="52">
        <v>9</v>
      </c>
      <c r="AS16" s="52">
        <v>10</v>
      </c>
      <c r="AT16" s="58">
        <f t="shared" si="7"/>
        <v>8.6</v>
      </c>
      <c r="AU16" s="68">
        <f t="shared" si="8"/>
        <v>2.15</v>
      </c>
      <c r="AV16" s="59">
        <v>10</v>
      </c>
      <c r="AW16" s="70">
        <f t="shared" si="9"/>
        <v>2</v>
      </c>
      <c r="AX16" s="76">
        <f t="shared" si="10"/>
        <v>9.32</v>
      </c>
    </row>
    <row r="17" spans="1:50" ht="15.75" thickBot="1" x14ac:dyDescent="0.3">
      <c r="A17" s="15"/>
      <c r="B17" s="34">
        <v>11</v>
      </c>
      <c r="C17" s="33" t="s">
        <v>28</v>
      </c>
      <c r="D17" s="33" t="s">
        <v>43</v>
      </c>
      <c r="E17" s="33" t="s">
        <v>44</v>
      </c>
      <c r="F17" s="49">
        <v>0</v>
      </c>
      <c r="G17" s="49">
        <v>1</v>
      </c>
      <c r="H17" s="49">
        <v>1</v>
      </c>
      <c r="I17" s="49">
        <v>1</v>
      </c>
      <c r="J17" s="49">
        <v>1</v>
      </c>
      <c r="K17" s="49">
        <v>1</v>
      </c>
      <c r="L17" s="49">
        <v>1</v>
      </c>
      <c r="M17" s="49">
        <v>1</v>
      </c>
      <c r="N17" s="49">
        <v>1</v>
      </c>
      <c r="O17" s="49">
        <v>0</v>
      </c>
      <c r="P17" s="49">
        <v>0</v>
      </c>
      <c r="Q17" s="49">
        <v>0</v>
      </c>
      <c r="R17" s="49">
        <v>1</v>
      </c>
      <c r="S17" s="49">
        <v>1</v>
      </c>
      <c r="T17" s="49">
        <v>1</v>
      </c>
      <c r="U17" s="49">
        <v>1</v>
      </c>
      <c r="V17" s="49">
        <v>1</v>
      </c>
      <c r="W17" s="49">
        <v>1</v>
      </c>
      <c r="X17" s="49">
        <v>1</v>
      </c>
      <c r="Y17" s="60">
        <v>1</v>
      </c>
      <c r="Z17" s="65">
        <f t="shared" si="2"/>
        <v>16</v>
      </c>
      <c r="AA17" s="61">
        <v>8</v>
      </c>
      <c r="AB17" s="50">
        <v>9</v>
      </c>
      <c r="AC17" s="50">
        <v>10</v>
      </c>
      <c r="AD17" s="50">
        <v>8</v>
      </c>
      <c r="AE17" s="50">
        <v>10</v>
      </c>
      <c r="AF17" s="56">
        <f t="shared" si="3"/>
        <v>9</v>
      </c>
      <c r="AG17" s="68">
        <f t="shared" si="4"/>
        <v>2.6999999999999997</v>
      </c>
      <c r="AH17" s="53">
        <v>10</v>
      </c>
      <c r="AI17" s="51">
        <v>10</v>
      </c>
      <c r="AJ17" s="51">
        <v>8</v>
      </c>
      <c r="AK17" s="51">
        <v>8</v>
      </c>
      <c r="AL17" s="51">
        <v>9</v>
      </c>
      <c r="AM17" s="57">
        <f t="shared" si="5"/>
        <v>9</v>
      </c>
      <c r="AN17" s="68">
        <f t="shared" si="6"/>
        <v>2.25</v>
      </c>
      <c r="AO17" s="54">
        <v>10</v>
      </c>
      <c r="AP17" s="52">
        <v>9</v>
      </c>
      <c r="AQ17" s="52">
        <v>10</v>
      </c>
      <c r="AR17" s="52">
        <v>10</v>
      </c>
      <c r="AS17" s="52">
        <v>10</v>
      </c>
      <c r="AT17" s="58">
        <f t="shared" si="7"/>
        <v>9.8000000000000007</v>
      </c>
      <c r="AU17" s="68">
        <f t="shared" si="8"/>
        <v>2.4500000000000002</v>
      </c>
      <c r="AV17" s="59">
        <v>10</v>
      </c>
      <c r="AW17" s="70">
        <f t="shared" si="9"/>
        <v>2</v>
      </c>
      <c r="AX17" s="76">
        <f t="shared" si="10"/>
        <v>9.4</v>
      </c>
    </row>
    <row r="18" spans="1:50" ht="15.75" thickBot="1" x14ac:dyDescent="0.3">
      <c r="A18" s="15"/>
      <c r="B18" s="34">
        <v>12</v>
      </c>
      <c r="C18" s="33" t="s">
        <v>45</v>
      </c>
      <c r="D18" s="33" t="s">
        <v>46</v>
      </c>
      <c r="E18" s="33" t="s">
        <v>47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1</v>
      </c>
      <c r="S18" s="49">
        <v>1</v>
      </c>
      <c r="T18" s="49">
        <v>1</v>
      </c>
      <c r="U18" s="49">
        <v>1</v>
      </c>
      <c r="V18" s="49">
        <v>1</v>
      </c>
      <c r="W18" s="49">
        <v>1</v>
      </c>
      <c r="X18" s="49">
        <v>1</v>
      </c>
      <c r="Y18" s="60">
        <v>1</v>
      </c>
      <c r="Z18" s="65">
        <f t="shared" si="2"/>
        <v>13</v>
      </c>
      <c r="AA18" s="61">
        <v>10</v>
      </c>
      <c r="AB18" s="50">
        <v>8</v>
      </c>
      <c r="AC18" s="50">
        <v>8</v>
      </c>
      <c r="AD18" s="50">
        <v>8</v>
      </c>
      <c r="AE18" s="50">
        <v>8</v>
      </c>
      <c r="AF18" s="56">
        <f t="shared" si="3"/>
        <v>8.4</v>
      </c>
      <c r="AG18" s="68">
        <f t="shared" si="4"/>
        <v>2.52</v>
      </c>
      <c r="AH18" s="53">
        <v>8</v>
      </c>
      <c r="AI18" s="51">
        <v>8</v>
      </c>
      <c r="AJ18" s="51">
        <v>8</v>
      </c>
      <c r="AK18" s="51">
        <v>10</v>
      </c>
      <c r="AL18" s="51">
        <v>8</v>
      </c>
      <c r="AM18" s="57">
        <f t="shared" si="5"/>
        <v>8.4</v>
      </c>
      <c r="AN18" s="68">
        <f t="shared" si="6"/>
        <v>2.1</v>
      </c>
      <c r="AO18" s="54">
        <v>7</v>
      </c>
      <c r="AP18" s="52">
        <v>10</v>
      </c>
      <c r="AQ18" s="52">
        <v>10</v>
      </c>
      <c r="AR18" s="52">
        <v>9</v>
      </c>
      <c r="AS18" s="52">
        <v>10</v>
      </c>
      <c r="AT18" s="58">
        <f t="shared" si="7"/>
        <v>9.1999999999999993</v>
      </c>
      <c r="AU18" s="68">
        <f t="shared" si="8"/>
        <v>2.2999999999999998</v>
      </c>
      <c r="AV18" s="59">
        <v>10</v>
      </c>
      <c r="AW18" s="70">
        <f t="shared" si="9"/>
        <v>2</v>
      </c>
      <c r="AX18" s="76">
        <f t="shared" si="10"/>
        <v>8.92</v>
      </c>
    </row>
    <row r="19" spans="1:50" ht="15.75" thickBot="1" x14ac:dyDescent="0.3">
      <c r="A19" s="15"/>
      <c r="B19" s="34">
        <v>13</v>
      </c>
      <c r="C19" s="33" t="s">
        <v>39</v>
      </c>
      <c r="D19" s="33" t="s">
        <v>48</v>
      </c>
      <c r="E19" s="33" t="s">
        <v>49</v>
      </c>
      <c r="F19" s="49">
        <v>1</v>
      </c>
      <c r="G19" s="49">
        <v>1</v>
      </c>
      <c r="H19" s="49">
        <v>1</v>
      </c>
      <c r="I19" s="49">
        <v>1</v>
      </c>
      <c r="J19" s="49">
        <v>1</v>
      </c>
      <c r="K19" s="49">
        <v>1</v>
      </c>
      <c r="L19" s="49">
        <v>1</v>
      </c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0</v>
      </c>
      <c r="S19" s="49">
        <v>1</v>
      </c>
      <c r="T19" s="49">
        <v>1</v>
      </c>
      <c r="U19" s="49">
        <v>1</v>
      </c>
      <c r="V19" s="49">
        <v>1</v>
      </c>
      <c r="W19" s="49">
        <v>1</v>
      </c>
      <c r="X19" s="49">
        <v>1</v>
      </c>
      <c r="Y19" s="60">
        <v>1</v>
      </c>
      <c r="Z19" s="65">
        <f t="shared" si="2"/>
        <v>19</v>
      </c>
      <c r="AA19" s="61">
        <v>10</v>
      </c>
      <c r="AB19" s="50">
        <v>7</v>
      </c>
      <c r="AC19" s="50">
        <v>10</v>
      </c>
      <c r="AD19" s="50">
        <v>8</v>
      </c>
      <c r="AE19" s="50">
        <v>10</v>
      </c>
      <c r="AF19" s="56">
        <f t="shared" si="3"/>
        <v>9</v>
      </c>
      <c r="AG19" s="68">
        <f t="shared" si="4"/>
        <v>2.6999999999999997</v>
      </c>
      <c r="AH19" s="53">
        <v>10</v>
      </c>
      <c r="AI19" s="51">
        <v>10</v>
      </c>
      <c r="AJ19" s="51">
        <v>8</v>
      </c>
      <c r="AK19" s="51">
        <v>10</v>
      </c>
      <c r="AL19" s="51">
        <v>7</v>
      </c>
      <c r="AM19" s="57">
        <f t="shared" si="5"/>
        <v>9</v>
      </c>
      <c r="AN19" s="68">
        <f t="shared" si="6"/>
        <v>2.25</v>
      </c>
      <c r="AO19" s="54">
        <v>9</v>
      </c>
      <c r="AP19" s="52">
        <v>9</v>
      </c>
      <c r="AQ19" s="52">
        <v>9</v>
      </c>
      <c r="AR19" s="52">
        <v>10</v>
      </c>
      <c r="AS19" s="52">
        <v>9</v>
      </c>
      <c r="AT19" s="58">
        <f t="shared" si="7"/>
        <v>9.1999999999999993</v>
      </c>
      <c r="AU19" s="68">
        <f t="shared" si="8"/>
        <v>2.2999999999999998</v>
      </c>
      <c r="AV19" s="59">
        <v>9</v>
      </c>
      <c r="AW19" s="70">
        <f t="shared" si="9"/>
        <v>1.8</v>
      </c>
      <c r="AX19" s="76">
        <f t="shared" si="10"/>
        <v>9.0499999999999989</v>
      </c>
    </row>
    <row r="20" spans="1:50" ht="15.75" thickBot="1" x14ac:dyDescent="0.3">
      <c r="A20" s="15"/>
      <c r="B20" s="34">
        <v>14</v>
      </c>
      <c r="C20" s="33" t="s">
        <v>41</v>
      </c>
      <c r="D20" s="33" t="s">
        <v>50</v>
      </c>
      <c r="E20" s="33" t="s">
        <v>51</v>
      </c>
      <c r="F20" s="49">
        <v>0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0</v>
      </c>
      <c r="P20" s="49">
        <v>0</v>
      </c>
      <c r="Q20" s="49">
        <v>0</v>
      </c>
      <c r="R20" s="49">
        <v>1</v>
      </c>
      <c r="S20" s="49">
        <v>1</v>
      </c>
      <c r="T20" s="49">
        <v>1</v>
      </c>
      <c r="U20" s="49">
        <v>1</v>
      </c>
      <c r="V20" s="49">
        <v>1</v>
      </c>
      <c r="W20" s="49">
        <v>1</v>
      </c>
      <c r="X20" s="49">
        <v>1</v>
      </c>
      <c r="Y20" s="60">
        <v>1</v>
      </c>
      <c r="Z20" s="65">
        <f t="shared" si="2"/>
        <v>16</v>
      </c>
      <c r="AA20" s="61">
        <v>6</v>
      </c>
      <c r="AB20" s="50">
        <v>8</v>
      </c>
      <c r="AC20" s="50">
        <v>10</v>
      </c>
      <c r="AD20" s="50">
        <v>9</v>
      </c>
      <c r="AE20" s="50">
        <v>10</v>
      </c>
      <c r="AF20" s="56">
        <f t="shared" si="3"/>
        <v>8.6</v>
      </c>
      <c r="AG20" s="68">
        <f t="shared" si="4"/>
        <v>2.5799999999999996</v>
      </c>
      <c r="AH20" s="53">
        <v>10</v>
      </c>
      <c r="AI20" s="51">
        <v>10</v>
      </c>
      <c r="AJ20" s="51">
        <v>9</v>
      </c>
      <c r="AK20" s="51">
        <v>6</v>
      </c>
      <c r="AL20" s="51">
        <v>8</v>
      </c>
      <c r="AM20" s="57">
        <f t="shared" si="5"/>
        <v>8.6</v>
      </c>
      <c r="AN20" s="68">
        <f t="shared" si="6"/>
        <v>2.15</v>
      </c>
      <c r="AO20" s="54">
        <v>9</v>
      </c>
      <c r="AP20" s="52">
        <v>8</v>
      </c>
      <c r="AQ20" s="52">
        <v>10</v>
      </c>
      <c r="AR20" s="52">
        <v>10</v>
      </c>
      <c r="AS20" s="52">
        <v>10</v>
      </c>
      <c r="AT20" s="58">
        <f t="shared" si="7"/>
        <v>9.4</v>
      </c>
      <c r="AU20" s="68">
        <f t="shared" si="8"/>
        <v>2.35</v>
      </c>
      <c r="AV20" s="59">
        <v>10</v>
      </c>
      <c r="AW20" s="70">
        <f t="shared" si="9"/>
        <v>2</v>
      </c>
      <c r="AX20" s="76">
        <f t="shared" si="10"/>
        <v>9.08</v>
      </c>
    </row>
    <row r="21" spans="1:50" ht="15.75" thickBot="1" x14ac:dyDescent="0.3">
      <c r="A21" s="15"/>
      <c r="B21" s="34">
        <v>15</v>
      </c>
      <c r="C21" s="33" t="s">
        <v>43</v>
      </c>
      <c r="D21" s="33" t="s">
        <v>52</v>
      </c>
      <c r="E21" s="33" t="s">
        <v>53</v>
      </c>
      <c r="F21" s="49">
        <v>1</v>
      </c>
      <c r="G21" s="49">
        <v>1</v>
      </c>
      <c r="H21" s="49">
        <v>1</v>
      </c>
      <c r="I21" s="49">
        <v>1</v>
      </c>
      <c r="J21" s="49">
        <v>1</v>
      </c>
      <c r="K21" s="49">
        <v>1</v>
      </c>
      <c r="L21" s="49">
        <v>1</v>
      </c>
      <c r="M21" s="49">
        <v>1</v>
      </c>
      <c r="N21" s="49">
        <v>1</v>
      </c>
      <c r="O21" s="49">
        <v>0</v>
      </c>
      <c r="P21" s="49">
        <v>0</v>
      </c>
      <c r="Q21" s="49">
        <v>1</v>
      </c>
      <c r="R21" s="49">
        <v>1</v>
      </c>
      <c r="S21" s="49">
        <v>1</v>
      </c>
      <c r="T21" s="49">
        <v>1</v>
      </c>
      <c r="U21" s="49">
        <v>1</v>
      </c>
      <c r="V21" s="49">
        <v>1</v>
      </c>
      <c r="W21" s="49">
        <v>1</v>
      </c>
      <c r="X21" s="49">
        <v>1</v>
      </c>
      <c r="Y21" s="60">
        <v>1</v>
      </c>
      <c r="Z21" s="66">
        <f t="shared" si="2"/>
        <v>18</v>
      </c>
      <c r="AA21" s="61">
        <v>10</v>
      </c>
      <c r="AB21" s="50">
        <v>9</v>
      </c>
      <c r="AC21" s="50">
        <v>10</v>
      </c>
      <c r="AD21" s="50">
        <v>10</v>
      </c>
      <c r="AE21" s="50">
        <v>10</v>
      </c>
      <c r="AF21" s="56">
        <f t="shared" si="3"/>
        <v>9.8000000000000007</v>
      </c>
      <c r="AG21" s="69">
        <f t="shared" si="4"/>
        <v>2.94</v>
      </c>
      <c r="AH21" s="53">
        <v>10</v>
      </c>
      <c r="AI21" s="51">
        <v>10</v>
      </c>
      <c r="AJ21" s="51">
        <v>10</v>
      </c>
      <c r="AK21" s="51">
        <v>10</v>
      </c>
      <c r="AL21" s="51">
        <v>9</v>
      </c>
      <c r="AM21" s="57">
        <f t="shared" si="5"/>
        <v>9.8000000000000007</v>
      </c>
      <c r="AN21" s="69">
        <f t="shared" si="6"/>
        <v>2.4500000000000002</v>
      </c>
      <c r="AO21" s="54">
        <v>0</v>
      </c>
      <c r="AP21" s="52">
        <v>9</v>
      </c>
      <c r="AQ21" s="52">
        <v>0</v>
      </c>
      <c r="AR21" s="52">
        <v>0</v>
      </c>
      <c r="AS21" s="52">
        <v>0</v>
      </c>
      <c r="AT21" s="58">
        <f t="shared" si="7"/>
        <v>1.8</v>
      </c>
      <c r="AU21" s="69">
        <f t="shared" si="8"/>
        <v>0.45</v>
      </c>
      <c r="AV21" s="59">
        <v>10</v>
      </c>
      <c r="AW21" s="71">
        <f t="shared" si="9"/>
        <v>2</v>
      </c>
      <c r="AX21" s="76">
        <f t="shared" si="10"/>
        <v>7.84</v>
      </c>
    </row>
    <row r="22" spans="1:50" x14ac:dyDescent="0.25">
      <c r="AA22" s="16"/>
      <c r="AB22" s="16"/>
    </row>
  </sheetData>
  <mergeCells count="40">
    <mergeCell ref="AO1:AO3"/>
    <mergeCell ref="AP1:AP3"/>
    <mergeCell ref="AQ1:AQ3"/>
    <mergeCell ref="AR1:AR3"/>
    <mergeCell ref="AS1:AS3"/>
    <mergeCell ref="AU4:AU5"/>
    <mergeCell ref="AV4:AV5"/>
    <mergeCell ref="AW4:AW5"/>
    <mergeCell ref="AX4:AX5"/>
    <mergeCell ref="AT4:AT5"/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B5:E5"/>
    <mergeCell ref="B1:Y1"/>
    <mergeCell ref="B2:E2"/>
    <mergeCell ref="F2:Y2"/>
    <mergeCell ref="B3:E3"/>
    <mergeCell ref="F3:J3"/>
    <mergeCell ref="K3:O3"/>
    <mergeCell ref="P3:T3"/>
    <mergeCell ref="U3:Y3"/>
    <mergeCell ref="B4:E4"/>
  </mergeCells>
  <phoneticPr fontId="2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2024-09-28T14:07:04Z</dcterms:created>
  <dcterms:modified xsi:type="dcterms:W3CDTF">2024-10-05T07:25:44Z</dcterms:modified>
</cp:coreProperties>
</file>