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-38400" yWindow="-3420" windowWidth="38400" windowHeight="21140" tabRatio="993" activeTab="2"/>
  </bookViews>
  <sheets>
    <sheet name="porcentagem_previsao" sheetId="1" r:id="rId1"/>
    <sheet name="Sheet2" sheetId="2" r:id="rId2"/>
    <sheet name="Sheet1" sheetId="3" r:id="rId3"/>
  </sheets>
  <definedNames>
    <definedName name="_xlnm._FilterDatabase" localSheetId="1">Sheet2!$B$2:$J$42</definedName>
    <definedName name="_FilterDatabase_0" localSheetId="1">Sheet2!$DD$6:$ED$16</definedName>
    <definedName name="_FilterDatabase_0_0" localSheetId="1">Sheet2!$DD$6:$ED$16</definedName>
    <definedName name="_xlnm.Print_Area" localSheetId="1">Sheet2!$D$53:$O$75</definedName>
  </definedName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0" i="2" l="1"/>
  <c r="B14" i="2"/>
  <c r="B18" i="2"/>
  <c r="B22" i="2"/>
  <c r="B26" i="2"/>
  <c r="B30" i="2"/>
  <c r="B34" i="2"/>
  <c r="B38" i="2"/>
  <c r="B42" i="2"/>
  <c r="B9" i="2"/>
  <c r="B13" i="2"/>
  <c r="B17" i="2"/>
  <c r="B21" i="2"/>
  <c r="B25" i="2"/>
  <c r="B29" i="2"/>
  <c r="B33" i="2"/>
  <c r="B37" i="2"/>
  <c r="B41" i="2"/>
  <c r="B8" i="2"/>
  <c r="B12" i="2"/>
  <c r="B16" i="2"/>
  <c r="B20" i="2"/>
  <c r="B24" i="2"/>
  <c r="B28" i="2"/>
  <c r="B32" i="2"/>
  <c r="B36" i="2"/>
  <c r="B40" i="2"/>
  <c r="B7" i="2"/>
  <c r="B11" i="2"/>
  <c r="B15" i="2"/>
  <c r="B19" i="2"/>
  <c r="B23" i="2"/>
  <c r="B27" i="2"/>
  <c r="B31" i="2"/>
  <c r="B35" i="2"/>
  <c r="B39" i="2"/>
  <c r="AT25" i="2"/>
  <c r="AT24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FJ16" i="2"/>
  <c r="FC16" i="2"/>
  <c r="EV16" i="2"/>
  <c r="EO16" i="2"/>
  <c r="ED16" i="2"/>
  <c r="DX16" i="2"/>
  <c r="DR16" i="2"/>
  <c r="DL16" i="2"/>
  <c r="CY16" i="2"/>
  <c r="CS16" i="2"/>
  <c r="CI16" i="2"/>
  <c r="FJ15" i="2"/>
  <c r="FC15" i="2"/>
  <c r="EV15" i="2"/>
  <c r="EO15" i="2"/>
  <c r="ED15" i="2"/>
  <c r="DX15" i="2"/>
  <c r="DR15" i="2"/>
  <c r="DL15" i="2"/>
  <c r="CY15" i="2"/>
  <c r="CS15" i="2"/>
  <c r="CI15" i="2"/>
  <c r="BH15" i="2"/>
  <c r="V15" i="2"/>
  <c r="FJ14" i="2"/>
  <c r="FC14" i="2"/>
  <c r="EV14" i="2"/>
  <c r="EO14" i="2"/>
  <c r="ED14" i="2"/>
  <c r="DX14" i="2"/>
  <c r="DR14" i="2"/>
  <c r="DL14" i="2"/>
  <c r="CY14" i="2"/>
  <c r="CS14" i="2"/>
  <c r="CI14" i="2"/>
  <c r="BH14" i="2"/>
  <c r="V14" i="2"/>
  <c r="K7" i="2"/>
  <c r="K6" i="2"/>
  <c r="N6" i="2"/>
  <c r="N10" i="2"/>
  <c r="N11" i="2"/>
  <c r="N12" i="2"/>
  <c r="N13" i="2"/>
  <c r="N14" i="2"/>
  <c r="FJ13" i="2"/>
  <c r="FC13" i="2"/>
  <c r="EV13" i="2"/>
  <c r="EO13" i="2"/>
  <c r="ED13" i="2"/>
  <c r="DX13" i="2"/>
  <c r="DR13" i="2"/>
  <c r="DL13" i="2"/>
  <c r="CY13" i="2"/>
  <c r="CS13" i="2"/>
  <c r="CI13" i="2"/>
  <c r="BH13" i="2"/>
  <c r="V13" i="2"/>
  <c r="FJ12" i="2"/>
  <c r="FC12" i="2"/>
  <c r="EV12" i="2"/>
  <c r="EO12" i="2"/>
  <c r="ED12" i="2"/>
  <c r="DX12" i="2"/>
  <c r="DR12" i="2"/>
  <c r="DL12" i="2"/>
  <c r="CY12" i="2"/>
  <c r="CS12" i="2"/>
  <c r="CI12" i="2"/>
  <c r="BH12" i="2"/>
  <c r="V12" i="2"/>
  <c r="FJ11" i="2"/>
  <c r="FC11" i="2"/>
  <c r="EV11" i="2"/>
  <c r="EO11" i="2"/>
  <c r="ED11" i="2"/>
  <c r="DX11" i="2"/>
  <c r="DR11" i="2"/>
  <c r="DL11" i="2"/>
  <c r="CY11" i="2"/>
  <c r="CS11" i="2"/>
  <c r="CI11" i="2"/>
  <c r="BH11" i="2"/>
  <c r="FJ10" i="2"/>
  <c r="FC10" i="2"/>
  <c r="EV10" i="2"/>
  <c r="EO10" i="2"/>
  <c r="ED10" i="2"/>
  <c r="DX10" i="2"/>
  <c r="DR10" i="2"/>
  <c r="DL10" i="2"/>
  <c r="CY10" i="2"/>
  <c r="CS10" i="2"/>
  <c r="CI10" i="2"/>
  <c r="BH10" i="2"/>
  <c r="FJ9" i="2"/>
  <c r="FC9" i="2"/>
  <c r="EV9" i="2"/>
  <c r="EO9" i="2"/>
  <c r="ED9" i="2"/>
  <c r="DX9" i="2"/>
  <c r="DR9" i="2"/>
  <c r="DL9" i="2"/>
  <c r="CY9" i="2"/>
  <c r="CS9" i="2"/>
  <c r="CI9" i="2"/>
  <c r="BH9" i="2"/>
  <c r="FJ8" i="2"/>
  <c r="FC8" i="2"/>
  <c r="EV8" i="2"/>
  <c r="EO8" i="2"/>
  <c r="ED8" i="2"/>
  <c r="DX8" i="2"/>
  <c r="DR8" i="2"/>
  <c r="DL8" i="2"/>
  <c r="CY8" i="2"/>
  <c r="CS8" i="2"/>
  <c r="CI8" i="2"/>
  <c r="BH8" i="2"/>
  <c r="FJ7" i="2"/>
  <c r="FC7" i="2"/>
  <c r="EV7" i="2"/>
  <c r="EO7" i="2"/>
  <c r="ED7" i="2"/>
  <c r="DX7" i="2"/>
  <c r="DR7" i="2"/>
  <c r="DL7" i="2"/>
  <c r="CY7" i="2"/>
  <c r="CS7" i="2"/>
  <c r="CI7" i="2"/>
  <c r="BH7" i="2"/>
  <c r="BH6" i="2"/>
  <c r="DR3" i="2"/>
</calcChain>
</file>

<file path=xl/sharedStrings.xml><?xml version="1.0" encoding="utf-8"?>
<sst xmlns="http://schemas.openxmlformats.org/spreadsheetml/2006/main" count="380" uniqueCount="77">
  <si>
    <t>campo_mourao</t>
  </si>
  <si>
    <t>diamantino</t>
  </si>
  <si>
    <t>ivinhema</t>
  </si>
  <si>
    <t>jaboticabal</t>
  </si>
  <si>
    <t>jaguaruana</t>
  </si>
  <si>
    <t>maceio</t>
  </si>
  <si>
    <t>piracicaba</t>
  </si>
  <si>
    <t>presidente_prudente</t>
  </si>
  <si>
    <t>rio_verde</t>
  </si>
  <si>
    <t>uberaba</t>
  </si>
  <si>
    <t>spring</t>
  </si>
  <si>
    <t>summer</t>
  </si>
  <si>
    <t>autumn</t>
  </si>
  <si>
    <t>winter</t>
  </si>
  <si>
    <t>days</t>
  </si>
  <si>
    <t>local</t>
  </si>
  <si>
    <t>est</t>
  </si>
  <si>
    <t>lat</t>
  </si>
  <si>
    <t>Data</t>
  </si>
  <si>
    <t>Average - 3</t>
  </si>
  <si>
    <t>Average - 4</t>
  </si>
  <si>
    <t>Average - 5</t>
  </si>
  <si>
    <t>Average - 6</t>
  </si>
  <si>
    <t>Average - 7</t>
  </si>
  <si>
    <t>Total Average - 3</t>
  </si>
  <si>
    <t>Total Average - 4</t>
  </si>
  <si>
    <t>Total Average - 5</t>
  </si>
  <si>
    <t>Total Average - 6</t>
  </si>
  <si>
    <t>Total Average - 7</t>
  </si>
  <si>
    <t>km</t>
  </si>
  <si>
    <t>macroclimática</t>
  </si>
  <si>
    <t>mesoclimática --&gt; topoclimática</t>
  </si>
  <si>
    <t>distMAR</t>
  </si>
  <si>
    <t>Média de 3</t>
  </si>
  <si>
    <t>Média de 4</t>
  </si>
  <si>
    <t>Média de 5</t>
  </si>
  <si>
    <t>Média de 6</t>
  </si>
  <si>
    <t>Média de 7</t>
  </si>
  <si>
    <t>ordem</t>
  </si>
  <si>
    <t>Diamandino_MT</t>
  </si>
  <si>
    <t>media</t>
  </si>
  <si>
    <t>ALTITUDE</t>
  </si>
  <si>
    <t>chuva</t>
  </si>
  <si>
    <t>Rio verde-GO</t>
  </si>
  <si>
    <t>Uberaba-MG</t>
  </si>
  <si>
    <t>maceió</t>
  </si>
  <si>
    <t>Total Result</t>
  </si>
  <si>
    <t>Campo Mourão-PR</t>
  </si>
  <si>
    <t>diamantino]</t>
  </si>
  <si>
    <t>Pres Prud -SP</t>
  </si>
  <si>
    <t>rio verde</t>
  </si>
  <si>
    <t>Jaboticabal-SP</t>
  </si>
  <si>
    <t>Piracicaba-SP</t>
  </si>
  <si>
    <t>Ivinhema-MS</t>
  </si>
  <si>
    <t>pres prudente</t>
  </si>
  <si>
    <t>Maceió-AL</t>
  </si>
  <si>
    <t>Jaguaruana-CE</t>
  </si>
  <si>
    <t>Piracicaba</t>
  </si>
  <si>
    <t>campo mourão</t>
  </si>
  <si>
    <t>precsision</t>
  </si>
  <si>
    <t>Forecasting Accuracy</t>
  </si>
  <si>
    <t>Spring</t>
  </si>
  <si>
    <t>Summer</t>
  </si>
  <si>
    <t>Autumn</t>
  </si>
  <si>
    <t>Winter</t>
  </si>
  <si>
    <t>/</t>
  </si>
  <si>
    <t>Jaguaruana</t>
  </si>
  <si>
    <t>Maceio</t>
  </si>
  <si>
    <t>Diamantino</t>
  </si>
  <si>
    <t>Rio Verde</t>
  </si>
  <si>
    <t>Uberaba</t>
  </si>
  <si>
    <t>Jaboticabal</t>
  </si>
  <si>
    <t>Presidente Prudente</t>
  </si>
  <si>
    <t>Ivinhema</t>
  </si>
  <si>
    <t>Campo Mourão</t>
  </si>
  <si>
    <t>City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</si>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</sst>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.00"/>
  </numFmts>
  <fonts count="8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8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7933C"/>
        <bgColor rgb="FF878787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FF00"/>
      </patternFill>
    </fill>
    <fill>
      <patternFill patternType="solid">
        <fgColor rgb="FFFFFF66"/>
        <bgColor rgb="FFFFFF00"/>
      </patternFill>
    </fill>
  </fills>
  <borders count="4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rgb="FFEBF1DE"/>
      </top>
      <bottom style="thin">
        <color rgb="FFEBF1DE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rgb="FF77933C"/>
      </top>
      <bottom style="thin">
        <color rgb="FF77933C"/>
      </bottom>
      <diagonal/>
    </border>
    <border>
      <left/>
      <right/>
      <top style="thin">
        <color rgb="FF77933C"/>
      </top>
      <bottom style="thin">
        <color rgb="FFD7E4BD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rgb="FF77933C"/>
      </top>
      <bottom style="thin">
        <color rgb="FFEBF1DE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EBF1DE"/>
      </bottom>
      <diagonal/>
    </border>
    <border>
      <left/>
      <right/>
      <top/>
      <bottom style="thin">
        <color rgb="FFD7E4BD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40">
    <xf numFmtId="0" fontId="0" fillId="0" borderId="0"/>
    <xf numFmtId="0" fontId="2" fillId="0" borderId="0" applyBorder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9" xfId="0" applyBorder="1" applyProtection="1"/>
    <xf numFmtId="0" fontId="0" fillId="0" borderId="10" xfId="0" applyFont="1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13" xfId="0" applyBorder="1" applyProtection="1"/>
    <xf numFmtId="0" fontId="0" fillId="0" borderId="14" xfId="0" applyBorder="1" applyProtection="1"/>
    <xf numFmtId="0" fontId="1" fillId="0" borderId="15" xfId="0" applyFont="1" applyBorder="1"/>
    <xf numFmtId="2" fontId="0" fillId="0" borderId="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6" xfId="0" applyFont="1" applyBorder="1" applyProtection="1"/>
    <xf numFmtId="0" fontId="0" fillId="0" borderId="17" xfId="0" applyFont="1" applyBorder="1" applyProtection="1"/>
    <xf numFmtId="0" fontId="0" fillId="0" borderId="18" xfId="0" applyFont="1" applyBorder="1" applyProtection="1"/>
    <xf numFmtId="0" fontId="0" fillId="0" borderId="19" xfId="0" applyFont="1" applyBorder="1" applyProtection="1"/>
    <xf numFmtId="0" fontId="0" fillId="0" borderId="20" xfId="0" applyBorder="1" applyProtection="1"/>
    <xf numFmtId="0" fontId="0" fillId="0" borderId="21" xfId="0" applyFont="1" applyBorder="1" applyProtection="1"/>
    <xf numFmtId="0" fontId="0" fillId="0" borderId="0" xfId="0" applyBorder="1" applyProtection="1"/>
    <xf numFmtId="0" fontId="2" fillId="0" borderId="22" xfId="0" applyFont="1" applyBorder="1" applyProtection="1"/>
    <xf numFmtId="0" fontId="2" fillId="0" borderId="23" xfId="0" applyFont="1" applyBorder="1" applyProtection="1"/>
    <xf numFmtId="0" fontId="0" fillId="0" borderId="24" xfId="0" applyFont="1" applyBorder="1" applyProtection="1"/>
    <xf numFmtId="2" fontId="0" fillId="0" borderId="25" xfId="0" applyNumberFormat="1" applyBorder="1" applyProtection="1"/>
    <xf numFmtId="2" fontId="0" fillId="0" borderId="26" xfId="0" applyNumberFormat="1" applyBorder="1" applyProtection="1"/>
    <xf numFmtId="2" fontId="0" fillId="0" borderId="27" xfId="0" applyNumberFormat="1" applyBorder="1" applyProtection="1"/>
    <xf numFmtId="0" fontId="0" fillId="0" borderId="28" xfId="0" applyBorder="1" applyProtection="1"/>
    <xf numFmtId="0" fontId="0" fillId="0" borderId="29" xfId="0" applyBorder="1" applyProtection="1"/>
    <xf numFmtId="0" fontId="3" fillId="2" borderId="30" xfId="0" applyFont="1" applyFill="1" applyBorder="1"/>
    <xf numFmtId="0" fontId="4" fillId="2" borderId="31" xfId="0" applyFont="1" applyFill="1" applyBorder="1"/>
    <xf numFmtId="0" fontId="4" fillId="3" borderId="31" xfId="0" applyFont="1" applyFill="1" applyBorder="1"/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20" xfId="0" applyFont="1" applyBorder="1" applyProtection="1"/>
    <xf numFmtId="2" fontId="0" fillId="0" borderId="21" xfId="0" applyNumberFormat="1" applyBorder="1" applyProtection="1"/>
    <xf numFmtId="2" fontId="0" fillId="0" borderId="0" xfId="0" applyNumberFormat="1" applyBorder="1" applyProtection="1"/>
    <xf numFmtId="2" fontId="0" fillId="0" borderId="32" xfId="0" applyNumberFormat="1" applyBorder="1" applyProtection="1"/>
    <xf numFmtId="2" fontId="0" fillId="0" borderId="33" xfId="0" applyNumberFormat="1" applyBorder="1" applyProtection="1"/>
    <xf numFmtId="2" fontId="2" fillId="0" borderId="22" xfId="1" applyNumberFormat="1" applyBorder="1" applyProtection="1"/>
    <xf numFmtId="2" fontId="2" fillId="0" borderId="0" xfId="1" applyNumberFormat="1" applyBorder="1" applyProtection="1"/>
    <xf numFmtId="2" fontId="2" fillId="0" borderId="23" xfId="1" applyNumberFormat="1" applyBorder="1" applyProtection="1"/>
    <xf numFmtId="0" fontId="1" fillId="0" borderId="1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/>
    <xf numFmtId="0" fontId="4" fillId="2" borderId="34" xfId="0" applyFont="1" applyFill="1" applyBorder="1"/>
    <xf numFmtId="0" fontId="4" fillId="3" borderId="34" xfId="0" applyFont="1" applyFill="1" applyBorder="1"/>
    <xf numFmtId="2" fontId="0" fillId="0" borderId="35" xfId="0" applyNumberFormat="1" applyBorder="1" applyProtection="1"/>
    <xf numFmtId="2" fontId="2" fillId="0" borderId="36" xfId="1" applyNumberFormat="1" applyBorder="1" applyProtection="1"/>
    <xf numFmtId="2" fontId="2" fillId="0" borderId="37" xfId="1" applyNumberFormat="1" applyBorder="1" applyProtection="1"/>
    <xf numFmtId="0" fontId="0" fillId="4" borderId="0" xfId="0" applyFill="1"/>
    <xf numFmtId="0" fontId="0" fillId="5" borderId="0" xfId="0" applyFill="1"/>
    <xf numFmtId="2" fontId="0" fillId="0" borderId="17" xfId="0" applyNumberFormat="1" applyBorder="1" applyProtection="1"/>
    <xf numFmtId="2" fontId="0" fillId="0" borderId="18" xfId="0" applyNumberFormat="1" applyBorder="1" applyProtection="1"/>
    <xf numFmtId="2" fontId="0" fillId="0" borderId="19" xfId="0" applyNumberFormat="1" applyBorder="1" applyProtection="1"/>
    <xf numFmtId="0" fontId="2" fillId="0" borderId="38" xfId="0" applyFont="1" applyBorder="1" applyProtection="1"/>
    <xf numFmtId="2" fontId="2" fillId="0" borderId="39" xfId="1" applyNumberFormat="1" applyBorder="1" applyProtection="1"/>
    <xf numFmtId="2" fontId="2" fillId="0" borderId="40" xfId="1" applyNumberFormat="1" applyBorder="1" applyProtection="1"/>
    <xf numFmtId="2" fontId="2" fillId="0" borderId="41" xfId="1" applyNumberFormat="1" applyBorder="1" applyProtection="1"/>
    <xf numFmtId="0" fontId="4" fillId="2" borderId="42" xfId="0" applyFont="1" applyFill="1" applyBorder="1"/>
    <xf numFmtId="0" fontId="4" fillId="2" borderId="43" xfId="0" applyFont="1" applyFill="1" applyBorder="1"/>
    <xf numFmtId="2" fontId="0" fillId="0" borderId="44" xfId="0" applyNumberFormat="1" applyBorder="1" applyProtection="1"/>
    <xf numFmtId="2" fontId="2" fillId="0" borderId="28" xfId="1" applyNumberFormat="1" applyBorder="1" applyProtection="1"/>
    <xf numFmtId="2" fontId="2" fillId="0" borderId="29" xfId="1" applyNumberFormat="1" applyBorder="1" applyProtection="1"/>
    <xf numFmtId="2" fontId="2" fillId="0" borderId="45" xfId="1" applyNumberFormat="1" applyBorder="1" applyProtection="1"/>
    <xf numFmtId="2" fontId="2" fillId="0" borderId="46" xfId="1" applyNumberFormat="1" applyBorder="1" applyProtection="1"/>
    <xf numFmtId="2" fontId="2" fillId="0" borderId="47" xfId="1" applyNumberFormat="1" applyBorder="1" applyProtection="1"/>
    <xf numFmtId="2" fontId="0" fillId="5" borderId="0" xfId="0" applyNumberFormat="1" applyFill="1"/>
    <xf numFmtId="2" fontId="0" fillId="0" borderId="0" xfId="0" applyNumberFormat="1"/>
    <xf numFmtId="2" fontId="4" fillId="2" borderId="31" xfId="0" applyNumberFormat="1" applyFont="1" applyFill="1" applyBorder="1"/>
    <xf numFmtId="2" fontId="0" fillId="0" borderId="0" xfId="0" applyNumberFormat="1" applyFont="1"/>
    <xf numFmtId="2" fontId="0" fillId="4" borderId="0" xfId="0" applyNumberFormat="1" applyFill="1"/>
    <xf numFmtId="0" fontId="0" fillId="0" borderId="48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Alignment="1">
      <alignment horizontal="left"/>
    </xf>
    <xf numFmtId="164" fontId="0" fillId="5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0" fillId="0" borderId="7" xfId="0" applyFont="1" applyBorder="1" applyAlignment="1">
      <alignment horizontal="left"/>
    </xf>
    <xf numFmtId="0" fontId="2" fillId="0" borderId="48" xfId="0" applyFont="1" applyBorder="1" applyAlignment="1">
      <alignment horizontal="center"/>
    </xf>
  </cellXfs>
  <cellStyles count="40">
    <cellStyle name="Explanatory Text" xfId="1" builtinId="53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3B3B3"/>
      <rgbColor rgb="FF878787"/>
      <rgbColor rgb="FF8064A2"/>
      <rgbColor rgb="FFBE4B48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66"/>
      <rgbColor rgb="FF99CCFF"/>
      <rgbColor rgb="FFFF99CC"/>
      <rgbColor rgb="FFCC99FF"/>
      <rgbColor rgb="FFFFCC99"/>
      <rgbColor rgb="FF4A7EBB"/>
      <rgbColor rgb="FF4BACC6"/>
      <rgbColor rgb="FF98B855"/>
      <rgbColor rgb="FFFFCC00"/>
      <rgbColor rgb="FFF79646"/>
      <rgbColor rgb="FFE46C0A"/>
      <rgbColor rgb="FF7D5FA0"/>
      <rgbColor rgb="FF9BBB59"/>
      <rgbColor rgb="FF004586"/>
      <rgbColor rgb="FF4F81BD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view3D>
      <c:rotX val="20"/>
      <c:rotY val="320"/>
      <c:rAngAx val="0"/>
      <c:perspective val="20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0963603314290888"/>
          <c:y val="0.0392330302985057"/>
          <c:w val="0.616225676184451"/>
          <c:h val="0.52945746691579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Sheet2!$P$12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Sheet2!$Q$11:$U$11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Sheet2!$Q$12:$U$12</c:f>
              <c:numCache>
                <c:formatCode>General</c:formatCode>
                <c:ptCount val="5"/>
                <c:pt idx="0">
                  <c:v>87.13939155521</c:v>
                </c:pt>
                <c:pt idx="1">
                  <c:v>78.02710027099999</c:v>
                </c:pt>
                <c:pt idx="2">
                  <c:v>77.36962572329</c:v>
                </c:pt>
                <c:pt idx="3">
                  <c:v>76.64218900253</c:v>
                </c:pt>
                <c:pt idx="4">
                  <c:v>73.62466124661999</c:v>
                </c:pt>
              </c:numCache>
            </c:numRef>
          </c:val>
        </c:ser>
        <c:ser>
          <c:idx val="1"/>
          <c:order val="1"/>
          <c:tx>
            <c:strRef>
              <c:f>Sheet2!$P$13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Sheet2!$Q$11:$U$11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Sheet2!$Q$13:$U$13</c:f>
              <c:numCache>
                <c:formatCode>General</c:formatCode>
                <c:ptCount val="5"/>
                <c:pt idx="0">
                  <c:v>64.32326751837</c:v>
                </c:pt>
                <c:pt idx="1">
                  <c:v>66.14672861013</c:v>
                </c:pt>
                <c:pt idx="2">
                  <c:v>73.35501355013</c:v>
                </c:pt>
                <c:pt idx="3">
                  <c:v>75.39041327913</c:v>
                </c:pt>
                <c:pt idx="4">
                  <c:v>79.84163279133</c:v>
                </c:pt>
              </c:numCache>
            </c:numRef>
          </c:val>
        </c:ser>
        <c:ser>
          <c:idx val="2"/>
          <c:order val="2"/>
          <c:tx>
            <c:strRef>
              <c:f>Sheet2!$P$14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Sheet2!$Q$11:$U$11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Sheet2!$Q$14:$U$14</c:f>
              <c:numCache>
                <c:formatCode>General</c:formatCode>
                <c:ptCount val="5"/>
                <c:pt idx="0">
                  <c:v>58.44329789451</c:v>
                </c:pt>
                <c:pt idx="1">
                  <c:v>63.56124661246</c:v>
                </c:pt>
                <c:pt idx="2">
                  <c:v>60.13902439025</c:v>
                </c:pt>
                <c:pt idx="3">
                  <c:v>64.95023829548001</c:v>
                </c:pt>
                <c:pt idx="4">
                  <c:v>65.70234869015999</c:v>
                </c:pt>
              </c:numCache>
            </c:numRef>
          </c:val>
        </c:ser>
        <c:ser>
          <c:idx val="3"/>
          <c:order val="3"/>
          <c:tx>
            <c:strRef>
              <c:f>Sheet2!$P$15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Sheet2!$Q$11:$U$11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Sheet2!$Q$15:$U$15</c:f>
              <c:numCache>
                <c:formatCode>General</c:formatCode>
                <c:ptCount val="5"/>
                <c:pt idx="0">
                  <c:v>63.71710813881</c:v>
                </c:pt>
                <c:pt idx="1">
                  <c:v>56.31305184021</c:v>
                </c:pt>
                <c:pt idx="2">
                  <c:v>53.19389806802</c:v>
                </c:pt>
                <c:pt idx="3">
                  <c:v>53.14013462714</c:v>
                </c:pt>
                <c:pt idx="4">
                  <c:v>56.50237127371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2097887592"/>
        <c:axId val="-2082451400"/>
        <c:axId val="-2081658088"/>
      </c:bar3DChart>
      <c:catAx>
        <c:axId val="209788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2451400"/>
        <c:crosses val="autoZero"/>
        <c:auto val="1"/>
        <c:lblAlgn val="ctr"/>
        <c:lblOffset val="100"/>
        <c:noMultiLvlLbl val="1"/>
      </c:catAx>
      <c:valAx>
        <c:axId val="-20824514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97887592"/>
        <c:crosses val="autoZero"/>
        <c:crossBetween val="midCat"/>
      </c:valAx>
      <c:catAx>
        <c:axId val="-208165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2451400"/>
        <c:crosses val="autoZero"/>
        <c:auto val="1"/>
        <c:lblAlgn val="ctr"/>
        <c:lblOffset val="100"/>
        <c:noMultiLvlLbl val="1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Sheet2!$BB$6:$BB$15</c:f>
              <c:numCache>
                <c:formatCode>General</c:formatCode>
                <c:ptCount val="10"/>
                <c:pt idx="0">
                  <c:v>0.0</c:v>
                </c:pt>
                <c:pt idx="1">
                  <c:v>31.4</c:v>
                </c:pt>
                <c:pt idx="2">
                  <c:v>183.0</c:v>
                </c:pt>
                <c:pt idx="3">
                  <c:v>363.0</c:v>
                </c:pt>
                <c:pt idx="4">
                  <c:v>435.0</c:v>
                </c:pt>
                <c:pt idx="5">
                  <c:v>480.0</c:v>
                </c:pt>
                <c:pt idx="6">
                  <c:v>500.0</c:v>
                </c:pt>
                <c:pt idx="7">
                  <c:v>670.0</c:v>
                </c:pt>
                <c:pt idx="8">
                  <c:v>830.0</c:v>
                </c:pt>
                <c:pt idx="9">
                  <c:v>1500.0</c:v>
                </c:pt>
              </c:numCache>
            </c:numRef>
          </c:xVal>
          <c:yVal>
            <c:numRef>
              <c:f>Sheet2!$BF$6:$BF$15</c:f>
              <c:numCache>
                <c:formatCode>General</c:formatCode>
                <c:ptCount val="10"/>
                <c:pt idx="0">
                  <c:v>58.3333333333</c:v>
                </c:pt>
                <c:pt idx="1">
                  <c:v>52.7777777778</c:v>
                </c:pt>
                <c:pt idx="2">
                  <c:v>65.85365853659999</c:v>
                </c:pt>
                <c:pt idx="3">
                  <c:v>80.487804878</c:v>
                </c:pt>
                <c:pt idx="4">
                  <c:v>90.625</c:v>
                </c:pt>
                <c:pt idx="5">
                  <c:v>85.3658536585</c:v>
                </c:pt>
                <c:pt idx="6">
                  <c:v>92.6829268293</c:v>
                </c:pt>
                <c:pt idx="7">
                  <c:v>63.8888888889</c:v>
                </c:pt>
                <c:pt idx="8">
                  <c:v>77.7777777778</c:v>
                </c:pt>
                <c:pt idx="9">
                  <c:v>86.1111111111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176920"/>
        <c:axId val="-2088173624"/>
      </c:scatterChart>
      <c:valAx>
        <c:axId val="-208817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8173624"/>
        <c:crosses val="autoZero"/>
        <c:crossBetween val="midCat"/>
      </c:valAx>
      <c:valAx>
        <c:axId val="-20881736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817692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Sheet2!$CB$7:$CB$16</c:f>
              <c:numCache>
                <c:formatCode>General</c:formatCode>
                <c:ptCount val="10"/>
                <c:pt idx="0">
                  <c:v>0.0</c:v>
                </c:pt>
                <c:pt idx="1">
                  <c:v>31.4</c:v>
                </c:pt>
                <c:pt idx="2">
                  <c:v>183.0</c:v>
                </c:pt>
                <c:pt idx="3">
                  <c:v>363.0</c:v>
                </c:pt>
                <c:pt idx="4">
                  <c:v>435.0</c:v>
                </c:pt>
                <c:pt idx="5">
                  <c:v>480.0</c:v>
                </c:pt>
                <c:pt idx="6">
                  <c:v>500.0</c:v>
                </c:pt>
                <c:pt idx="7">
                  <c:v>670.0</c:v>
                </c:pt>
                <c:pt idx="8">
                  <c:v>830.0</c:v>
                </c:pt>
                <c:pt idx="9">
                  <c:v>1500.0</c:v>
                </c:pt>
              </c:numCache>
            </c:numRef>
          </c:xVal>
          <c:yVal>
            <c:numRef>
              <c:f>Sheet2!$CI$7:$CI$16</c:f>
              <c:numCache>
                <c:formatCode>General</c:formatCode>
                <c:ptCount val="10"/>
                <c:pt idx="0">
                  <c:v>97.39784946238</c:v>
                </c:pt>
                <c:pt idx="1">
                  <c:v>75.1219512195</c:v>
                </c:pt>
                <c:pt idx="2">
                  <c:v>70.73170731707999</c:v>
                </c:pt>
                <c:pt idx="3">
                  <c:v>78.53658536584</c:v>
                </c:pt>
                <c:pt idx="4">
                  <c:v>80.66066066066</c:v>
                </c:pt>
                <c:pt idx="5">
                  <c:v>65.36585365852</c:v>
                </c:pt>
                <c:pt idx="6">
                  <c:v>83.90243902440001</c:v>
                </c:pt>
                <c:pt idx="7">
                  <c:v>82.7777777778</c:v>
                </c:pt>
                <c:pt idx="8">
                  <c:v>85.0</c:v>
                </c:pt>
                <c:pt idx="9">
                  <c:v>66.11111111112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339912"/>
        <c:axId val="-2088045992"/>
      </c:scatterChart>
      <c:valAx>
        <c:axId val="-208833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8045992"/>
        <c:crosses val="autoZero"/>
        <c:crossBetween val="midCat"/>
      </c:valAx>
      <c:valAx>
        <c:axId val="-20880459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83399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Sheet2!$CL$7:$CL$16</c:f>
              <c:numCache>
                <c:formatCode>General</c:formatCode>
                <c:ptCount val="10"/>
                <c:pt idx="0">
                  <c:v>0.0</c:v>
                </c:pt>
                <c:pt idx="1">
                  <c:v>31.4</c:v>
                </c:pt>
                <c:pt idx="2">
                  <c:v>183.0</c:v>
                </c:pt>
                <c:pt idx="3">
                  <c:v>363.0</c:v>
                </c:pt>
                <c:pt idx="4">
                  <c:v>435.0</c:v>
                </c:pt>
                <c:pt idx="5">
                  <c:v>480.0</c:v>
                </c:pt>
                <c:pt idx="6">
                  <c:v>500.0</c:v>
                </c:pt>
                <c:pt idx="7">
                  <c:v>670.0</c:v>
                </c:pt>
                <c:pt idx="8">
                  <c:v>830.0</c:v>
                </c:pt>
                <c:pt idx="9">
                  <c:v>1500.0</c:v>
                </c:pt>
              </c:numCache>
            </c:numRef>
          </c:xVal>
          <c:yVal>
            <c:numRef>
              <c:f>Sheet2!$CS$7:$CS$16</c:f>
              <c:numCache>
                <c:formatCode>General</c:formatCode>
                <c:ptCount val="10"/>
                <c:pt idx="0">
                  <c:v>61.49193548386</c:v>
                </c:pt>
                <c:pt idx="1">
                  <c:v>65.0</c:v>
                </c:pt>
                <c:pt idx="2">
                  <c:v>60.0</c:v>
                </c:pt>
                <c:pt idx="3">
                  <c:v>57.0731707317</c:v>
                </c:pt>
                <c:pt idx="4">
                  <c:v>47.22222222224</c:v>
                </c:pt>
                <c:pt idx="5">
                  <c:v>54.63414634146</c:v>
                </c:pt>
                <c:pt idx="6">
                  <c:v>49.75609756096</c:v>
                </c:pt>
                <c:pt idx="7">
                  <c:v>60.0</c:v>
                </c:pt>
                <c:pt idx="8">
                  <c:v>60.0</c:v>
                </c:pt>
                <c:pt idx="9">
                  <c:v>50.55555555556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940824"/>
        <c:axId val="2097938408"/>
      </c:scatterChart>
      <c:valAx>
        <c:axId val="209794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97938408"/>
        <c:crosses val="autoZero"/>
        <c:crossBetween val="midCat"/>
      </c:valAx>
      <c:valAx>
        <c:axId val="2097938408"/>
        <c:scaling>
          <c:orientation val="minMax"/>
          <c:max val="100.0"/>
          <c:min val="4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979408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Sheet2!$CL$7:$CL$16</c:f>
              <c:numCache>
                <c:formatCode>General</c:formatCode>
                <c:ptCount val="10"/>
                <c:pt idx="0">
                  <c:v>0.0</c:v>
                </c:pt>
                <c:pt idx="1">
                  <c:v>31.4</c:v>
                </c:pt>
                <c:pt idx="2">
                  <c:v>183.0</c:v>
                </c:pt>
                <c:pt idx="3">
                  <c:v>363.0</c:v>
                </c:pt>
                <c:pt idx="4">
                  <c:v>435.0</c:v>
                </c:pt>
                <c:pt idx="5">
                  <c:v>480.0</c:v>
                </c:pt>
                <c:pt idx="6">
                  <c:v>500.0</c:v>
                </c:pt>
                <c:pt idx="7">
                  <c:v>670.0</c:v>
                </c:pt>
                <c:pt idx="8">
                  <c:v>830.0</c:v>
                </c:pt>
                <c:pt idx="9">
                  <c:v>1500.0</c:v>
                </c:pt>
              </c:numCache>
            </c:numRef>
          </c:xVal>
          <c:yVal>
            <c:numRef>
              <c:f>Sheet2!$CY$7:$CY$16</c:f>
              <c:numCache>
                <c:formatCode>General</c:formatCode>
                <c:ptCount val="10"/>
                <c:pt idx="0">
                  <c:v>53.248138324</c:v>
                </c:pt>
                <c:pt idx="1">
                  <c:v>97.2222222222</c:v>
                </c:pt>
                <c:pt idx="2">
                  <c:v>60.97560975610001</c:v>
                </c:pt>
                <c:pt idx="3">
                  <c:v>56.58536585364</c:v>
                </c:pt>
                <c:pt idx="4">
                  <c:v>59.44444444444</c:v>
                </c:pt>
                <c:pt idx="5">
                  <c:v>58.53658536584</c:v>
                </c:pt>
                <c:pt idx="6">
                  <c:v>59.0243902439</c:v>
                </c:pt>
                <c:pt idx="7">
                  <c:v>55.00000000002</c:v>
                </c:pt>
                <c:pt idx="8">
                  <c:v>58.8888888889</c:v>
                </c:pt>
                <c:pt idx="9">
                  <c:v>66.66666666668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18360"/>
        <c:axId val="2097670840"/>
      </c:scatterChart>
      <c:valAx>
        <c:axId val="209771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97670840"/>
        <c:crosses val="autoZero"/>
        <c:crossBetween val="midCat"/>
      </c:valAx>
      <c:valAx>
        <c:axId val="2097670840"/>
        <c:scaling>
          <c:orientation val="minMax"/>
          <c:max val="100.0"/>
          <c:min val="4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977183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888254360240778"/>
          <c:y val="0.0421088091628769"/>
          <c:w val="0.720558728198796"/>
          <c:h val="0.832070069058447"/>
        </c:manualLayout>
      </c:layout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Sheet2!$BB$6:$BB$15</c:f>
              <c:numCache>
                <c:formatCode>General</c:formatCode>
                <c:ptCount val="10"/>
                <c:pt idx="0">
                  <c:v>0.0</c:v>
                </c:pt>
                <c:pt idx="1">
                  <c:v>31.4</c:v>
                </c:pt>
                <c:pt idx="2">
                  <c:v>183.0</c:v>
                </c:pt>
                <c:pt idx="3">
                  <c:v>363.0</c:v>
                </c:pt>
                <c:pt idx="4">
                  <c:v>435.0</c:v>
                </c:pt>
                <c:pt idx="5">
                  <c:v>480.0</c:v>
                </c:pt>
                <c:pt idx="6">
                  <c:v>500.0</c:v>
                </c:pt>
                <c:pt idx="7">
                  <c:v>670.0</c:v>
                </c:pt>
                <c:pt idx="8">
                  <c:v>830.0</c:v>
                </c:pt>
                <c:pt idx="9">
                  <c:v>1500.0</c:v>
                </c:pt>
              </c:numCache>
            </c:numRef>
          </c:xVal>
          <c:yVal>
            <c:numRef>
              <c:f>Sheet2!$BG$6:$BG$15</c:f>
              <c:numCache>
                <c:formatCode>General</c:formatCode>
                <c:ptCount val="10"/>
                <c:pt idx="0">
                  <c:v>50.0</c:v>
                </c:pt>
                <c:pt idx="1">
                  <c:v>63.8888888889</c:v>
                </c:pt>
                <c:pt idx="2">
                  <c:v>78.0487804878</c:v>
                </c:pt>
                <c:pt idx="3">
                  <c:v>92.6829268293</c:v>
                </c:pt>
                <c:pt idx="4">
                  <c:v>90.625</c:v>
                </c:pt>
                <c:pt idx="5">
                  <c:v>87.80487804880001</c:v>
                </c:pt>
                <c:pt idx="6">
                  <c:v>85.3658536585</c:v>
                </c:pt>
                <c:pt idx="7">
                  <c:v>72.2222222222</c:v>
                </c:pt>
                <c:pt idx="8">
                  <c:v>88.8888888889</c:v>
                </c:pt>
                <c:pt idx="9">
                  <c:v>88.8888888889</c:v>
                </c:pt>
              </c:numCache>
            </c:numRef>
          </c:yVal>
          <c:smooth val="0"/>
        </c:ser>
        <c:ser>
          <c:idx val="1"/>
          <c:order val="1"/>
          <c:spPr>
            <a:ln w="28440">
              <a:noFill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Sheet2!$BB$18:$BB$27</c:f>
              <c:numCache>
                <c:formatCode>General</c:formatCode>
                <c:ptCount val="10"/>
                <c:pt idx="0">
                  <c:v>0.0</c:v>
                </c:pt>
                <c:pt idx="1">
                  <c:v>31.4</c:v>
                </c:pt>
                <c:pt idx="2">
                  <c:v>183.0</c:v>
                </c:pt>
                <c:pt idx="3">
                  <c:v>363.0</c:v>
                </c:pt>
                <c:pt idx="4">
                  <c:v>435.0</c:v>
                </c:pt>
                <c:pt idx="5">
                  <c:v>480.0</c:v>
                </c:pt>
                <c:pt idx="6">
                  <c:v>500.0</c:v>
                </c:pt>
                <c:pt idx="7">
                  <c:v>670.0</c:v>
                </c:pt>
                <c:pt idx="8">
                  <c:v>830.0</c:v>
                </c:pt>
                <c:pt idx="9">
                  <c:v>1500.0</c:v>
                </c:pt>
              </c:numCache>
            </c:numRef>
          </c:xVal>
          <c:yVal>
            <c:numRef>
              <c:f>Sheet2!$BC$18:$BC$27</c:f>
              <c:numCache>
                <c:formatCode>General</c:formatCode>
                <c:ptCount val="10"/>
                <c:pt idx="0">
                  <c:v>60.23809523808</c:v>
                </c:pt>
                <c:pt idx="1">
                  <c:v>53.65853658536</c:v>
                </c:pt>
                <c:pt idx="2">
                  <c:v>66.82926829268</c:v>
                </c:pt>
                <c:pt idx="3">
                  <c:v>73.65853658534</c:v>
                </c:pt>
                <c:pt idx="4">
                  <c:v>75.69444444443999</c:v>
                </c:pt>
                <c:pt idx="5">
                  <c:v>75.60975609755999</c:v>
                </c:pt>
                <c:pt idx="6">
                  <c:v>78.53658536584</c:v>
                </c:pt>
                <c:pt idx="7">
                  <c:v>65.55555555556001</c:v>
                </c:pt>
                <c:pt idx="8">
                  <c:v>82.77777777775999</c:v>
                </c:pt>
                <c:pt idx="9">
                  <c:v>85.55555555556001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610616"/>
        <c:axId val="2097603304"/>
      </c:scatterChart>
      <c:valAx>
        <c:axId val="209761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97603304"/>
        <c:crosses val="autoZero"/>
        <c:crossBetween val="midCat"/>
      </c:valAx>
      <c:valAx>
        <c:axId val="2097603304"/>
        <c:scaling>
          <c:orientation val="minMax"/>
          <c:max val="100.0"/>
          <c:min val="4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976106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08015848826577"/>
          <c:y val="0.394432773109244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Sheet2!$CB$7:$CB$16</c:f>
              <c:numCache>
                <c:formatCode>General</c:formatCode>
                <c:ptCount val="10"/>
                <c:pt idx="0">
                  <c:v>0.0</c:v>
                </c:pt>
                <c:pt idx="1">
                  <c:v>31.4</c:v>
                </c:pt>
                <c:pt idx="2">
                  <c:v>183.0</c:v>
                </c:pt>
                <c:pt idx="3">
                  <c:v>363.0</c:v>
                </c:pt>
                <c:pt idx="4">
                  <c:v>435.0</c:v>
                </c:pt>
                <c:pt idx="5">
                  <c:v>480.0</c:v>
                </c:pt>
                <c:pt idx="6">
                  <c:v>500.0</c:v>
                </c:pt>
                <c:pt idx="7">
                  <c:v>670.0</c:v>
                </c:pt>
                <c:pt idx="8">
                  <c:v>830.0</c:v>
                </c:pt>
                <c:pt idx="9">
                  <c:v>1500.0</c:v>
                </c:pt>
              </c:numCache>
            </c:numRef>
          </c:xVal>
          <c:yVal>
            <c:numRef>
              <c:f>Sheet2!$CI$7:$CI$16</c:f>
              <c:numCache>
                <c:formatCode>General</c:formatCode>
                <c:ptCount val="10"/>
                <c:pt idx="0">
                  <c:v>97.39784946238</c:v>
                </c:pt>
                <c:pt idx="1">
                  <c:v>75.1219512195</c:v>
                </c:pt>
                <c:pt idx="2">
                  <c:v>70.73170731707999</c:v>
                </c:pt>
                <c:pt idx="3">
                  <c:v>78.53658536584</c:v>
                </c:pt>
                <c:pt idx="4">
                  <c:v>80.66066066066</c:v>
                </c:pt>
                <c:pt idx="5">
                  <c:v>65.36585365852</c:v>
                </c:pt>
                <c:pt idx="6">
                  <c:v>83.90243902440001</c:v>
                </c:pt>
                <c:pt idx="7">
                  <c:v>82.7777777778</c:v>
                </c:pt>
                <c:pt idx="8">
                  <c:v>85.0</c:v>
                </c:pt>
                <c:pt idx="9">
                  <c:v>66.11111111112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687192"/>
        <c:axId val="-2088683880"/>
      </c:scatterChart>
      <c:valAx>
        <c:axId val="-2088687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8683880"/>
        <c:crosses val="autoZero"/>
        <c:crossBetween val="midCat"/>
      </c:valAx>
      <c:valAx>
        <c:axId val="-2088683880"/>
        <c:scaling>
          <c:orientation val="minMax"/>
          <c:max val="100.0"/>
          <c:min val="4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868719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Sheet2!$DD$7:$DD$16</c:f>
              <c:numCache>
                <c:formatCode>General</c:formatCode>
                <c:ptCount val="10"/>
                <c:pt idx="0">
                  <c:v>11.7</c:v>
                </c:pt>
                <c:pt idx="1">
                  <c:v>64.5</c:v>
                </c:pt>
                <c:pt idx="2">
                  <c:v>286.3</c:v>
                </c:pt>
                <c:pt idx="3">
                  <c:v>369.2</c:v>
                </c:pt>
                <c:pt idx="4">
                  <c:v>435.5</c:v>
                </c:pt>
                <c:pt idx="5">
                  <c:v>547.0</c:v>
                </c:pt>
                <c:pt idx="6">
                  <c:v>605.0</c:v>
                </c:pt>
                <c:pt idx="7">
                  <c:v>616.4</c:v>
                </c:pt>
                <c:pt idx="8">
                  <c:v>737.0</c:v>
                </c:pt>
                <c:pt idx="9">
                  <c:v>774.6</c:v>
                </c:pt>
              </c:numCache>
            </c:numRef>
          </c:xVal>
          <c:yVal>
            <c:numRef>
              <c:f>Sheet2!$DR$7:$DR$16</c:f>
              <c:numCache>
                <c:formatCode>General</c:formatCode>
                <c:ptCount val="10"/>
                <c:pt idx="0">
                  <c:v>97.2222222222</c:v>
                </c:pt>
                <c:pt idx="1">
                  <c:v>53.248138324</c:v>
                </c:pt>
                <c:pt idx="2">
                  <c:v>66.66666666668</c:v>
                </c:pt>
                <c:pt idx="3">
                  <c:v>55.00000000002</c:v>
                </c:pt>
                <c:pt idx="4">
                  <c:v>58.53658536584</c:v>
                </c:pt>
                <c:pt idx="5">
                  <c:v>60.97560975610001</c:v>
                </c:pt>
                <c:pt idx="6">
                  <c:v>56.58536585364</c:v>
                </c:pt>
                <c:pt idx="7">
                  <c:v>59.44444444444</c:v>
                </c:pt>
                <c:pt idx="8">
                  <c:v>59.0243902439</c:v>
                </c:pt>
                <c:pt idx="9">
                  <c:v>58.8888888889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475784"/>
        <c:axId val="-2081474712"/>
      </c:scatterChart>
      <c:valAx>
        <c:axId val="-208147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1474712"/>
        <c:crosses val="autoZero"/>
        <c:crossBetween val="midCat"/>
      </c:valAx>
      <c:valAx>
        <c:axId val="-2081474712"/>
        <c:scaling>
          <c:orientation val="minMax"/>
          <c:max val="100.0"/>
          <c:min val="4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14757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Sheet2!$DD$7:$DD$16</c:f>
              <c:numCache>
                <c:formatCode>General</c:formatCode>
                <c:ptCount val="10"/>
                <c:pt idx="0">
                  <c:v>11.7</c:v>
                </c:pt>
                <c:pt idx="1">
                  <c:v>64.5</c:v>
                </c:pt>
                <c:pt idx="2">
                  <c:v>286.3</c:v>
                </c:pt>
                <c:pt idx="3">
                  <c:v>369.2</c:v>
                </c:pt>
                <c:pt idx="4">
                  <c:v>435.5</c:v>
                </c:pt>
                <c:pt idx="5">
                  <c:v>547.0</c:v>
                </c:pt>
                <c:pt idx="6">
                  <c:v>605.0</c:v>
                </c:pt>
                <c:pt idx="7">
                  <c:v>616.4</c:v>
                </c:pt>
                <c:pt idx="8">
                  <c:v>737.0</c:v>
                </c:pt>
                <c:pt idx="9">
                  <c:v>774.6</c:v>
                </c:pt>
              </c:numCache>
            </c:numRef>
          </c:xVal>
          <c:yVal>
            <c:numRef>
              <c:f>Sheet2!$DX$7:$DX$16</c:f>
              <c:numCache>
                <c:formatCode>General</c:formatCode>
                <c:ptCount val="10"/>
                <c:pt idx="0">
                  <c:v>53.65853658536</c:v>
                </c:pt>
                <c:pt idx="1">
                  <c:v>60.23809523808</c:v>
                </c:pt>
                <c:pt idx="2">
                  <c:v>85.55555555556001</c:v>
                </c:pt>
                <c:pt idx="3">
                  <c:v>65.55555555556001</c:v>
                </c:pt>
                <c:pt idx="4">
                  <c:v>75.60975609755999</c:v>
                </c:pt>
                <c:pt idx="5">
                  <c:v>66.82926829268</c:v>
                </c:pt>
                <c:pt idx="6">
                  <c:v>73.65853658534</c:v>
                </c:pt>
                <c:pt idx="7">
                  <c:v>75.69444444443999</c:v>
                </c:pt>
                <c:pt idx="8">
                  <c:v>78.53658536584</c:v>
                </c:pt>
                <c:pt idx="9">
                  <c:v>82.77777777776001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68904"/>
        <c:axId val="2097586408"/>
      </c:scatterChart>
      <c:valAx>
        <c:axId val="209756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97586408"/>
        <c:crosses val="autoZero"/>
        <c:crossBetween val="midCat"/>
      </c:valAx>
      <c:valAx>
        <c:axId val="2097586408"/>
        <c:scaling>
          <c:orientation val="minMax"/>
          <c:max val="100.0"/>
          <c:min val="4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975689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Sheet2!$DD$7:$DD$16</c:f>
              <c:numCache>
                <c:formatCode>General</c:formatCode>
                <c:ptCount val="10"/>
                <c:pt idx="0">
                  <c:v>11.7</c:v>
                </c:pt>
                <c:pt idx="1">
                  <c:v>64.5</c:v>
                </c:pt>
                <c:pt idx="2">
                  <c:v>286.3</c:v>
                </c:pt>
                <c:pt idx="3">
                  <c:v>369.2</c:v>
                </c:pt>
                <c:pt idx="4">
                  <c:v>435.5</c:v>
                </c:pt>
                <c:pt idx="5">
                  <c:v>547.0</c:v>
                </c:pt>
                <c:pt idx="6">
                  <c:v>605.0</c:v>
                </c:pt>
                <c:pt idx="7">
                  <c:v>616.4</c:v>
                </c:pt>
                <c:pt idx="8">
                  <c:v>737.0</c:v>
                </c:pt>
                <c:pt idx="9">
                  <c:v>774.6</c:v>
                </c:pt>
              </c:numCache>
            </c:numRef>
          </c:xVal>
          <c:yVal>
            <c:numRef>
              <c:f>Sheet2!$DL$7:$DL$16</c:f>
              <c:numCache>
                <c:formatCode>General</c:formatCode>
                <c:ptCount val="10"/>
                <c:pt idx="0">
                  <c:v>65.0</c:v>
                </c:pt>
                <c:pt idx="1">
                  <c:v>61.49193548386</c:v>
                </c:pt>
                <c:pt idx="2">
                  <c:v>50.55555555556</c:v>
                </c:pt>
                <c:pt idx="3">
                  <c:v>60.0</c:v>
                </c:pt>
                <c:pt idx="4">
                  <c:v>54.63414634146</c:v>
                </c:pt>
                <c:pt idx="5">
                  <c:v>60.0</c:v>
                </c:pt>
                <c:pt idx="6">
                  <c:v>57.0731707317</c:v>
                </c:pt>
                <c:pt idx="7">
                  <c:v>47.22222222224</c:v>
                </c:pt>
                <c:pt idx="8">
                  <c:v>49.75609756096</c:v>
                </c:pt>
                <c:pt idx="9">
                  <c:v>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37304"/>
        <c:axId val="2120635016"/>
      </c:scatterChart>
      <c:valAx>
        <c:axId val="208893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120635016"/>
        <c:crosses val="autoZero"/>
        <c:crossBetween val="midCat"/>
      </c:valAx>
      <c:valAx>
        <c:axId val="2120635016"/>
        <c:scaling>
          <c:orientation val="minMax"/>
          <c:max val="100.0"/>
          <c:min val="4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889373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Sheet2!$DD$7:$DD$16</c:f>
              <c:numCache>
                <c:formatCode>General</c:formatCode>
                <c:ptCount val="10"/>
                <c:pt idx="0">
                  <c:v>11.7</c:v>
                </c:pt>
                <c:pt idx="1">
                  <c:v>64.5</c:v>
                </c:pt>
                <c:pt idx="2">
                  <c:v>286.3</c:v>
                </c:pt>
                <c:pt idx="3">
                  <c:v>369.2</c:v>
                </c:pt>
                <c:pt idx="4">
                  <c:v>435.5</c:v>
                </c:pt>
                <c:pt idx="5">
                  <c:v>547.0</c:v>
                </c:pt>
                <c:pt idx="6">
                  <c:v>605.0</c:v>
                </c:pt>
                <c:pt idx="7">
                  <c:v>616.4</c:v>
                </c:pt>
                <c:pt idx="8">
                  <c:v>737.0</c:v>
                </c:pt>
                <c:pt idx="9">
                  <c:v>774.6</c:v>
                </c:pt>
              </c:numCache>
            </c:numRef>
          </c:xVal>
          <c:yVal>
            <c:numRef>
              <c:f>Sheet2!$ED$7:$ED$16</c:f>
              <c:numCache>
                <c:formatCode>General</c:formatCode>
                <c:ptCount val="10"/>
                <c:pt idx="0">
                  <c:v>75.1219512195</c:v>
                </c:pt>
                <c:pt idx="1">
                  <c:v>97.39784946238</c:v>
                </c:pt>
                <c:pt idx="2">
                  <c:v>85.0</c:v>
                </c:pt>
                <c:pt idx="3">
                  <c:v>66.11111111112</c:v>
                </c:pt>
                <c:pt idx="4">
                  <c:v>65.36585365852</c:v>
                </c:pt>
                <c:pt idx="5">
                  <c:v>70.73170731707999</c:v>
                </c:pt>
                <c:pt idx="6">
                  <c:v>78.53658536584</c:v>
                </c:pt>
                <c:pt idx="7">
                  <c:v>80.66066066066</c:v>
                </c:pt>
                <c:pt idx="8">
                  <c:v>83.90243902440001</c:v>
                </c:pt>
                <c:pt idx="9">
                  <c:v>82.7777777778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720248"/>
        <c:axId val="-2112336152"/>
      </c:scatterChart>
      <c:valAx>
        <c:axId val="-210772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12336152"/>
        <c:crosses val="autoZero"/>
        <c:crossBetween val="midCat"/>
      </c:valAx>
      <c:valAx>
        <c:axId val="-2112336152"/>
        <c:scaling>
          <c:orientation val="minMax"/>
          <c:max val="100.0"/>
          <c:min val="4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0772024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view3D>
      <c:rotX val="15"/>
      <c:rotY val="20"/>
      <c:rAngAx val="0"/>
      <c:perspective val="30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Sheet2!$Y$20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Sheet2!$Y$21:$Y$30</c:f>
              <c:numCache>
                <c:formatCode>General</c:formatCode>
                <c:ptCount val="10"/>
                <c:pt idx="0">
                  <c:v>72.2222222222</c:v>
                </c:pt>
                <c:pt idx="1">
                  <c:v>61.2903225806</c:v>
                </c:pt>
                <c:pt idx="2">
                  <c:v>58.3333333333</c:v>
                </c:pt>
                <c:pt idx="3">
                  <c:v>69.4444444444</c:v>
                </c:pt>
                <c:pt idx="4">
                  <c:v>53.6585365854</c:v>
                </c:pt>
                <c:pt idx="5">
                  <c:v>80.487804878</c:v>
                </c:pt>
                <c:pt idx="6">
                  <c:v>53.6585365854</c:v>
                </c:pt>
                <c:pt idx="7">
                  <c:v>63.8888888889</c:v>
                </c:pt>
                <c:pt idx="8">
                  <c:v>65.85365853659999</c:v>
                </c:pt>
                <c:pt idx="9">
                  <c:v>58.3333333333</c:v>
                </c:pt>
              </c:numCache>
            </c:numRef>
          </c:val>
        </c:ser>
        <c:ser>
          <c:idx val="1"/>
          <c:order val="1"/>
          <c:tx>
            <c:strRef>
              <c:f>Sheet2!$Z$20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Sheet2!$Z$21:$Z$30</c:f>
              <c:numCache>
                <c:formatCode>General</c:formatCode>
                <c:ptCount val="10"/>
                <c:pt idx="0">
                  <c:v>66.6666666667</c:v>
                </c:pt>
                <c:pt idx="1">
                  <c:v>51.6129032258</c:v>
                </c:pt>
                <c:pt idx="2">
                  <c:v>55.5555555556</c:v>
                </c:pt>
                <c:pt idx="3">
                  <c:v>63.8888888889</c:v>
                </c:pt>
                <c:pt idx="4">
                  <c:v>56.0975609756</c:v>
                </c:pt>
                <c:pt idx="5">
                  <c:v>48.7804878049</c:v>
                </c:pt>
                <c:pt idx="6">
                  <c:v>56.0975609756</c:v>
                </c:pt>
                <c:pt idx="7">
                  <c:v>52.7777777778</c:v>
                </c:pt>
                <c:pt idx="8">
                  <c:v>56.0975609756</c:v>
                </c:pt>
                <c:pt idx="9">
                  <c:v>55.5555555556</c:v>
                </c:pt>
              </c:numCache>
            </c:numRef>
          </c:val>
        </c:ser>
        <c:ser>
          <c:idx val="2"/>
          <c:order val="2"/>
          <c:tx>
            <c:strRef>
              <c:f>Sheet2!$AA$20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Sheet2!$AA$21:$AA$30</c:f>
              <c:numCache>
                <c:formatCode>General</c:formatCode>
                <c:ptCount val="10"/>
                <c:pt idx="0">
                  <c:v>63.8888888889</c:v>
                </c:pt>
                <c:pt idx="1">
                  <c:v>54.8387096774</c:v>
                </c:pt>
                <c:pt idx="2">
                  <c:v>38.8888888889</c:v>
                </c:pt>
                <c:pt idx="3">
                  <c:v>63.8888888889</c:v>
                </c:pt>
                <c:pt idx="4">
                  <c:v>51.2195121951</c:v>
                </c:pt>
                <c:pt idx="5">
                  <c:v>43.9024390244</c:v>
                </c:pt>
                <c:pt idx="6">
                  <c:v>51.2195121951</c:v>
                </c:pt>
                <c:pt idx="7">
                  <c:v>63.8888888889</c:v>
                </c:pt>
                <c:pt idx="8">
                  <c:v>58.5365853659</c:v>
                </c:pt>
                <c:pt idx="9">
                  <c:v>41.6666666667</c:v>
                </c:pt>
              </c:numCache>
            </c:numRef>
          </c:val>
        </c:ser>
        <c:ser>
          <c:idx val="3"/>
          <c:order val="3"/>
          <c:tx>
            <c:strRef>
              <c:f>Sheet2!$AB$20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Sheet2!$AB$21:$AB$30</c:f>
              <c:numCache>
                <c:formatCode>General</c:formatCode>
                <c:ptCount val="10"/>
                <c:pt idx="0">
                  <c:v>63.8888888889</c:v>
                </c:pt>
                <c:pt idx="1">
                  <c:v>70.9677419355</c:v>
                </c:pt>
                <c:pt idx="2">
                  <c:v>44.4444444444</c:v>
                </c:pt>
                <c:pt idx="3">
                  <c:v>47.2222222222</c:v>
                </c:pt>
                <c:pt idx="4">
                  <c:v>46.3414634146</c:v>
                </c:pt>
                <c:pt idx="5">
                  <c:v>51.2195121951</c:v>
                </c:pt>
                <c:pt idx="6">
                  <c:v>51.2195121951</c:v>
                </c:pt>
                <c:pt idx="7">
                  <c:v>58.3333333333</c:v>
                </c:pt>
                <c:pt idx="8">
                  <c:v>56.0975609756</c:v>
                </c:pt>
                <c:pt idx="9">
                  <c:v>41.6666666667</c:v>
                </c:pt>
              </c:numCache>
            </c:numRef>
          </c:val>
        </c:ser>
        <c:ser>
          <c:idx val="4"/>
          <c:order val="4"/>
          <c:tx>
            <c:strRef>
              <c:f>Sheet2!$AC$20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Sheet2!$AC$21:$AC$30</c:f>
              <c:numCache>
                <c:formatCode>General</c:formatCode>
                <c:ptCount val="10"/>
                <c:pt idx="0">
                  <c:v>58.3333333333</c:v>
                </c:pt>
                <c:pt idx="1">
                  <c:v>68.75</c:v>
                </c:pt>
                <c:pt idx="2">
                  <c:v>55.5555555556</c:v>
                </c:pt>
                <c:pt idx="3">
                  <c:v>55.5555555556</c:v>
                </c:pt>
                <c:pt idx="4">
                  <c:v>41.4634146341</c:v>
                </c:pt>
                <c:pt idx="5">
                  <c:v>60.9756097561</c:v>
                </c:pt>
                <c:pt idx="6">
                  <c:v>60.9756097561</c:v>
                </c:pt>
                <c:pt idx="7">
                  <c:v>61.1111111111</c:v>
                </c:pt>
                <c:pt idx="8">
                  <c:v>63.4146341463</c:v>
                </c:pt>
                <c:pt idx="9">
                  <c:v>38.8888888889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2046175256"/>
        <c:axId val="2096139384"/>
        <c:axId val="-2112228728"/>
      </c:bar3DChart>
      <c:catAx>
        <c:axId val="204617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96139384"/>
        <c:crosses val="autoZero"/>
        <c:auto val="1"/>
        <c:lblAlgn val="ctr"/>
        <c:lblOffset val="100"/>
        <c:noMultiLvlLbl val="1"/>
      </c:catAx>
      <c:valAx>
        <c:axId val="2096139384"/>
        <c:scaling>
          <c:orientation val="minMax"/>
          <c:min val="3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46175256"/>
        <c:crosses val="autoZero"/>
        <c:crossBetween val="midCat"/>
      </c:valAx>
      <c:catAx>
        <c:axId val="-211222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96139384"/>
        <c:crosses val="autoZero"/>
        <c:auto val="1"/>
        <c:lblAlgn val="ctr"/>
        <c:lblOffset val="100"/>
        <c:noMultiLvlLbl val="1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Sheet2!$EL$41:$EL$50</c:f>
              <c:numCache>
                <c:formatCode>0.00</c:formatCode>
                <c:ptCount val="10"/>
                <c:pt idx="0">
                  <c:v>144.0</c:v>
                </c:pt>
                <c:pt idx="1">
                  <c:v>172.8</c:v>
                </c:pt>
                <c:pt idx="2">
                  <c:v>174.8</c:v>
                </c:pt>
                <c:pt idx="3">
                  <c:v>182.0</c:v>
                </c:pt>
                <c:pt idx="4">
                  <c:v>192.0</c:v>
                </c:pt>
                <c:pt idx="5">
                  <c:v>202.8</c:v>
                </c:pt>
                <c:pt idx="6">
                  <c:v>276.4</c:v>
                </c:pt>
                <c:pt idx="7">
                  <c:v>344.7</c:v>
                </c:pt>
                <c:pt idx="8">
                  <c:v>351.6</c:v>
                </c:pt>
                <c:pt idx="9">
                  <c:v>951.6</c:v>
                </c:pt>
              </c:numCache>
            </c:numRef>
          </c:xVal>
          <c:yVal>
            <c:numRef>
              <c:f>Sheet2!$EM$41:$EM$50</c:f>
              <c:numCache>
                <c:formatCode>0.00</c:formatCode>
                <c:ptCount val="10"/>
                <c:pt idx="0">
                  <c:v>60.0</c:v>
                </c:pt>
                <c:pt idx="1">
                  <c:v>54.63414634146</c:v>
                </c:pt>
                <c:pt idx="2">
                  <c:v>60.0</c:v>
                </c:pt>
                <c:pt idx="3">
                  <c:v>49.75609756096</c:v>
                </c:pt>
                <c:pt idx="4">
                  <c:v>57.0731707317</c:v>
                </c:pt>
                <c:pt idx="5">
                  <c:v>50.55555555556</c:v>
                </c:pt>
                <c:pt idx="6">
                  <c:v>47.22222222224</c:v>
                </c:pt>
                <c:pt idx="7">
                  <c:v>60.0</c:v>
                </c:pt>
                <c:pt idx="8">
                  <c:v>65.0</c:v>
                </c:pt>
                <c:pt idx="9">
                  <c:v>61.49193548386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12872"/>
        <c:axId val="-2107676840"/>
      </c:scatterChart>
      <c:valAx>
        <c:axId val="-21084128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107676840"/>
        <c:crosses val="autoZero"/>
        <c:crossBetween val="midCat"/>
      </c:valAx>
      <c:valAx>
        <c:axId val="-21076768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1084128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Sheet2!$EL$26:$EL$35</c:f>
              <c:numCache>
                <c:formatCode>0.00</c:formatCode>
                <c:ptCount val="10"/>
                <c:pt idx="0">
                  <c:v>22.0</c:v>
                </c:pt>
                <c:pt idx="1">
                  <c:v>186.7</c:v>
                </c:pt>
                <c:pt idx="2">
                  <c:v>447.0</c:v>
                </c:pt>
                <c:pt idx="3">
                  <c:v>472.0</c:v>
                </c:pt>
                <c:pt idx="4">
                  <c:v>494.1</c:v>
                </c:pt>
                <c:pt idx="5">
                  <c:v>562.0</c:v>
                </c:pt>
                <c:pt idx="6">
                  <c:v>603.6</c:v>
                </c:pt>
                <c:pt idx="7">
                  <c:v>632.8</c:v>
                </c:pt>
                <c:pt idx="8">
                  <c:v>649.2</c:v>
                </c:pt>
                <c:pt idx="9">
                  <c:v>754.1</c:v>
                </c:pt>
              </c:numCache>
            </c:numRef>
          </c:xVal>
          <c:yVal>
            <c:numRef>
              <c:f>Sheet2!$EM$26:$EM$35</c:f>
              <c:numCache>
                <c:formatCode>0.00</c:formatCode>
                <c:ptCount val="10"/>
                <c:pt idx="0">
                  <c:v>97.2222222222</c:v>
                </c:pt>
                <c:pt idx="1">
                  <c:v>53.248138324</c:v>
                </c:pt>
                <c:pt idx="2">
                  <c:v>56.58536585364</c:v>
                </c:pt>
                <c:pt idx="3">
                  <c:v>59.0243902439</c:v>
                </c:pt>
                <c:pt idx="4">
                  <c:v>58.8888888889</c:v>
                </c:pt>
                <c:pt idx="5">
                  <c:v>60.9756097561</c:v>
                </c:pt>
                <c:pt idx="6">
                  <c:v>66.66666666668</c:v>
                </c:pt>
                <c:pt idx="7">
                  <c:v>59.44444444444</c:v>
                </c:pt>
                <c:pt idx="8">
                  <c:v>58.53658536584</c:v>
                </c:pt>
                <c:pt idx="9">
                  <c:v>55.00000000002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742792"/>
        <c:axId val="-2108032952"/>
      </c:scatterChart>
      <c:valAx>
        <c:axId val="-21077427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108032952"/>
        <c:crosses val="autoZero"/>
        <c:crossBetween val="midCat"/>
      </c:valAx>
      <c:valAx>
        <c:axId val="-21080329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1077427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Sheet2!$EZ$26:$EZ$35</c:f>
              <c:numCache>
                <c:formatCode>0.00</c:formatCode>
                <c:ptCount val="10"/>
                <c:pt idx="0">
                  <c:v>376.8</c:v>
                </c:pt>
                <c:pt idx="1">
                  <c:v>384.2</c:v>
                </c:pt>
                <c:pt idx="2">
                  <c:v>459.9</c:v>
                </c:pt>
                <c:pt idx="3">
                  <c:v>481.4</c:v>
                </c:pt>
                <c:pt idx="4">
                  <c:v>503.0</c:v>
                </c:pt>
                <c:pt idx="5">
                  <c:v>540.0</c:v>
                </c:pt>
                <c:pt idx="6">
                  <c:v>606.0</c:v>
                </c:pt>
                <c:pt idx="7">
                  <c:v>674.7</c:v>
                </c:pt>
                <c:pt idx="8">
                  <c:v>682.5</c:v>
                </c:pt>
                <c:pt idx="9">
                  <c:v>707.0</c:v>
                </c:pt>
              </c:numCache>
            </c:numRef>
          </c:xVal>
          <c:yVal>
            <c:numRef>
              <c:f>Sheet2!$FA$26:$FA$35</c:f>
              <c:numCache>
                <c:formatCode>0.00</c:formatCode>
                <c:ptCount val="10"/>
                <c:pt idx="0">
                  <c:v>60.23809523808</c:v>
                </c:pt>
                <c:pt idx="1">
                  <c:v>53.65853658536</c:v>
                </c:pt>
                <c:pt idx="2">
                  <c:v>82.77777777775999</c:v>
                </c:pt>
                <c:pt idx="3">
                  <c:v>75.69444444443999</c:v>
                </c:pt>
                <c:pt idx="4">
                  <c:v>73.65853658534</c:v>
                </c:pt>
                <c:pt idx="5">
                  <c:v>78.53658536584</c:v>
                </c:pt>
                <c:pt idx="6">
                  <c:v>66.82926829268</c:v>
                </c:pt>
                <c:pt idx="7">
                  <c:v>75.60975609755999</c:v>
                </c:pt>
                <c:pt idx="8">
                  <c:v>65.55555555556001</c:v>
                </c:pt>
                <c:pt idx="9">
                  <c:v>85.55555555556001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921640"/>
        <c:axId val="-2107935400"/>
      </c:scatterChart>
      <c:valAx>
        <c:axId val="-21079216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107935400"/>
        <c:crosses val="autoZero"/>
        <c:crossBetween val="midCat"/>
      </c:valAx>
      <c:valAx>
        <c:axId val="-2107935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1079216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Sheet2!$EZ$41:$EZ$50</c:f>
              <c:numCache>
                <c:formatCode>0.00</c:formatCode>
                <c:ptCount val="10"/>
                <c:pt idx="0">
                  <c:v>92.7</c:v>
                </c:pt>
                <c:pt idx="1">
                  <c:v>97.1</c:v>
                </c:pt>
                <c:pt idx="2">
                  <c:v>106.4</c:v>
                </c:pt>
                <c:pt idx="3">
                  <c:v>109.0</c:v>
                </c:pt>
                <c:pt idx="4">
                  <c:v>133.0</c:v>
                </c:pt>
                <c:pt idx="5">
                  <c:v>146.0</c:v>
                </c:pt>
                <c:pt idx="6">
                  <c:v>148.3</c:v>
                </c:pt>
                <c:pt idx="7">
                  <c:v>221.9</c:v>
                </c:pt>
                <c:pt idx="8">
                  <c:v>305.1</c:v>
                </c:pt>
                <c:pt idx="9">
                  <c:v>652.5</c:v>
                </c:pt>
              </c:numCache>
            </c:numRef>
          </c:xVal>
          <c:yVal>
            <c:numRef>
              <c:f>Sheet2!$FA$41:$FA$50</c:f>
              <c:numCache>
                <c:formatCode>0.00</c:formatCode>
                <c:ptCount val="10"/>
                <c:pt idx="0">
                  <c:v>65.36585365852</c:v>
                </c:pt>
                <c:pt idx="1">
                  <c:v>66.11111111112</c:v>
                </c:pt>
                <c:pt idx="2">
                  <c:v>85.0</c:v>
                </c:pt>
                <c:pt idx="3">
                  <c:v>70.73170731707999</c:v>
                </c:pt>
                <c:pt idx="4">
                  <c:v>83.9024390244</c:v>
                </c:pt>
                <c:pt idx="5">
                  <c:v>78.53658536584</c:v>
                </c:pt>
                <c:pt idx="6">
                  <c:v>75.1219512195</c:v>
                </c:pt>
                <c:pt idx="7">
                  <c:v>80.66066066066</c:v>
                </c:pt>
                <c:pt idx="8">
                  <c:v>82.7777777778</c:v>
                </c:pt>
                <c:pt idx="9">
                  <c:v>97.39784946238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347912"/>
        <c:axId val="-2108296376"/>
      </c:scatterChart>
      <c:valAx>
        <c:axId val="-21083479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108296376"/>
        <c:crosses val="autoZero"/>
        <c:crossBetween val="midCat"/>
      </c:valAx>
      <c:valAx>
        <c:axId val="-2108296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1083479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view3D>
      <c:rotX val="15"/>
      <c:rotY val="20"/>
      <c:rAngAx val="0"/>
      <c:perspective val="30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Sheet2!$AD$20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Sheet2!$AD$21:$AD$30</c:f>
              <c:numCache>
                <c:formatCode>General</c:formatCode>
                <c:ptCount val="10"/>
                <c:pt idx="0">
                  <c:v>97.2222222222</c:v>
                </c:pt>
                <c:pt idx="1">
                  <c:v>46.1538461538</c:v>
                </c:pt>
                <c:pt idx="2">
                  <c:v>63.8888888889</c:v>
                </c:pt>
                <c:pt idx="3">
                  <c:v>52.7777777778</c:v>
                </c:pt>
                <c:pt idx="4">
                  <c:v>56.0975609756</c:v>
                </c:pt>
                <c:pt idx="5">
                  <c:v>46.3414634146</c:v>
                </c:pt>
                <c:pt idx="6">
                  <c:v>60.9756097561</c:v>
                </c:pt>
                <c:pt idx="7">
                  <c:v>52.7777777778</c:v>
                </c:pt>
                <c:pt idx="8">
                  <c:v>60.9756097561</c:v>
                </c:pt>
                <c:pt idx="9">
                  <c:v>47.2222222222</c:v>
                </c:pt>
              </c:numCache>
            </c:numRef>
          </c:val>
        </c:ser>
        <c:ser>
          <c:idx val="1"/>
          <c:order val="1"/>
          <c:tx>
            <c:strRef>
              <c:f>Sheet2!$AE$20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Sheet2!$AE$21:$AE$30</c:f>
              <c:numCache>
                <c:formatCode>General</c:formatCode>
                <c:ptCount val="10"/>
                <c:pt idx="0">
                  <c:v>100.0</c:v>
                </c:pt>
                <c:pt idx="1">
                  <c:v>64.0</c:v>
                </c:pt>
                <c:pt idx="2">
                  <c:v>75.0</c:v>
                </c:pt>
                <c:pt idx="3">
                  <c:v>61.1111111111</c:v>
                </c:pt>
                <c:pt idx="4">
                  <c:v>56.0975609756</c:v>
                </c:pt>
                <c:pt idx="5">
                  <c:v>51.2195121951</c:v>
                </c:pt>
                <c:pt idx="6">
                  <c:v>56.0975609756</c:v>
                </c:pt>
                <c:pt idx="7">
                  <c:v>52.7777777778</c:v>
                </c:pt>
                <c:pt idx="8">
                  <c:v>60.9756097561</c:v>
                </c:pt>
                <c:pt idx="9">
                  <c:v>58.3333333333</c:v>
                </c:pt>
              </c:numCache>
            </c:numRef>
          </c:val>
        </c:ser>
        <c:ser>
          <c:idx val="2"/>
          <c:order val="2"/>
          <c:tx>
            <c:strRef>
              <c:f>Sheet2!$AF$20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Sheet2!$AF$21:$AF$30</c:f>
              <c:numCache>
                <c:formatCode>General</c:formatCode>
                <c:ptCount val="10"/>
                <c:pt idx="0">
                  <c:v>100.0</c:v>
                </c:pt>
                <c:pt idx="1">
                  <c:v>52.0</c:v>
                </c:pt>
                <c:pt idx="2">
                  <c:v>66.6666666667</c:v>
                </c:pt>
                <c:pt idx="3">
                  <c:v>55.5555555556</c:v>
                </c:pt>
                <c:pt idx="4">
                  <c:v>60.9756097561</c:v>
                </c:pt>
                <c:pt idx="5">
                  <c:v>60.9756097561</c:v>
                </c:pt>
                <c:pt idx="6">
                  <c:v>51.2195121951</c:v>
                </c:pt>
                <c:pt idx="7">
                  <c:v>41.6666666667</c:v>
                </c:pt>
                <c:pt idx="8">
                  <c:v>51.2195121951</c:v>
                </c:pt>
                <c:pt idx="9">
                  <c:v>61.1111111111</c:v>
                </c:pt>
              </c:numCache>
            </c:numRef>
          </c:val>
        </c:ser>
        <c:ser>
          <c:idx val="3"/>
          <c:order val="3"/>
          <c:tx>
            <c:strRef>
              <c:f>Sheet2!$AG$20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Sheet2!$AG$21:$AG$30</c:f>
              <c:numCache>
                <c:formatCode>General</c:formatCode>
                <c:ptCount val="10"/>
                <c:pt idx="0">
                  <c:v>94.4444444444</c:v>
                </c:pt>
                <c:pt idx="1">
                  <c:v>44.8275862069</c:v>
                </c:pt>
                <c:pt idx="2">
                  <c:v>66.6666666667</c:v>
                </c:pt>
                <c:pt idx="3">
                  <c:v>69.4444444444</c:v>
                </c:pt>
                <c:pt idx="4">
                  <c:v>60.9756097561</c:v>
                </c:pt>
                <c:pt idx="5">
                  <c:v>63.4146341463</c:v>
                </c:pt>
                <c:pt idx="6">
                  <c:v>60.9756097561</c:v>
                </c:pt>
                <c:pt idx="7">
                  <c:v>61.1111111111</c:v>
                </c:pt>
                <c:pt idx="8">
                  <c:v>60.9756097561</c:v>
                </c:pt>
                <c:pt idx="9">
                  <c:v>66.6666666667</c:v>
                </c:pt>
              </c:numCache>
            </c:numRef>
          </c:val>
        </c:ser>
        <c:ser>
          <c:idx val="4"/>
          <c:order val="4"/>
          <c:tx>
            <c:strRef>
              <c:f>Sheet2!$AH$20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Sheet2!$AH$21:$AH$30</c:f>
              <c:numCache>
                <c:formatCode>General</c:formatCode>
                <c:ptCount val="10"/>
                <c:pt idx="0">
                  <c:v>94.4444444444</c:v>
                </c:pt>
                <c:pt idx="1">
                  <c:v>59.2592592593</c:v>
                </c:pt>
                <c:pt idx="2">
                  <c:v>61.1111111111</c:v>
                </c:pt>
                <c:pt idx="3">
                  <c:v>55.5555555556</c:v>
                </c:pt>
                <c:pt idx="4">
                  <c:v>60.9756097561</c:v>
                </c:pt>
                <c:pt idx="5">
                  <c:v>60.9756097561</c:v>
                </c:pt>
                <c:pt idx="6">
                  <c:v>63.4146341463</c:v>
                </c:pt>
                <c:pt idx="7">
                  <c:v>66.6666666667</c:v>
                </c:pt>
                <c:pt idx="8">
                  <c:v>70.7317073171</c:v>
                </c:pt>
                <c:pt idx="9">
                  <c:v>63.8888888889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-2112023544"/>
        <c:axId val="-2112020264"/>
        <c:axId val="-2112016808"/>
      </c:bar3DChart>
      <c:catAx>
        <c:axId val="-211202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12020264"/>
        <c:crosses val="autoZero"/>
        <c:auto val="1"/>
        <c:lblAlgn val="ctr"/>
        <c:lblOffset val="100"/>
        <c:noMultiLvlLbl val="1"/>
      </c:catAx>
      <c:valAx>
        <c:axId val="-2112020264"/>
        <c:scaling>
          <c:orientation val="minMax"/>
          <c:min val="3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12023544"/>
        <c:crosses val="autoZero"/>
        <c:crossBetween val="midCat"/>
      </c:valAx>
      <c:catAx>
        <c:axId val="-211201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12020264"/>
        <c:crosses val="autoZero"/>
        <c:auto val="1"/>
        <c:lblAlgn val="ctr"/>
        <c:lblOffset val="100"/>
        <c:noMultiLvlLbl val="1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view3D>
      <c:rotX val="15"/>
      <c:rotY val="20"/>
      <c:rAngAx val="0"/>
      <c:perspective val="30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Sheet2!$AI$20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Sheet2!$AI$21:$AI$30</c:f>
              <c:numCache>
                <c:formatCode>General</c:formatCode>
                <c:ptCount val="10"/>
                <c:pt idx="0">
                  <c:v>68.2926829268</c:v>
                </c:pt>
                <c:pt idx="1">
                  <c:v>68.57142857140001</c:v>
                </c:pt>
                <c:pt idx="2">
                  <c:v>77.7777777778</c:v>
                </c:pt>
                <c:pt idx="3">
                  <c:v>69.4444444444</c:v>
                </c:pt>
                <c:pt idx="4">
                  <c:v>68.2926829268</c:v>
                </c:pt>
                <c:pt idx="5">
                  <c:v>46.3414634146</c:v>
                </c:pt>
                <c:pt idx="6">
                  <c:v>63.4146341463</c:v>
                </c:pt>
                <c:pt idx="7">
                  <c:v>66.6666666667</c:v>
                </c:pt>
                <c:pt idx="8">
                  <c:v>56.0975609756</c:v>
                </c:pt>
                <c:pt idx="9">
                  <c:v>58.3333333333</c:v>
                </c:pt>
              </c:numCache>
            </c:numRef>
          </c:val>
        </c:ser>
        <c:ser>
          <c:idx val="1"/>
          <c:order val="1"/>
          <c:tx>
            <c:strRef>
              <c:f>Sheet2!$AJ$20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Sheet2!$AJ$21:$AJ$30</c:f>
              <c:numCache>
                <c:formatCode>General</c:formatCode>
                <c:ptCount val="10"/>
                <c:pt idx="0">
                  <c:v>44.4444444444</c:v>
                </c:pt>
                <c:pt idx="1">
                  <c:v>54.2857142857</c:v>
                </c:pt>
                <c:pt idx="2">
                  <c:v>88.8888888889</c:v>
                </c:pt>
                <c:pt idx="3">
                  <c:v>83.3333333333</c:v>
                </c:pt>
                <c:pt idx="4">
                  <c:v>68.2926829268</c:v>
                </c:pt>
                <c:pt idx="5">
                  <c:v>68.2926829268</c:v>
                </c:pt>
                <c:pt idx="6">
                  <c:v>70.7317073171</c:v>
                </c:pt>
                <c:pt idx="7">
                  <c:v>61.1111111111</c:v>
                </c:pt>
                <c:pt idx="8">
                  <c:v>60.9756097561</c:v>
                </c:pt>
                <c:pt idx="9">
                  <c:v>61.1111111111</c:v>
                </c:pt>
              </c:numCache>
            </c:numRef>
          </c:val>
        </c:ser>
        <c:ser>
          <c:idx val="2"/>
          <c:order val="2"/>
          <c:tx>
            <c:strRef>
              <c:f>Sheet2!$AK$20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Sheet2!$AK$21:$AK$30</c:f>
              <c:numCache>
                <c:formatCode>General</c:formatCode>
                <c:ptCount val="10"/>
                <c:pt idx="0">
                  <c:v>38.8888888889</c:v>
                </c:pt>
                <c:pt idx="1">
                  <c:v>70.0</c:v>
                </c:pt>
                <c:pt idx="2">
                  <c:v>86.1111111111</c:v>
                </c:pt>
                <c:pt idx="3">
                  <c:v>94.4444444444</c:v>
                </c:pt>
                <c:pt idx="4">
                  <c:v>78.0487804878</c:v>
                </c:pt>
                <c:pt idx="5">
                  <c:v>80.487804878</c:v>
                </c:pt>
                <c:pt idx="6">
                  <c:v>70.7317073171</c:v>
                </c:pt>
                <c:pt idx="7">
                  <c:v>63.8888888889</c:v>
                </c:pt>
                <c:pt idx="8">
                  <c:v>73.17073170730001</c:v>
                </c:pt>
                <c:pt idx="9">
                  <c:v>77.7777777778</c:v>
                </c:pt>
              </c:numCache>
            </c:numRef>
          </c:val>
        </c:ser>
        <c:ser>
          <c:idx val="3"/>
          <c:order val="3"/>
          <c:tx>
            <c:strRef>
              <c:f>Sheet2!$AL$20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Sheet2!$AL$21:$AL$30</c:f>
              <c:numCache>
                <c:formatCode>General</c:formatCode>
                <c:ptCount val="10"/>
                <c:pt idx="0">
                  <c:v>52.7777777778</c:v>
                </c:pt>
                <c:pt idx="1">
                  <c:v>58.3333333333</c:v>
                </c:pt>
                <c:pt idx="2">
                  <c:v>86.1111111111</c:v>
                </c:pt>
                <c:pt idx="3">
                  <c:v>77.7777777778</c:v>
                </c:pt>
                <c:pt idx="4">
                  <c:v>92.6829268293</c:v>
                </c:pt>
                <c:pt idx="5">
                  <c:v>80.487804878</c:v>
                </c:pt>
                <c:pt idx="6">
                  <c:v>85.3658536585</c:v>
                </c:pt>
                <c:pt idx="7">
                  <c:v>63.8888888889</c:v>
                </c:pt>
                <c:pt idx="8">
                  <c:v>65.85365853659999</c:v>
                </c:pt>
                <c:pt idx="9">
                  <c:v>90.625</c:v>
                </c:pt>
              </c:numCache>
            </c:numRef>
          </c:val>
        </c:ser>
        <c:ser>
          <c:idx val="4"/>
          <c:order val="4"/>
          <c:tx>
            <c:strRef>
              <c:f>Sheet2!$AM$20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Sheet2!$AM$21:$AM$30</c:f>
              <c:numCache>
                <c:formatCode>General</c:formatCode>
                <c:ptCount val="10"/>
                <c:pt idx="0">
                  <c:v>63.8888888889</c:v>
                </c:pt>
                <c:pt idx="1">
                  <c:v>50.0</c:v>
                </c:pt>
                <c:pt idx="2">
                  <c:v>88.8888888889</c:v>
                </c:pt>
                <c:pt idx="3">
                  <c:v>88.8888888889</c:v>
                </c:pt>
                <c:pt idx="4">
                  <c:v>85.3658536585</c:v>
                </c:pt>
                <c:pt idx="5">
                  <c:v>92.6829268293</c:v>
                </c:pt>
                <c:pt idx="6">
                  <c:v>87.80487804880001</c:v>
                </c:pt>
                <c:pt idx="7">
                  <c:v>72.2222222222</c:v>
                </c:pt>
                <c:pt idx="8">
                  <c:v>78.0487804878</c:v>
                </c:pt>
                <c:pt idx="9">
                  <c:v>90.625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-2111957880"/>
        <c:axId val="-2111954584"/>
        <c:axId val="-2111951112"/>
      </c:bar3DChart>
      <c:catAx>
        <c:axId val="-211195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11954584"/>
        <c:crosses val="autoZero"/>
        <c:auto val="1"/>
        <c:lblAlgn val="ctr"/>
        <c:lblOffset val="100"/>
        <c:noMultiLvlLbl val="1"/>
      </c:catAx>
      <c:valAx>
        <c:axId val="-2111954584"/>
        <c:scaling>
          <c:orientation val="minMax"/>
          <c:min val="3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11957880"/>
        <c:crosses val="autoZero"/>
        <c:crossBetween val="midCat"/>
      </c:valAx>
      <c:catAx>
        <c:axId val="-211195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11954584"/>
        <c:crosses val="autoZero"/>
        <c:auto val="1"/>
        <c:lblAlgn val="ctr"/>
        <c:lblOffset val="100"/>
        <c:noMultiLvlLbl val="1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view3D>
      <c:rotX val="15"/>
      <c:rotY val="20"/>
      <c:rAngAx val="0"/>
      <c:perspective val="30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Sheet2!$AN$20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Sheet2!$AN$21:$AN$30</c:f>
              <c:numCache>
                <c:formatCode>General</c:formatCode>
                <c:ptCount val="10"/>
                <c:pt idx="0">
                  <c:v>85.3658536585</c:v>
                </c:pt>
                <c:pt idx="1">
                  <c:v>93.5483870968</c:v>
                </c:pt>
                <c:pt idx="2">
                  <c:v>88.8888888889</c:v>
                </c:pt>
                <c:pt idx="3">
                  <c:v>88.8888888889</c:v>
                </c:pt>
                <c:pt idx="4">
                  <c:v>92.6829268293</c:v>
                </c:pt>
                <c:pt idx="5">
                  <c:v>85.3658536585</c:v>
                </c:pt>
                <c:pt idx="6">
                  <c:v>70.7317073171</c:v>
                </c:pt>
                <c:pt idx="7">
                  <c:v>88.8888888889</c:v>
                </c:pt>
                <c:pt idx="8">
                  <c:v>85.3658536585</c:v>
                </c:pt>
                <c:pt idx="9">
                  <c:v>91.6666666667</c:v>
                </c:pt>
              </c:numCache>
            </c:numRef>
          </c:val>
        </c:ser>
        <c:ser>
          <c:idx val="1"/>
          <c:order val="1"/>
          <c:tx>
            <c:strRef>
              <c:f>Sheet2!$AO$20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Sheet2!$AO$21:$AO$30</c:f>
              <c:numCache>
                <c:formatCode>General</c:formatCode>
                <c:ptCount val="10"/>
                <c:pt idx="0">
                  <c:v>80.487804878</c:v>
                </c:pt>
                <c:pt idx="1">
                  <c:v>96.6666666667</c:v>
                </c:pt>
                <c:pt idx="2">
                  <c:v>88.8888888889</c:v>
                </c:pt>
                <c:pt idx="3">
                  <c:v>86.1111111111</c:v>
                </c:pt>
                <c:pt idx="4">
                  <c:v>82.9268292683</c:v>
                </c:pt>
                <c:pt idx="5">
                  <c:v>78.0487804878</c:v>
                </c:pt>
                <c:pt idx="6">
                  <c:v>65.85365853659999</c:v>
                </c:pt>
                <c:pt idx="7">
                  <c:v>58.3333333333</c:v>
                </c:pt>
                <c:pt idx="8">
                  <c:v>70.7317073171</c:v>
                </c:pt>
                <c:pt idx="9">
                  <c:v>72.2222222222</c:v>
                </c:pt>
              </c:numCache>
            </c:numRef>
          </c:val>
        </c:ser>
        <c:ser>
          <c:idx val="2"/>
          <c:order val="2"/>
          <c:tx>
            <c:strRef>
              <c:f>Sheet2!$AP$20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Sheet2!$AP$21:$AP$30</c:f>
              <c:numCache>
                <c:formatCode>General</c:formatCode>
                <c:ptCount val="10"/>
                <c:pt idx="0">
                  <c:v>70.7317073171</c:v>
                </c:pt>
                <c:pt idx="1">
                  <c:v>100.0</c:v>
                </c:pt>
                <c:pt idx="2">
                  <c:v>83.3333333333</c:v>
                </c:pt>
                <c:pt idx="3">
                  <c:v>80.55555555559999</c:v>
                </c:pt>
                <c:pt idx="4">
                  <c:v>82.9268292683</c:v>
                </c:pt>
                <c:pt idx="5">
                  <c:v>80.487804878</c:v>
                </c:pt>
                <c:pt idx="6">
                  <c:v>63.4146341463</c:v>
                </c:pt>
                <c:pt idx="7">
                  <c:v>55.5555555556</c:v>
                </c:pt>
                <c:pt idx="8">
                  <c:v>75.6097560976</c:v>
                </c:pt>
                <c:pt idx="9">
                  <c:v>81.0810810811</c:v>
                </c:pt>
              </c:numCache>
            </c:numRef>
          </c:val>
        </c:ser>
        <c:ser>
          <c:idx val="3"/>
          <c:order val="3"/>
          <c:tx>
            <c:strRef>
              <c:f>Sheet2!$AQ$20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Sheet2!$AQ$21:$AQ$30</c:f>
              <c:numCache>
                <c:formatCode>General</c:formatCode>
                <c:ptCount val="10"/>
                <c:pt idx="0">
                  <c:v>73.17073170730001</c:v>
                </c:pt>
                <c:pt idx="1">
                  <c:v>96.7741935484</c:v>
                </c:pt>
                <c:pt idx="2">
                  <c:v>83.3333333333</c:v>
                </c:pt>
                <c:pt idx="3">
                  <c:v>80.55555555559999</c:v>
                </c:pt>
                <c:pt idx="4">
                  <c:v>82.9268292683</c:v>
                </c:pt>
                <c:pt idx="5">
                  <c:v>75.6097560976</c:v>
                </c:pt>
                <c:pt idx="6">
                  <c:v>63.4146341463</c:v>
                </c:pt>
                <c:pt idx="7">
                  <c:v>63.8888888889</c:v>
                </c:pt>
                <c:pt idx="8">
                  <c:v>63.4146341463</c:v>
                </c:pt>
                <c:pt idx="9">
                  <c:v>83.3333333333</c:v>
                </c:pt>
              </c:numCache>
            </c:numRef>
          </c:val>
        </c:ser>
        <c:ser>
          <c:idx val="4"/>
          <c:order val="4"/>
          <c:tx>
            <c:strRef>
              <c:f>Sheet2!$AR$20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Sheet2!$AR$21:$AR$30</c:f>
              <c:numCache>
                <c:formatCode>General</c:formatCode>
                <c:ptCount val="10"/>
                <c:pt idx="0">
                  <c:v>65.85365853659999</c:v>
                </c:pt>
                <c:pt idx="1">
                  <c:v>100.0</c:v>
                </c:pt>
                <c:pt idx="2">
                  <c:v>80.55555555559999</c:v>
                </c:pt>
                <c:pt idx="3">
                  <c:v>77.7777777778</c:v>
                </c:pt>
                <c:pt idx="4">
                  <c:v>78.0487804878</c:v>
                </c:pt>
                <c:pt idx="5">
                  <c:v>73.17073170730001</c:v>
                </c:pt>
                <c:pt idx="6">
                  <c:v>63.4146341463</c:v>
                </c:pt>
                <c:pt idx="7">
                  <c:v>63.8888888889</c:v>
                </c:pt>
                <c:pt idx="8">
                  <c:v>58.5365853659</c:v>
                </c:pt>
                <c:pt idx="9">
                  <c:v>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-2108264632"/>
        <c:axId val="-2107657000"/>
        <c:axId val="-2108447080"/>
      </c:bar3DChart>
      <c:catAx>
        <c:axId val="-210826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07657000"/>
        <c:crosses val="autoZero"/>
        <c:auto val="1"/>
        <c:lblAlgn val="ctr"/>
        <c:lblOffset val="100"/>
        <c:noMultiLvlLbl val="1"/>
      </c:catAx>
      <c:valAx>
        <c:axId val="-2107657000"/>
        <c:scaling>
          <c:orientation val="minMax"/>
          <c:min val="3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08264632"/>
        <c:crosses val="autoZero"/>
        <c:crossBetween val="midCat"/>
      </c:valAx>
      <c:catAx>
        <c:axId val="-210844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07657000"/>
        <c:crosses val="autoZero"/>
        <c:auto val="1"/>
        <c:lblAlgn val="ctr"/>
        <c:lblOffset val="100"/>
        <c:noMultiLvlLbl val="1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Sheet2!$Y$19</c:f>
              <c:strCache>
                <c:ptCount val="1"/>
                <c:pt idx="0">
                  <c:v>autumn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Sheet2!$AC$21:$AC$30</c:f>
              <c:numCache>
                <c:formatCode>General</c:formatCode>
                <c:ptCount val="10"/>
                <c:pt idx="0">
                  <c:v>58.3333333333</c:v>
                </c:pt>
                <c:pt idx="1">
                  <c:v>68.75</c:v>
                </c:pt>
                <c:pt idx="2">
                  <c:v>55.5555555556</c:v>
                </c:pt>
                <c:pt idx="3">
                  <c:v>55.5555555556</c:v>
                </c:pt>
                <c:pt idx="4">
                  <c:v>41.4634146341</c:v>
                </c:pt>
                <c:pt idx="5">
                  <c:v>60.9756097561</c:v>
                </c:pt>
                <c:pt idx="6">
                  <c:v>60.9756097561</c:v>
                </c:pt>
                <c:pt idx="7">
                  <c:v>61.1111111111</c:v>
                </c:pt>
                <c:pt idx="8">
                  <c:v>63.4146341463</c:v>
                </c:pt>
                <c:pt idx="9">
                  <c:v>38.8888888889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Sheet2!$AD$19</c:f>
              <c:strCache>
                <c:ptCount val="1"/>
                <c:pt idx="0">
                  <c:v>spring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Sheet2!$AH$21:$AH$30</c:f>
              <c:numCache>
                <c:formatCode>General</c:formatCode>
                <c:ptCount val="10"/>
                <c:pt idx="0">
                  <c:v>94.4444444444</c:v>
                </c:pt>
                <c:pt idx="1">
                  <c:v>59.2592592593</c:v>
                </c:pt>
                <c:pt idx="2">
                  <c:v>61.1111111111</c:v>
                </c:pt>
                <c:pt idx="3">
                  <c:v>55.5555555556</c:v>
                </c:pt>
                <c:pt idx="4">
                  <c:v>60.9756097561</c:v>
                </c:pt>
                <c:pt idx="5">
                  <c:v>60.9756097561</c:v>
                </c:pt>
                <c:pt idx="6">
                  <c:v>63.4146341463</c:v>
                </c:pt>
                <c:pt idx="7">
                  <c:v>66.6666666667</c:v>
                </c:pt>
                <c:pt idx="8">
                  <c:v>70.7317073171</c:v>
                </c:pt>
                <c:pt idx="9">
                  <c:v>63.8888888889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Sheet2!$AI$19</c:f>
              <c:strCache>
                <c:ptCount val="1"/>
                <c:pt idx="0">
                  <c:v>summer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Sheet2!$AM$21:$AM$30</c:f>
              <c:numCache>
                <c:formatCode>General</c:formatCode>
                <c:ptCount val="10"/>
                <c:pt idx="0">
                  <c:v>63.8888888889</c:v>
                </c:pt>
                <c:pt idx="1">
                  <c:v>50.0</c:v>
                </c:pt>
                <c:pt idx="2">
                  <c:v>88.8888888889</c:v>
                </c:pt>
                <c:pt idx="3">
                  <c:v>88.8888888889</c:v>
                </c:pt>
                <c:pt idx="4">
                  <c:v>85.3658536585</c:v>
                </c:pt>
                <c:pt idx="5">
                  <c:v>92.6829268293</c:v>
                </c:pt>
                <c:pt idx="6">
                  <c:v>87.80487804880001</c:v>
                </c:pt>
                <c:pt idx="7">
                  <c:v>72.2222222222</c:v>
                </c:pt>
                <c:pt idx="8">
                  <c:v>78.0487804878</c:v>
                </c:pt>
                <c:pt idx="9">
                  <c:v>90.625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Sheet2!$AN$19</c:f>
              <c:strCache>
                <c:ptCount val="1"/>
                <c:pt idx="0">
                  <c:v>winter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Sheet2!$AR$21:$AR$30</c:f>
              <c:numCache>
                <c:formatCode>General</c:formatCode>
                <c:ptCount val="10"/>
                <c:pt idx="0">
                  <c:v>65.85365853659999</c:v>
                </c:pt>
                <c:pt idx="1">
                  <c:v>100.0</c:v>
                </c:pt>
                <c:pt idx="2">
                  <c:v>80.55555555559999</c:v>
                </c:pt>
                <c:pt idx="3">
                  <c:v>77.7777777778</c:v>
                </c:pt>
                <c:pt idx="4">
                  <c:v>78.0487804878</c:v>
                </c:pt>
                <c:pt idx="5">
                  <c:v>73.17073170730001</c:v>
                </c:pt>
                <c:pt idx="6">
                  <c:v>63.4146341463</c:v>
                </c:pt>
                <c:pt idx="7">
                  <c:v>63.8888888889</c:v>
                </c:pt>
                <c:pt idx="8">
                  <c:v>58.5365853659</c:v>
                </c:pt>
                <c:pt idx="9">
                  <c:v>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112356984"/>
        <c:axId val="-2107993224"/>
      </c:lineChart>
      <c:catAx>
        <c:axId val="-211235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07993224"/>
        <c:crosses val="autoZero"/>
        <c:auto val="1"/>
        <c:lblAlgn val="ctr"/>
        <c:lblOffset val="100"/>
        <c:noMultiLvlLbl val="1"/>
      </c:catAx>
      <c:valAx>
        <c:axId val="-21079932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123569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view3D>
      <c:rotX val="30"/>
      <c:rotY val="20"/>
      <c:rAngAx val="0"/>
      <c:perspective val="30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Sheet2!$BC$5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Sheet2!$AZ$6:$AZ$15</c:f>
              <c:numCache>
                <c:formatCode>General</c:formatCode>
                <c:ptCount val="10"/>
                <c:pt idx="0">
                  <c:v>-14.4</c:v>
                </c:pt>
                <c:pt idx="1">
                  <c:v>-17.8</c:v>
                </c:pt>
                <c:pt idx="2">
                  <c:v>-19.73</c:v>
                </c:pt>
                <c:pt idx="3">
                  <c:v>-24.05</c:v>
                </c:pt>
                <c:pt idx="4">
                  <c:v>-22.11</c:v>
                </c:pt>
                <c:pt idx="5">
                  <c:v>-21.15</c:v>
                </c:pt>
                <c:pt idx="6">
                  <c:v>-22.43</c:v>
                </c:pt>
                <c:pt idx="7">
                  <c:v>-22.3</c:v>
                </c:pt>
                <c:pt idx="8">
                  <c:v>-9.76</c:v>
                </c:pt>
                <c:pt idx="9">
                  <c:v>-4.78</c:v>
                </c:pt>
              </c:numCache>
            </c:numRef>
          </c:cat>
          <c:val>
            <c:numRef>
              <c:f>Sheet2!$BC$6:$BC$15</c:f>
              <c:numCache>
                <c:formatCode>General</c:formatCode>
                <c:ptCount val="10"/>
                <c:pt idx="0">
                  <c:v>68.57142857140001</c:v>
                </c:pt>
                <c:pt idx="1">
                  <c:v>68.2926829268</c:v>
                </c:pt>
                <c:pt idx="2">
                  <c:v>56.0975609756</c:v>
                </c:pt>
                <c:pt idx="3">
                  <c:v>46.3414634146</c:v>
                </c:pt>
                <c:pt idx="4">
                  <c:v>58.3333333333</c:v>
                </c:pt>
                <c:pt idx="5">
                  <c:v>63.4146341463</c:v>
                </c:pt>
                <c:pt idx="6">
                  <c:v>68.2926829268</c:v>
                </c:pt>
                <c:pt idx="7">
                  <c:v>66.6666666667</c:v>
                </c:pt>
                <c:pt idx="8">
                  <c:v>69.4444444444</c:v>
                </c:pt>
                <c:pt idx="9">
                  <c:v>77.7777777778</c:v>
                </c:pt>
              </c:numCache>
            </c:numRef>
          </c:val>
        </c:ser>
        <c:ser>
          <c:idx val="1"/>
          <c:order val="1"/>
          <c:tx>
            <c:strRef>
              <c:f>Sheet2!$BD$5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Sheet2!$AZ$6:$AZ$15</c:f>
              <c:numCache>
                <c:formatCode>General</c:formatCode>
                <c:ptCount val="10"/>
                <c:pt idx="0">
                  <c:v>-14.4</c:v>
                </c:pt>
                <c:pt idx="1">
                  <c:v>-17.8</c:v>
                </c:pt>
                <c:pt idx="2">
                  <c:v>-19.73</c:v>
                </c:pt>
                <c:pt idx="3">
                  <c:v>-24.05</c:v>
                </c:pt>
                <c:pt idx="4">
                  <c:v>-22.11</c:v>
                </c:pt>
                <c:pt idx="5">
                  <c:v>-21.15</c:v>
                </c:pt>
                <c:pt idx="6">
                  <c:v>-22.43</c:v>
                </c:pt>
                <c:pt idx="7">
                  <c:v>-22.3</c:v>
                </c:pt>
                <c:pt idx="8">
                  <c:v>-9.76</c:v>
                </c:pt>
                <c:pt idx="9">
                  <c:v>-4.78</c:v>
                </c:pt>
              </c:numCache>
            </c:numRef>
          </c:cat>
          <c:val>
            <c:numRef>
              <c:f>Sheet2!$BD$6:$BD$15</c:f>
              <c:numCache>
                <c:formatCode>General</c:formatCode>
                <c:ptCount val="10"/>
                <c:pt idx="0">
                  <c:v>54.2857142857</c:v>
                </c:pt>
                <c:pt idx="1">
                  <c:v>44.4444444444</c:v>
                </c:pt>
                <c:pt idx="2">
                  <c:v>60.9756097561</c:v>
                </c:pt>
                <c:pt idx="3">
                  <c:v>68.2926829268</c:v>
                </c:pt>
                <c:pt idx="4">
                  <c:v>61.1111111111</c:v>
                </c:pt>
                <c:pt idx="5">
                  <c:v>70.7317073171</c:v>
                </c:pt>
                <c:pt idx="6">
                  <c:v>68.2926829268</c:v>
                </c:pt>
                <c:pt idx="7">
                  <c:v>61.1111111111</c:v>
                </c:pt>
                <c:pt idx="8">
                  <c:v>83.3333333333</c:v>
                </c:pt>
                <c:pt idx="9">
                  <c:v>88.8888888889</c:v>
                </c:pt>
              </c:numCache>
            </c:numRef>
          </c:val>
        </c:ser>
        <c:ser>
          <c:idx val="2"/>
          <c:order val="2"/>
          <c:tx>
            <c:strRef>
              <c:f>Sheet2!$BE$5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Sheet2!$AZ$6:$AZ$15</c:f>
              <c:numCache>
                <c:formatCode>General</c:formatCode>
                <c:ptCount val="10"/>
                <c:pt idx="0">
                  <c:v>-14.4</c:v>
                </c:pt>
                <c:pt idx="1">
                  <c:v>-17.8</c:v>
                </c:pt>
                <c:pt idx="2">
                  <c:v>-19.73</c:v>
                </c:pt>
                <c:pt idx="3">
                  <c:v>-24.05</c:v>
                </c:pt>
                <c:pt idx="4">
                  <c:v>-22.11</c:v>
                </c:pt>
                <c:pt idx="5">
                  <c:v>-21.15</c:v>
                </c:pt>
                <c:pt idx="6">
                  <c:v>-22.43</c:v>
                </c:pt>
                <c:pt idx="7">
                  <c:v>-22.3</c:v>
                </c:pt>
                <c:pt idx="8">
                  <c:v>-9.76</c:v>
                </c:pt>
                <c:pt idx="9">
                  <c:v>-4.78</c:v>
                </c:pt>
              </c:numCache>
            </c:numRef>
          </c:cat>
          <c:val>
            <c:numRef>
              <c:f>Sheet2!$BE$6:$BE$15</c:f>
              <c:numCache>
                <c:formatCode>General</c:formatCode>
                <c:ptCount val="10"/>
                <c:pt idx="0">
                  <c:v>70.0</c:v>
                </c:pt>
                <c:pt idx="1">
                  <c:v>38.8888888889</c:v>
                </c:pt>
                <c:pt idx="2">
                  <c:v>73.17073170730001</c:v>
                </c:pt>
                <c:pt idx="3">
                  <c:v>80.487804878</c:v>
                </c:pt>
                <c:pt idx="4">
                  <c:v>77.7777777778</c:v>
                </c:pt>
                <c:pt idx="5">
                  <c:v>70.7317073171</c:v>
                </c:pt>
                <c:pt idx="6">
                  <c:v>78.0487804878</c:v>
                </c:pt>
                <c:pt idx="7">
                  <c:v>63.8888888889</c:v>
                </c:pt>
                <c:pt idx="8">
                  <c:v>94.4444444444</c:v>
                </c:pt>
                <c:pt idx="9">
                  <c:v>86.1111111111</c:v>
                </c:pt>
              </c:numCache>
            </c:numRef>
          </c:val>
        </c:ser>
        <c:ser>
          <c:idx val="3"/>
          <c:order val="3"/>
          <c:tx>
            <c:strRef>
              <c:f>Sheet2!$BF$5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Sheet2!$AZ$6:$AZ$15</c:f>
              <c:numCache>
                <c:formatCode>General</c:formatCode>
                <c:ptCount val="10"/>
                <c:pt idx="0">
                  <c:v>-14.4</c:v>
                </c:pt>
                <c:pt idx="1">
                  <c:v>-17.8</c:v>
                </c:pt>
                <c:pt idx="2">
                  <c:v>-19.73</c:v>
                </c:pt>
                <c:pt idx="3">
                  <c:v>-24.05</c:v>
                </c:pt>
                <c:pt idx="4">
                  <c:v>-22.11</c:v>
                </c:pt>
                <c:pt idx="5">
                  <c:v>-21.15</c:v>
                </c:pt>
                <c:pt idx="6">
                  <c:v>-22.43</c:v>
                </c:pt>
                <c:pt idx="7">
                  <c:v>-22.3</c:v>
                </c:pt>
                <c:pt idx="8">
                  <c:v>-9.76</c:v>
                </c:pt>
                <c:pt idx="9">
                  <c:v>-4.78</c:v>
                </c:pt>
              </c:numCache>
            </c:numRef>
          </c:cat>
          <c:val>
            <c:numRef>
              <c:f>Sheet2!$BF$6:$BF$15</c:f>
              <c:numCache>
                <c:formatCode>General</c:formatCode>
                <c:ptCount val="10"/>
                <c:pt idx="0">
                  <c:v>58.3333333333</c:v>
                </c:pt>
                <c:pt idx="1">
                  <c:v>52.7777777778</c:v>
                </c:pt>
                <c:pt idx="2">
                  <c:v>65.85365853659999</c:v>
                </c:pt>
                <c:pt idx="3">
                  <c:v>80.487804878</c:v>
                </c:pt>
                <c:pt idx="4">
                  <c:v>90.625</c:v>
                </c:pt>
                <c:pt idx="5">
                  <c:v>85.3658536585</c:v>
                </c:pt>
                <c:pt idx="6">
                  <c:v>92.6829268293</c:v>
                </c:pt>
                <c:pt idx="7">
                  <c:v>63.8888888889</c:v>
                </c:pt>
                <c:pt idx="8">
                  <c:v>77.7777777778</c:v>
                </c:pt>
                <c:pt idx="9">
                  <c:v>86.1111111111</c:v>
                </c:pt>
              </c:numCache>
            </c:numRef>
          </c:val>
        </c:ser>
        <c:ser>
          <c:idx val="4"/>
          <c:order val="4"/>
          <c:tx>
            <c:strRef>
              <c:f>Sheet2!$BG$5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Sheet2!$AZ$6:$AZ$15</c:f>
              <c:numCache>
                <c:formatCode>General</c:formatCode>
                <c:ptCount val="10"/>
                <c:pt idx="0">
                  <c:v>-14.4</c:v>
                </c:pt>
                <c:pt idx="1">
                  <c:v>-17.8</c:v>
                </c:pt>
                <c:pt idx="2">
                  <c:v>-19.73</c:v>
                </c:pt>
                <c:pt idx="3">
                  <c:v>-24.05</c:v>
                </c:pt>
                <c:pt idx="4">
                  <c:v>-22.11</c:v>
                </c:pt>
                <c:pt idx="5">
                  <c:v>-21.15</c:v>
                </c:pt>
                <c:pt idx="6">
                  <c:v>-22.43</c:v>
                </c:pt>
                <c:pt idx="7">
                  <c:v>-22.3</c:v>
                </c:pt>
                <c:pt idx="8">
                  <c:v>-9.76</c:v>
                </c:pt>
                <c:pt idx="9">
                  <c:v>-4.78</c:v>
                </c:pt>
              </c:numCache>
            </c:numRef>
          </c:cat>
          <c:val>
            <c:numRef>
              <c:f>Sheet2!$BG$6:$BG$15</c:f>
              <c:numCache>
                <c:formatCode>General</c:formatCode>
                <c:ptCount val="10"/>
                <c:pt idx="0">
                  <c:v>50.0</c:v>
                </c:pt>
                <c:pt idx="1">
                  <c:v>63.8888888889</c:v>
                </c:pt>
                <c:pt idx="2">
                  <c:v>78.0487804878</c:v>
                </c:pt>
                <c:pt idx="3">
                  <c:v>92.6829268293</c:v>
                </c:pt>
                <c:pt idx="4">
                  <c:v>90.625</c:v>
                </c:pt>
                <c:pt idx="5">
                  <c:v>87.80487804880001</c:v>
                </c:pt>
                <c:pt idx="6">
                  <c:v>85.3658536585</c:v>
                </c:pt>
                <c:pt idx="7">
                  <c:v>72.2222222222</c:v>
                </c:pt>
                <c:pt idx="8">
                  <c:v>88.8888888889</c:v>
                </c:pt>
                <c:pt idx="9">
                  <c:v>88.8888888889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-2081859048"/>
        <c:axId val="-2081793672"/>
        <c:axId val="-2082044168"/>
      </c:bar3DChart>
      <c:catAx>
        <c:axId val="-208185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1793672"/>
        <c:crosses val="autoZero"/>
        <c:auto val="1"/>
        <c:lblAlgn val="ctr"/>
        <c:lblOffset val="100"/>
        <c:noMultiLvlLbl val="1"/>
      </c:catAx>
      <c:valAx>
        <c:axId val="-20817936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1859048"/>
        <c:crosses val="autoZero"/>
        <c:crossBetween val="midCat"/>
      </c:valAx>
      <c:catAx>
        <c:axId val="-208204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1793672"/>
        <c:crosses val="autoZero"/>
        <c:auto val="1"/>
        <c:lblAlgn val="ctr"/>
        <c:lblOffset val="100"/>
        <c:noMultiLvlLbl val="1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view3D>
      <c:rotX val="90"/>
      <c:rotY val="0"/>
      <c:rAngAx val="0"/>
      <c:perspective val="0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Sheet2!$BC$5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Sheet2!$AZ$6:$AZ$15</c:f>
              <c:numCache>
                <c:formatCode>General</c:formatCode>
                <c:ptCount val="10"/>
                <c:pt idx="0">
                  <c:v>-14.4</c:v>
                </c:pt>
                <c:pt idx="1">
                  <c:v>-17.8</c:v>
                </c:pt>
                <c:pt idx="2">
                  <c:v>-19.73</c:v>
                </c:pt>
                <c:pt idx="3">
                  <c:v>-24.05</c:v>
                </c:pt>
                <c:pt idx="4">
                  <c:v>-22.11</c:v>
                </c:pt>
                <c:pt idx="5">
                  <c:v>-21.15</c:v>
                </c:pt>
                <c:pt idx="6">
                  <c:v>-22.43</c:v>
                </c:pt>
                <c:pt idx="7">
                  <c:v>-22.3</c:v>
                </c:pt>
                <c:pt idx="8">
                  <c:v>-9.76</c:v>
                </c:pt>
                <c:pt idx="9">
                  <c:v>-4.78</c:v>
                </c:pt>
              </c:numCache>
            </c:numRef>
          </c:cat>
          <c:val>
            <c:numRef>
              <c:f>Sheet2!$BC$6:$BC$15</c:f>
              <c:numCache>
                <c:formatCode>General</c:formatCode>
                <c:ptCount val="10"/>
                <c:pt idx="0">
                  <c:v>68.57142857140001</c:v>
                </c:pt>
                <c:pt idx="1">
                  <c:v>68.2926829268</c:v>
                </c:pt>
                <c:pt idx="2">
                  <c:v>56.0975609756</c:v>
                </c:pt>
                <c:pt idx="3">
                  <c:v>46.3414634146</c:v>
                </c:pt>
                <c:pt idx="4">
                  <c:v>58.3333333333</c:v>
                </c:pt>
                <c:pt idx="5">
                  <c:v>63.4146341463</c:v>
                </c:pt>
                <c:pt idx="6">
                  <c:v>68.2926829268</c:v>
                </c:pt>
                <c:pt idx="7">
                  <c:v>66.6666666667</c:v>
                </c:pt>
                <c:pt idx="8">
                  <c:v>69.4444444444</c:v>
                </c:pt>
                <c:pt idx="9">
                  <c:v>77.7777777778</c:v>
                </c:pt>
              </c:numCache>
            </c:numRef>
          </c:val>
        </c:ser>
        <c:ser>
          <c:idx val="1"/>
          <c:order val="1"/>
          <c:tx>
            <c:strRef>
              <c:f>Sheet2!$BD$5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Sheet2!$AZ$6:$AZ$15</c:f>
              <c:numCache>
                <c:formatCode>General</c:formatCode>
                <c:ptCount val="10"/>
                <c:pt idx="0">
                  <c:v>-14.4</c:v>
                </c:pt>
                <c:pt idx="1">
                  <c:v>-17.8</c:v>
                </c:pt>
                <c:pt idx="2">
                  <c:v>-19.73</c:v>
                </c:pt>
                <c:pt idx="3">
                  <c:v>-24.05</c:v>
                </c:pt>
                <c:pt idx="4">
                  <c:v>-22.11</c:v>
                </c:pt>
                <c:pt idx="5">
                  <c:v>-21.15</c:v>
                </c:pt>
                <c:pt idx="6">
                  <c:v>-22.43</c:v>
                </c:pt>
                <c:pt idx="7">
                  <c:v>-22.3</c:v>
                </c:pt>
                <c:pt idx="8">
                  <c:v>-9.76</c:v>
                </c:pt>
                <c:pt idx="9">
                  <c:v>-4.78</c:v>
                </c:pt>
              </c:numCache>
            </c:numRef>
          </c:cat>
          <c:val>
            <c:numRef>
              <c:f>Sheet2!$BD$6:$BD$15</c:f>
              <c:numCache>
                <c:formatCode>General</c:formatCode>
                <c:ptCount val="10"/>
                <c:pt idx="0">
                  <c:v>54.2857142857</c:v>
                </c:pt>
                <c:pt idx="1">
                  <c:v>44.4444444444</c:v>
                </c:pt>
                <c:pt idx="2">
                  <c:v>60.9756097561</c:v>
                </c:pt>
                <c:pt idx="3">
                  <c:v>68.2926829268</c:v>
                </c:pt>
                <c:pt idx="4">
                  <c:v>61.1111111111</c:v>
                </c:pt>
                <c:pt idx="5">
                  <c:v>70.7317073171</c:v>
                </c:pt>
                <c:pt idx="6">
                  <c:v>68.2926829268</c:v>
                </c:pt>
                <c:pt idx="7">
                  <c:v>61.1111111111</c:v>
                </c:pt>
                <c:pt idx="8">
                  <c:v>83.3333333333</c:v>
                </c:pt>
                <c:pt idx="9">
                  <c:v>88.8888888889</c:v>
                </c:pt>
              </c:numCache>
            </c:numRef>
          </c:val>
        </c:ser>
        <c:ser>
          <c:idx val="2"/>
          <c:order val="2"/>
          <c:tx>
            <c:strRef>
              <c:f>Sheet2!$BE$5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Sheet2!$AZ$6:$AZ$15</c:f>
              <c:numCache>
                <c:formatCode>General</c:formatCode>
                <c:ptCount val="10"/>
                <c:pt idx="0">
                  <c:v>-14.4</c:v>
                </c:pt>
                <c:pt idx="1">
                  <c:v>-17.8</c:v>
                </c:pt>
                <c:pt idx="2">
                  <c:v>-19.73</c:v>
                </c:pt>
                <c:pt idx="3">
                  <c:v>-24.05</c:v>
                </c:pt>
                <c:pt idx="4">
                  <c:v>-22.11</c:v>
                </c:pt>
                <c:pt idx="5">
                  <c:v>-21.15</c:v>
                </c:pt>
                <c:pt idx="6">
                  <c:v>-22.43</c:v>
                </c:pt>
                <c:pt idx="7">
                  <c:v>-22.3</c:v>
                </c:pt>
                <c:pt idx="8">
                  <c:v>-9.76</c:v>
                </c:pt>
                <c:pt idx="9">
                  <c:v>-4.78</c:v>
                </c:pt>
              </c:numCache>
            </c:numRef>
          </c:cat>
          <c:val>
            <c:numRef>
              <c:f>Sheet2!$BE$6:$BE$15</c:f>
              <c:numCache>
                <c:formatCode>General</c:formatCode>
                <c:ptCount val="10"/>
                <c:pt idx="0">
                  <c:v>70.0</c:v>
                </c:pt>
                <c:pt idx="1">
                  <c:v>38.8888888889</c:v>
                </c:pt>
                <c:pt idx="2">
                  <c:v>73.17073170730001</c:v>
                </c:pt>
                <c:pt idx="3">
                  <c:v>80.487804878</c:v>
                </c:pt>
                <c:pt idx="4">
                  <c:v>77.7777777778</c:v>
                </c:pt>
                <c:pt idx="5">
                  <c:v>70.7317073171</c:v>
                </c:pt>
                <c:pt idx="6">
                  <c:v>78.0487804878</c:v>
                </c:pt>
                <c:pt idx="7">
                  <c:v>63.8888888889</c:v>
                </c:pt>
                <c:pt idx="8">
                  <c:v>94.4444444444</c:v>
                </c:pt>
                <c:pt idx="9">
                  <c:v>86.1111111111</c:v>
                </c:pt>
              </c:numCache>
            </c:numRef>
          </c:val>
        </c:ser>
        <c:ser>
          <c:idx val="3"/>
          <c:order val="3"/>
          <c:tx>
            <c:strRef>
              <c:f>Sheet2!$BF$5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Sheet2!$AZ$6:$AZ$15</c:f>
              <c:numCache>
                <c:formatCode>General</c:formatCode>
                <c:ptCount val="10"/>
                <c:pt idx="0">
                  <c:v>-14.4</c:v>
                </c:pt>
                <c:pt idx="1">
                  <c:v>-17.8</c:v>
                </c:pt>
                <c:pt idx="2">
                  <c:v>-19.73</c:v>
                </c:pt>
                <c:pt idx="3">
                  <c:v>-24.05</c:v>
                </c:pt>
                <c:pt idx="4">
                  <c:v>-22.11</c:v>
                </c:pt>
                <c:pt idx="5">
                  <c:v>-21.15</c:v>
                </c:pt>
                <c:pt idx="6">
                  <c:v>-22.43</c:v>
                </c:pt>
                <c:pt idx="7">
                  <c:v>-22.3</c:v>
                </c:pt>
                <c:pt idx="8">
                  <c:v>-9.76</c:v>
                </c:pt>
                <c:pt idx="9">
                  <c:v>-4.78</c:v>
                </c:pt>
              </c:numCache>
            </c:numRef>
          </c:cat>
          <c:val>
            <c:numRef>
              <c:f>Sheet2!$BF$6:$BF$15</c:f>
              <c:numCache>
                <c:formatCode>General</c:formatCode>
                <c:ptCount val="10"/>
                <c:pt idx="0">
                  <c:v>58.3333333333</c:v>
                </c:pt>
                <c:pt idx="1">
                  <c:v>52.7777777778</c:v>
                </c:pt>
                <c:pt idx="2">
                  <c:v>65.85365853659999</c:v>
                </c:pt>
                <c:pt idx="3">
                  <c:v>80.487804878</c:v>
                </c:pt>
                <c:pt idx="4">
                  <c:v>90.625</c:v>
                </c:pt>
                <c:pt idx="5">
                  <c:v>85.3658536585</c:v>
                </c:pt>
                <c:pt idx="6">
                  <c:v>92.6829268293</c:v>
                </c:pt>
                <c:pt idx="7">
                  <c:v>63.8888888889</c:v>
                </c:pt>
                <c:pt idx="8">
                  <c:v>77.7777777778</c:v>
                </c:pt>
                <c:pt idx="9">
                  <c:v>86.1111111111</c:v>
                </c:pt>
              </c:numCache>
            </c:numRef>
          </c:val>
        </c:ser>
        <c:ser>
          <c:idx val="4"/>
          <c:order val="4"/>
          <c:tx>
            <c:strRef>
              <c:f>Sheet2!$BG$5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Sheet2!$AZ$6:$AZ$15</c:f>
              <c:numCache>
                <c:formatCode>General</c:formatCode>
                <c:ptCount val="10"/>
                <c:pt idx="0">
                  <c:v>-14.4</c:v>
                </c:pt>
                <c:pt idx="1">
                  <c:v>-17.8</c:v>
                </c:pt>
                <c:pt idx="2">
                  <c:v>-19.73</c:v>
                </c:pt>
                <c:pt idx="3">
                  <c:v>-24.05</c:v>
                </c:pt>
                <c:pt idx="4">
                  <c:v>-22.11</c:v>
                </c:pt>
                <c:pt idx="5">
                  <c:v>-21.15</c:v>
                </c:pt>
                <c:pt idx="6">
                  <c:v>-22.43</c:v>
                </c:pt>
                <c:pt idx="7">
                  <c:v>-22.3</c:v>
                </c:pt>
                <c:pt idx="8">
                  <c:v>-9.76</c:v>
                </c:pt>
                <c:pt idx="9">
                  <c:v>-4.78</c:v>
                </c:pt>
              </c:numCache>
            </c:numRef>
          </c:cat>
          <c:val>
            <c:numRef>
              <c:f>Sheet2!$BG$6:$BG$15</c:f>
              <c:numCache>
                <c:formatCode>General</c:formatCode>
                <c:ptCount val="10"/>
                <c:pt idx="0">
                  <c:v>50.0</c:v>
                </c:pt>
                <c:pt idx="1">
                  <c:v>63.8888888889</c:v>
                </c:pt>
                <c:pt idx="2">
                  <c:v>78.0487804878</c:v>
                </c:pt>
                <c:pt idx="3">
                  <c:v>92.6829268293</c:v>
                </c:pt>
                <c:pt idx="4">
                  <c:v>90.625</c:v>
                </c:pt>
                <c:pt idx="5">
                  <c:v>87.80487804880001</c:v>
                </c:pt>
                <c:pt idx="6">
                  <c:v>85.3658536585</c:v>
                </c:pt>
                <c:pt idx="7">
                  <c:v>72.2222222222</c:v>
                </c:pt>
                <c:pt idx="8">
                  <c:v>88.8888888889</c:v>
                </c:pt>
                <c:pt idx="9">
                  <c:v>88.8888888889</c:v>
                </c:pt>
              </c:numCache>
            </c:numRef>
          </c:val>
        </c:ser>
        <c:ser>
          <c:idx val="5"/>
          <c:order val="5"/>
          <c:tx>
            <c:strRef>
              <c:f>Sheet2!$BH$5</c:f>
              <c:strCache>
                <c:ptCount val="1"/>
                <c:pt idx="0">
                  <c:v>ordem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Sheet2!$AZ$6:$AZ$15</c:f>
              <c:numCache>
                <c:formatCode>General</c:formatCode>
                <c:ptCount val="10"/>
                <c:pt idx="0">
                  <c:v>-14.4</c:v>
                </c:pt>
                <c:pt idx="1">
                  <c:v>-17.8</c:v>
                </c:pt>
                <c:pt idx="2">
                  <c:v>-19.73</c:v>
                </c:pt>
                <c:pt idx="3">
                  <c:v>-24.05</c:v>
                </c:pt>
                <c:pt idx="4">
                  <c:v>-22.11</c:v>
                </c:pt>
                <c:pt idx="5">
                  <c:v>-21.15</c:v>
                </c:pt>
                <c:pt idx="6">
                  <c:v>-22.43</c:v>
                </c:pt>
                <c:pt idx="7">
                  <c:v>-22.3</c:v>
                </c:pt>
                <c:pt idx="8">
                  <c:v>-9.76</c:v>
                </c:pt>
                <c:pt idx="9">
                  <c:v>-4.78</c:v>
                </c:pt>
              </c:numCache>
            </c:numRef>
          </c:cat>
          <c:val>
            <c:numRef>
              <c:f>Sheet2!$BH$6:$BH$15</c:f>
              <c:numCache>
                <c:formatCode>General</c:formatCode>
                <c:ptCount val="10"/>
                <c:pt idx="0">
                  <c:v>60.23809523808</c:v>
                </c:pt>
                <c:pt idx="1">
                  <c:v>53.65853658536</c:v>
                </c:pt>
                <c:pt idx="2">
                  <c:v>66.82926829268</c:v>
                </c:pt>
                <c:pt idx="3">
                  <c:v>73.65853658534</c:v>
                </c:pt>
                <c:pt idx="4">
                  <c:v>75.69444444443999</c:v>
                </c:pt>
                <c:pt idx="5">
                  <c:v>75.60975609755999</c:v>
                </c:pt>
                <c:pt idx="6">
                  <c:v>78.53658536584</c:v>
                </c:pt>
                <c:pt idx="7">
                  <c:v>65.55555555556001</c:v>
                </c:pt>
                <c:pt idx="8">
                  <c:v>82.77777777776001</c:v>
                </c:pt>
                <c:pt idx="9">
                  <c:v>85.55555555556001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-2082174056"/>
        <c:axId val="-2082070440"/>
        <c:axId val="-2081951624"/>
      </c:bar3DChart>
      <c:catAx>
        <c:axId val="-208217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2070440"/>
        <c:crosses val="autoZero"/>
        <c:auto val="1"/>
        <c:lblAlgn val="ctr"/>
        <c:lblOffset val="100"/>
        <c:noMultiLvlLbl val="1"/>
      </c:catAx>
      <c:valAx>
        <c:axId val="-20820704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2174056"/>
        <c:crosses val="autoZero"/>
        <c:crossBetween val="midCat"/>
      </c:valAx>
      <c:catAx>
        <c:axId val="-208195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2070440"/>
        <c:crosses val="autoZero"/>
        <c:auto val="1"/>
        <c:lblAlgn val="ctr"/>
        <c:lblOffset val="100"/>
        <c:noMultiLvlLbl val="1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888635251915865"/>
          <c:y val="0.0421088091628769"/>
          <c:w val="0.720528289580956"/>
          <c:h val="0.832070069058447"/>
        </c:manualLayout>
      </c:layout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Sheet2!$BB$6:$BB$15</c:f>
              <c:numCache>
                <c:formatCode>General</c:formatCode>
                <c:ptCount val="10"/>
                <c:pt idx="0">
                  <c:v>0.0</c:v>
                </c:pt>
                <c:pt idx="1">
                  <c:v>31.4</c:v>
                </c:pt>
                <c:pt idx="2">
                  <c:v>183.0</c:v>
                </c:pt>
                <c:pt idx="3">
                  <c:v>363.0</c:v>
                </c:pt>
                <c:pt idx="4">
                  <c:v>435.0</c:v>
                </c:pt>
                <c:pt idx="5">
                  <c:v>480.0</c:v>
                </c:pt>
                <c:pt idx="6">
                  <c:v>500.0</c:v>
                </c:pt>
                <c:pt idx="7">
                  <c:v>670.0</c:v>
                </c:pt>
                <c:pt idx="8">
                  <c:v>830.0</c:v>
                </c:pt>
                <c:pt idx="9">
                  <c:v>1500.0</c:v>
                </c:pt>
              </c:numCache>
            </c:numRef>
          </c:xVal>
          <c:yVal>
            <c:numRef>
              <c:f>Sheet2!$BG$6:$BG$15</c:f>
              <c:numCache>
                <c:formatCode>General</c:formatCode>
                <c:ptCount val="10"/>
                <c:pt idx="0">
                  <c:v>50.0</c:v>
                </c:pt>
                <c:pt idx="1">
                  <c:v>63.8888888889</c:v>
                </c:pt>
                <c:pt idx="2">
                  <c:v>78.0487804878</c:v>
                </c:pt>
                <c:pt idx="3">
                  <c:v>92.6829268293</c:v>
                </c:pt>
                <c:pt idx="4">
                  <c:v>90.625</c:v>
                </c:pt>
                <c:pt idx="5">
                  <c:v>87.80487804880001</c:v>
                </c:pt>
                <c:pt idx="6">
                  <c:v>85.3658536585</c:v>
                </c:pt>
                <c:pt idx="7">
                  <c:v>72.2222222222</c:v>
                </c:pt>
                <c:pt idx="8">
                  <c:v>88.8888888889</c:v>
                </c:pt>
                <c:pt idx="9">
                  <c:v>88.8888888889</c:v>
                </c:pt>
              </c:numCache>
            </c:numRef>
          </c:yVal>
          <c:smooth val="0"/>
        </c:ser>
        <c:ser>
          <c:idx val="1"/>
          <c:order val="1"/>
          <c:spPr>
            <a:ln w="28440">
              <a:noFill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Sheet2!$BB$18:$BB$27</c:f>
              <c:numCache>
                <c:formatCode>General</c:formatCode>
                <c:ptCount val="10"/>
                <c:pt idx="0">
                  <c:v>0.0</c:v>
                </c:pt>
                <c:pt idx="1">
                  <c:v>31.4</c:v>
                </c:pt>
                <c:pt idx="2">
                  <c:v>183.0</c:v>
                </c:pt>
                <c:pt idx="3">
                  <c:v>363.0</c:v>
                </c:pt>
                <c:pt idx="4">
                  <c:v>435.0</c:v>
                </c:pt>
                <c:pt idx="5">
                  <c:v>480.0</c:v>
                </c:pt>
                <c:pt idx="6">
                  <c:v>500.0</c:v>
                </c:pt>
                <c:pt idx="7">
                  <c:v>670.0</c:v>
                </c:pt>
                <c:pt idx="8">
                  <c:v>830.0</c:v>
                </c:pt>
                <c:pt idx="9">
                  <c:v>1500.0</c:v>
                </c:pt>
              </c:numCache>
            </c:numRef>
          </c:xVal>
          <c:yVal>
            <c:numRef>
              <c:f>Sheet2!$BC$18:$BC$27</c:f>
              <c:numCache>
                <c:formatCode>General</c:formatCode>
                <c:ptCount val="10"/>
                <c:pt idx="0">
                  <c:v>60.23809523808</c:v>
                </c:pt>
                <c:pt idx="1">
                  <c:v>53.65853658536</c:v>
                </c:pt>
                <c:pt idx="2">
                  <c:v>66.82926829268</c:v>
                </c:pt>
                <c:pt idx="3">
                  <c:v>73.65853658534</c:v>
                </c:pt>
                <c:pt idx="4">
                  <c:v>75.69444444443999</c:v>
                </c:pt>
                <c:pt idx="5">
                  <c:v>75.60975609755999</c:v>
                </c:pt>
                <c:pt idx="6">
                  <c:v>78.53658536584</c:v>
                </c:pt>
                <c:pt idx="7">
                  <c:v>65.55555555556001</c:v>
                </c:pt>
                <c:pt idx="8">
                  <c:v>82.77777777775999</c:v>
                </c:pt>
                <c:pt idx="9">
                  <c:v>85.55555555556001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890936"/>
        <c:axId val="2097893288"/>
      </c:scatterChart>
      <c:valAx>
        <c:axId val="209789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97893288"/>
        <c:crosses val="autoZero"/>
        <c:crossBetween val="midCat"/>
      </c:valAx>
      <c:valAx>
        <c:axId val="20978932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9789093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714960</xdr:colOff>
      <xdr:row>21</xdr:row>
      <xdr:rowOff>360</xdr:rowOff>
    </xdr:from>
    <xdr:to>
      <xdr:col>21</xdr:col>
      <xdr:colOff>132841</xdr:colOff>
      <xdr:row>34</xdr:row>
      <xdr:rowOff>248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11880</xdr:colOff>
      <xdr:row>33</xdr:row>
      <xdr:rowOff>360</xdr:rowOff>
    </xdr:from>
    <xdr:to>
      <xdr:col>29</xdr:col>
      <xdr:colOff>18359</xdr:colOff>
      <xdr:row>47</xdr:row>
      <xdr:rowOff>138960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720</xdr:colOff>
      <xdr:row>33</xdr:row>
      <xdr:rowOff>360</xdr:rowOff>
    </xdr:from>
    <xdr:to>
      <xdr:col>34</xdr:col>
      <xdr:colOff>6048</xdr:colOff>
      <xdr:row>48</xdr:row>
      <xdr:rowOff>4308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38520</xdr:colOff>
      <xdr:row>33</xdr:row>
      <xdr:rowOff>360</xdr:rowOff>
    </xdr:from>
    <xdr:to>
      <xdr:col>38</xdr:col>
      <xdr:colOff>670180</xdr:colOff>
      <xdr:row>47</xdr:row>
      <xdr:rowOff>144000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39</xdr:col>
      <xdr:colOff>2520</xdr:colOff>
      <xdr:row>33</xdr:row>
      <xdr:rowOff>360</xdr:rowOff>
    </xdr:from>
    <xdr:to>
      <xdr:col>43</xdr:col>
      <xdr:colOff>668679</xdr:colOff>
      <xdr:row>47</xdr:row>
      <xdr:rowOff>144000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295920</xdr:colOff>
      <xdr:row>41</xdr:row>
      <xdr:rowOff>360</xdr:rowOff>
    </xdr:from>
    <xdr:to>
      <xdr:col>20</xdr:col>
      <xdr:colOff>538561</xdr:colOff>
      <xdr:row>55</xdr:row>
      <xdr:rowOff>27353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62</xdr:col>
      <xdr:colOff>78480</xdr:colOff>
      <xdr:row>5</xdr:row>
      <xdr:rowOff>1080</xdr:rowOff>
    </xdr:from>
    <xdr:to>
      <xdr:col>69</xdr:col>
      <xdr:colOff>513361</xdr:colOff>
      <xdr:row>18</xdr:row>
      <xdr:rowOff>248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70</xdr:col>
      <xdr:colOff>250560</xdr:colOff>
      <xdr:row>5</xdr:row>
      <xdr:rowOff>1080</xdr:rowOff>
    </xdr:from>
    <xdr:to>
      <xdr:col>78</xdr:col>
      <xdr:colOff>95039</xdr:colOff>
      <xdr:row>18</xdr:row>
      <xdr:rowOff>248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61</xdr:col>
      <xdr:colOff>384120</xdr:colOff>
      <xdr:row>21</xdr:row>
      <xdr:rowOff>360</xdr:rowOff>
    </xdr:from>
    <xdr:to>
      <xdr:col>69</xdr:col>
      <xdr:colOff>227521</xdr:colOff>
      <xdr:row>34</xdr:row>
      <xdr:rowOff>248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47</xdr:col>
      <xdr:colOff>183960</xdr:colOff>
      <xdr:row>21</xdr:row>
      <xdr:rowOff>360</xdr:rowOff>
    </xdr:from>
    <xdr:to>
      <xdr:col>52</xdr:col>
      <xdr:colOff>401401</xdr:colOff>
      <xdr:row>34</xdr:row>
      <xdr:rowOff>248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79</xdr:col>
      <xdr:colOff>11880</xdr:colOff>
      <xdr:row>17</xdr:row>
      <xdr:rowOff>56160</xdr:rowOff>
    </xdr:from>
    <xdr:to>
      <xdr:col>86</xdr:col>
      <xdr:colOff>447841</xdr:colOff>
      <xdr:row>33</xdr:row>
      <xdr:rowOff>131400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90</xdr:col>
      <xdr:colOff>173880</xdr:colOff>
      <xdr:row>37</xdr:row>
      <xdr:rowOff>720</xdr:rowOff>
    </xdr:from>
    <xdr:to>
      <xdr:col>98</xdr:col>
      <xdr:colOff>19079</xdr:colOff>
      <xdr:row>53</xdr:row>
      <xdr:rowOff>55257</xdr:rowOff>
    </xdr:to>
    <xdr:graphicFrame macro="">
      <xdr:nvGraphicFramePr>
        <xdr:cNvPr id="13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90</xdr:col>
      <xdr:colOff>63000</xdr:colOff>
      <xdr:row>21</xdr:row>
      <xdr:rowOff>360</xdr:rowOff>
    </xdr:from>
    <xdr:to>
      <xdr:col>97</xdr:col>
      <xdr:colOff>500039</xdr:colOff>
      <xdr:row>34</xdr:row>
      <xdr:rowOff>248</xdr:rowOff>
    </xdr:to>
    <xdr:graphicFrame macro="">
      <xdr:nvGraphicFramePr>
        <xdr:cNvPr id="14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98</xdr:col>
      <xdr:colOff>94320</xdr:colOff>
      <xdr:row>21</xdr:row>
      <xdr:rowOff>360</xdr:rowOff>
    </xdr:from>
    <xdr:to>
      <xdr:col>105</xdr:col>
      <xdr:colOff>548281</xdr:colOff>
      <xdr:row>34</xdr:row>
      <xdr:rowOff>248</xdr:rowOff>
    </xdr:to>
    <xdr:graphicFrame macro="">
      <xdr:nvGraphicFramePr>
        <xdr:cNvPr id="15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97</xdr:col>
      <xdr:colOff>434160</xdr:colOff>
      <xdr:row>41</xdr:row>
      <xdr:rowOff>360</xdr:rowOff>
    </xdr:from>
    <xdr:to>
      <xdr:col>105</xdr:col>
      <xdr:colOff>279001</xdr:colOff>
      <xdr:row>56</xdr:row>
      <xdr:rowOff>105845</xdr:rowOff>
    </xdr:to>
    <xdr:graphicFrame macro="">
      <xdr:nvGraphicFramePr>
        <xdr:cNvPr id="16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109</xdr:col>
      <xdr:colOff>435960</xdr:colOff>
      <xdr:row>21</xdr:row>
      <xdr:rowOff>360</xdr:rowOff>
    </xdr:from>
    <xdr:to>
      <xdr:col>117</xdr:col>
      <xdr:colOff>291959</xdr:colOff>
      <xdr:row>34</xdr:row>
      <xdr:rowOff>248</xdr:rowOff>
    </xdr:to>
    <xdr:graphicFrame macro="">
      <xdr:nvGraphicFramePr>
        <xdr:cNvPr id="17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118</xdr:col>
      <xdr:colOff>2880</xdr:colOff>
      <xdr:row>17</xdr:row>
      <xdr:rowOff>51480</xdr:rowOff>
    </xdr:from>
    <xdr:to>
      <xdr:col>125</xdr:col>
      <xdr:colOff>447840</xdr:colOff>
      <xdr:row>34</xdr:row>
      <xdr:rowOff>248</xdr:rowOff>
    </xdr:to>
    <xdr:graphicFrame macro="">
      <xdr:nvGraphicFramePr>
        <xdr:cNvPr id="18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110</xdr:col>
      <xdr:colOff>720</xdr:colOff>
      <xdr:row>37</xdr:row>
      <xdr:rowOff>720</xdr:rowOff>
    </xdr:from>
    <xdr:to>
      <xdr:col>117</xdr:col>
      <xdr:colOff>447119</xdr:colOff>
      <xdr:row>53</xdr:row>
      <xdr:rowOff>37257</xdr:rowOff>
    </xdr:to>
    <xdr:graphicFrame macro="">
      <xdr:nvGraphicFramePr>
        <xdr:cNvPr id="19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118</xdr:col>
      <xdr:colOff>2880</xdr:colOff>
      <xdr:row>36</xdr:row>
      <xdr:rowOff>161280</xdr:rowOff>
    </xdr:from>
    <xdr:to>
      <xdr:col>125</xdr:col>
      <xdr:colOff>447840</xdr:colOff>
      <xdr:row>53</xdr:row>
      <xdr:rowOff>35817</xdr:rowOff>
    </xdr:to>
    <xdr:graphicFrame macro="">
      <xdr:nvGraphicFramePr>
        <xdr:cNvPr id="20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143</xdr:col>
      <xdr:colOff>430920</xdr:colOff>
      <xdr:row>37</xdr:row>
      <xdr:rowOff>52560</xdr:rowOff>
    </xdr:from>
    <xdr:to>
      <xdr:col>153</xdr:col>
      <xdr:colOff>475560</xdr:colOff>
      <xdr:row>56</xdr:row>
      <xdr:rowOff>100805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143</xdr:col>
      <xdr:colOff>322200</xdr:colOff>
      <xdr:row>17</xdr:row>
      <xdr:rowOff>5400</xdr:rowOff>
    </xdr:from>
    <xdr:to>
      <xdr:col>153</xdr:col>
      <xdr:colOff>366840</xdr:colOff>
      <xdr:row>37</xdr:row>
      <xdr:rowOff>6829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157</xdr:col>
      <xdr:colOff>164880</xdr:colOff>
      <xdr:row>16</xdr:row>
      <xdr:rowOff>144720</xdr:rowOff>
    </xdr:from>
    <xdr:to>
      <xdr:col>167</xdr:col>
      <xdr:colOff>209519</xdr:colOff>
      <xdr:row>36</xdr:row>
      <xdr:rowOff>132840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157</xdr:col>
      <xdr:colOff>432360</xdr:colOff>
      <xdr:row>37</xdr:row>
      <xdr:rowOff>148320</xdr:rowOff>
    </xdr:from>
    <xdr:to>
      <xdr:col>167</xdr:col>
      <xdr:colOff>476999</xdr:colOff>
      <xdr:row>57</xdr:row>
      <xdr:rowOff>47153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"/>
  <sheetViews>
    <sheetView zoomScale="85" zoomScaleNormal="85" zoomScalePageLayoutView="85" workbookViewId="0">
      <selection activeCell="A10" sqref="A10"/>
    </sheetView>
  </sheetViews>
  <sheetFormatPr baseColWidth="10" defaultColWidth="8.83203125" defaultRowHeight="12" x14ac:dyDescent="0"/>
  <sheetData>
    <row r="1" spans="1:51">
      <c r="D1" t="s">
        <v>0</v>
      </c>
      <c r="I1" t="s">
        <v>1</v>
      </c>
      <c r="N1" t="s">
        <v>2</v>
      </c>
      <c r="S1" t="s">
        <v>3</v>
      </c>
      <c r="X1" t="s">
        <v>4</v>
      </c>
      <c r="AC1" t="s">
        <v>5</v>
      </c>
      <c r="AH1" t="s">
        <v>6</v>
      </c>
      <c r="AM1" t="s">
        <v>7</v>
      </c>
      <c r="AR1" t="s">
        <v>8</v>
      </c>
      <c r="AW1" t="s">
        <v>9</v>
      </c>
    </row>
    <row r="2" spans="1:51">
      <c r="B2">
        <v>3</v>
      </c>
      <c r="C2">
        <v>4</v>
      </c>
      <c r="D2">
        <v>5</v>
      </c>
      <c r="E2">
        <v>6</v>
      </c>
      <c r="F2">
        <v>7</v>
      </c>
      <c r="G2">
        <v>3</v>
      </c>
      <c r="H2">
        <v>4</v>
      </c>
      <c r="I2">
        <v>5</v>
      </c>
      <c r="J2">
        <v>6</v>
      </c>
      <c r="K2">
        <v>7</v>
      </c>
      <c r="L2">
        <v>3</v>
      </c>
      <c r="M2">
        <v>4</v>
      </c>
      <c r="N2">
        <v>5</v>
      </c>
      <c r="O2">
        <v>6</v>
      </c>
      <c r="P2">
        <v>7</v>
      </c>
      <c r="Q2">
        <v>3</v>
      </c>
      <c r="R2">
        <v>4</v>
      </c>
      <c r="S2">
        <v>5</v>
      </c>
      <c r="T2">
        <v>6</v>
      </c>
      <c r="U2">
        <v>7</v>
      </c>
      <c r="V2">
        <v>3</v>
      </c>
      <c r="W2">
        <v>4</v>
      </c>
      <c r="X2">
        <v>5</v>
      </c>
      <c r="Y2">
        <v>6</v>
      </c>
      <c r="Z2">
        <v>7</v>
      </c>
      <c r="AA2">
        <v>3</v>
      </c>
      <c r="AB2">
        <v>4</v>
      </c>
      <c r="AC2">
        <v>5</v>
      </c>
      <c r="AD2">
        <v>6</v>
      </c>
      <c r="AE2">
        <v>7</v>
      </c>
      <c r="AF2">
        <v>3</v>
      </c>
      <c r="AG2">
        <v>4</v>
      </c>
      <c r="AH2">
        <v>5</v>
      </c>
      <c r="AI2">
        <v>6</v>
      </c>
      <c r="AJ2">
        <v>7</v>
      </c>
      <c r="AK2">
        <v>3</v>
      </c>
      <c r="AL2">
        <v>4</v>
      </c>
      <c r="AM2">
        <v>5</v>
      </c>
      <c r="AN2">
        <v>6</v>
      </c>
      <c r="AO2">
        <v>7</v>
      </c>
      <c r="AP2">
        <v>3</v>
      </c>
      <c r="AQ2">
        <v>4</v>
      </c>
      <c r="AR2">
        <v>5</v>
      </c>
      <c r="AS2">
        <v>6</v>
      </c>
      <c r="AT2">
        <v>7</v>
      </c>
      <c r="AU2">
        <v>3</v>
      </c>
      <c r="AV2">
        <v>4</v>
      </c>
      <c r="AW2">
        <v>5</v>
      </c>
      <c r="AX2">
        <v>6</v>
      </c>
      <c r="AY2">
        <v>7</v>
      </c>
    </row>
    <row r="3" spans="1:51">
      <c r="A3" t="s">
        <v>10</v>
      </c>
      <c r="B3" s="1">
        <v>47.222222222200003</v>
      </c>
      <c r="C3" s="2">
        <v>58.333333333299997</v>
      </c>
      <c r="D3" s="2">
        <v>61.111111111100001</v>
      </c>
      <c r="E3" s="2">
        <v>66.666666666699996</v>
      </c>
      <c r="F3" s="3">
        <v>63.888888888899999</v>
      </c>
      <c r="G3" s="1">
        <v>63.888888888899999</v>
      </c>
      <c r="H3" s="2">
        <v>75</v>
      </c>
      <c r="I3" s="2">
        <v>66.666666666699996</v>
      </c>
      <c r="J3" s="2">
        <v>66.666666666699996</v>
      </c>
      <c r="K3" s="3">
        <v>61.111111111100001</v>
      </c>
      <c r="L3" s="1">
        <v>52.777777777799997</v>
      </c>
      <c r="M3" s="2">
        <v>52.777777777799997</v>
      </c>
      <c r="N3" s="2">
        <v>41.666666666700003</v>
      </c>
      <c r="O3" s="2">
        <v>61.111111111100001</v>
      </c>
      <c r="P3" s="3">
        <v>66.666666666699996</v>
      </c>
      <c r="Q3" s="1">
        <v>46.3414634146</v>
      </c>
      <c r="R3" s="2">
        <v>51.219512195100002</v>
      </c>
      <c r="S3" s="2">
        <v>60.975609756099999</v>
      </c>
      <c r="T3" s="2">
        <v>63.414634146300003</v>
      </c>
      <c r="U3" s="3">
        <v>60.975609756099999</v>
      </c>
      <c r="V3" s="1">
        <v>97.222222222200003</v>
      </c>
      <c r="W3" s="2">
        <v>100</v>
      </c>
      <c r="X3" s="2">
        <v>100</v>
      </c>
      <c r="Y3" s="2">
        <v>94.444444444400006</v>
      </c>
      <c r="Z3" s="3">
        <v>94.444444444400006</v>
      </c>
      <c r="AA3" s="1">
        <v>46.153846153800004</v>
      </c>
      <c r="AB3" s="2">
        <v>64</v>
      </c>
      <c r="AC3" s="2">
        <v>52</v>
      </c>
      <c r="AD3" s="2">
        <v>44.827586206900001</v>
      </c>
      <c r="AE3" s="3">
        <v>59.259259259300002</v>
      </c>
      <c r="AF3" s="1">
        <v>60.975609756099999</v>
      </c>
      <c r="AG3" s="2">
        <v>60.975609756099999</v>
      </c>
      <c r="AH3" s="2">
        <v>51.219512195100002</v>
      </c>
      <c r="AI3" s="2">
        <v>60.975609756099999</v>
      </c>
      <c r="AJ3" s="3">
        <v>70.731707317100003</v>
      </c>
      <c r="AK3" s="1">
        <v>60.975609756099999</v>
      </c>
      <c r="AL3" s="2">
        <v>56.097560975599997</v>
      </c>
      <c r="AM3" s="2">
        <v>51.219512195100002</v>
      </c>
      <c r="AN3" s="2">
        <v>60.975609756099999</v>
      </c>
      <c r="AO3" s="3">
        <v>63.414634146300003</v>
      </c>
      <c r="AP3" s="1">
        <v>52.777777777799997</v>
      </c>
      <c r="AQ3" s="2">
        <v>61.111111111100001</v>
      </c>
      <c r="AR3" s="2">
        <v>55.555555555600002</v>
      </c>
      <c r="AS3" s="2">
        <v>69.444444444400006</v>
      </c>
      <c r="AT3" s="3">
        <v>55.555555555600002</v>
      </c>
      <c r="AU3" s="1">
        <v>56.097560975599997</v>
      </c>
      <c r="AV3" s="2">
        <v>56.097560975599997</v>
      </c>
      <c r="AW3" s="2">
        <v>60.975609756099999</v>
      </c>
      <c r="AX3" s="2">
        <v>60.975609756099999</v>
      </c>
      <c r="AY3" s="3">
        <v>60.975609756099999</v>
      </c>
    </row>
    <row r="4" spans="1:51">
      <c r="A4" t="s">
        <v>11</v>
      </c>
      <c r="B4" s="4">
        <v>58.333333333299997</v>
      </c>
      <c r="C4">
        <v>61.111111111100001</v>
      </c>
      <c r="D4">
        <v>77.777777777799997</v>
      </c>
      <c r="E4">
        <v>90.625</v>
      </c>
      <c r="F4" s="5">
        <v>90.625</v>
      </c>
      <c r="G4" s="4">
        <v>77.777777777799997</v>
      </c>
      <c r="H4">
        <v>88.888888888899999</v>
      </c>
      <c r="I4">
        <v>86.111111111100001</v>
      </c>
      <c r="J4">
        <v>86.111111111100001</v>
      </c>
      <c r="K4" s="5">
        <v>88.888888888899999</v>
      </c>
      <c r="L4" s="4">
        <v>66.666666666699996</v>
      </c>
      <c r="M4">
        <v>61.111111111100001</v>
      </c>
      <c r="N4">
        <v>63.888888888899999</v>
      </c>
      <c r="O4">
        <v>63.888888888899999</v>
      </c>
      <c r="P4" s="5">
        <v>72.222222222200003</v>
      </c>
      <c r="Q4" s="4">
        <v>46.3414634146</v>
      </c>
      <c r="R4">
        <v>68.292682926799998</v>
      </c>
      <c r="S4">
        <v>80.487804878000006</v>
      </c>
      <c r="T4">
        <v>80.487804878000006</v>
      </c>
      <c r="U4" s="5">
        <v>92.682926829300001</v>
      </c>
      <c r="V4" s="4">
        <v>68.292682926799998</v>
      </c>
      <c r="W4">
        <v>44.444444444399998</v>
      </c>
      <c r="X4">
        <v>38.888888888899999</v>
      </c>
      <c r="Y4">
        <v>52.777777777799997</v>
      </c>
      <c r="Z4" s="5">
        <v>63.888888888899999</v>
      </c>
      <c r="AA4" s="4">
        <v>68.571428571400006</v>
      </c>
      <c r="AB4">
        <v>54.285714285700003</v>
      </c>
      <c r="AC4">
        <v>70</v>
      </c>
      <c r="AD4">
        <v>58.333333333299997</v>
      </c>
      <c r="AE4" s="5">
        <v>50</v>
      </c>
      <c r="AF4" s="4">
        <v>56.097560975599997</v>
      </c>
      <c r="AG4">
        <v>60.975609756099999</v>
      </c>
      <c r="AH4">
        <v>73.170731707300007</v>
      </c>
      <c r="AI4">
        <v>65.853658536599994</v>
      </c>
      <c r="AJ4" s="5">
        <v>78.048780487800002</v>
      </c>
      <c r="AK4" s="4">
        <v>63.414634146300003</v>
      </c>
      <c r="AL4">
        <v>70.731707317100003</v>
      </c>
      <c r="AM4">
        <v>70.731707317100003</v>
      </c>
      <c r="AN4">
        <v>85.365853658500001</v>
      </c>
      <c r="AO4" s="5">
        <v>87.804878048800006</v>
      </c>
      <c r="AP4" s="4">
        <v>69.444444444400006</v>
      </c>
      <c r="AQ4">
        <v>83.333333333300004</v>
      </c>
      <c r="AR4">
        <v>94.444444444400006</v>
      </c>
      <c r="AS4">
        <v>77.777777777799997</v>
      </c>
      <c r="AT4" s="5">
        <v>88.888888888899999</v>
      </c>
      <c r="AU4" s="4">
        <v>68.292682926799998</v>
      </c>
      <c r="AV4">
        <v>68.292682926799998</v>
      </c>
      <c r="AW4">
        <v>78.048780487800002</v>
      </c>
      <c r="AX4">
        <v>92.682926829300001</v>
      </c>
      <c r="AY4" s="5">
        <v>85.365853658500001</v>
      </c>
    </row>
    <row r="5" spans="1:51">
      <c r="A5" t="s">
        <v>12</v>
      </c>
      <c r="B5" s="4">
        <v>58.333333333299997</v>
      </c>
      <c r="C5">
        <v>55.555555555600002</v>
      </c>
      <c r="D5">
        <v>41.666666666700003</v>
      </c>
      <c r="E5">
        <v>41.666666666700003</v>
      </c>
      <c r="F5" s="5">
        <v>38.888888888899999</v>
      </c>
      <c r="G5" s="4">
        <v>58.333333333299997</v>
      </c>
      <c r="H5">
        <v>55.555555555600002</v>
      </c>
      <c r="I5">
        <v>38.888888888899999</v>
      </c>
      <c r="J5">
        <v>44.444444444399998</v>
      </c>
      <c r="K5" s="5">
        <v>55.555555555600002</v>
      </c>
      <c r="L5" s="4">
        <v>63.888888888899999</v>
      </c>
      <c r="M5">
        <v>52.777777777799997</v>
      </c>
      <c r="N5">
        <v>63.888888888899999</v>
      </c>
      <c r="O5">
        <v>58.333333333299997</v>
      </c>
      <c r="P5" s="5">
        <v>61.111111111100001</v>
      </c>
      <c r="Q5" s="4">
        <v>80.487804878000006</v>
      </c>
      <c r="R5">
        <v>48.780487804899998</v>
      </c>
      <c r="S5">
        <v>43.902439024400003</v>
      </c>
      <c r="T5">
        <v>51.219512195100002</v>
      </c>
      <c r="U5" s="5">
        <v>60.975609756099999</v>
      </c>
      <c r="V5" s="4">
        <v>72.222222222200003</v>
      </c>
      <c r="W5">
        <v>66.666666666699996</v>
      </c>
      <c r="X5">
        <v>63.888888888899999</v>
      </c>
      <c r="Y5">
        <v>63.888888888899999</v>
      </c>
      <c r="Z5" s="5">
        <v>58.333333333299997</v>
      </c>
      <c r="AA5" s="4">
        <v>61.290322580599998</v>
      </c>
      <c r="AB5">
        <v>51.612903225799997</v>
      </c>
      <c r="AC5">
        <v>54.838709677399997</v>
      </c>
      <c r="AD5">
        <v>70.967741935500001</v>
      </c>
      <c r="AE5" s="5">
        <v>68.75</v>
      </c>
      <c r="AF5" s="4">
        <v>65.853658536599994</v>
      </c>
      <c r="AG5">
        <v>56.097560975599997</v>
      </c>
      <c r="AH5">
        <v>58.536585365900002</v>
      </c>
      <c r="AI5">
        <v>56.097560975599997</v>
      </c>
      <c r="AJ5" s="5">
        <v>63.414634146300003</v>
      </c>
      <c r="AK5" s="4">
        <v>53.6585365854</v>
      </c>
      <c r="AL5">
        <v>56.097560975599997</v>
      </c>
      <c r="AM5">
        <v>51.219512195100002</v>
      </c>
      <c r="AN5">
        <v>51.219512195100002</v>
      </c>
      <c r="AO5" s="5">
        <v>60.975609756099999</v>
      </c>
      <c r="AP5" s="4">
        <v>69.444444444400006</v>
      </c>
      <c r="AQ5">
        <v>63.888888888899999</v>
      </c>
      <c r="AR5">
        <v>63.888888888899999</v>
      </c>
      <c r="AS5">
        <v>47.222222222200003</v>
      </c>
      <c r="AT5" s="5">
        <v>55.555555555600002</v>
      </c>
      <c r="AU5" s="4">
        <v>53.6585365854</v>
      </c>
      <c r="AV5">
        <v>56.097560975599997</v>
      </c>
      <c r="AW5">
        <v>51.219512195100002</v>
      </c>
      <c r="AX5">
        <v>46.3414634146</v>
      </c>
      <c r="AY5" s="5">
        <v>41.463414634099998</v>
      </c>
    </row>
    <row r="6" spans="1:51">
      <c r="A6" t="s">
        <v>13</v>
      </c>
      <c r="B6" s="6">
        <v>91.666666666699996</v>
      </c>
      <c r="C6" s="7">
        <v>72.222222222200003</v>
      </c>
      <c r="D6" s="7">
        <v>81.081081081099995</v>
      </c>
      <c r="E6" s="7">
        <v>83.333333333300004</v>
      </c>
      <c r="F6" s="8">
        <v>75</v>
      </c>
      <c r="G6" s="6">
        <v>88.888888888899999</v>
      </c>
      <c r="H6" s="7">
        <v>88.888888888899999</v>
      </c>
      <c r="I6" s="7">
        <v>83.333333333300004</v>
      </c>
      <c r="J6" s="7">
        <v>83.333333333300004</v>
      </c>
      <c r="K6" s="8">
        <v>80.555555555599994</v>
      </c>
      <c r="L6" s="6">
        <v>88.888888888899999</v>
      </c>
      <c r="M6" s="7">
        <v>58.333333333299997</v>
      </c>
      <c r="N6" s="7">
        <v>55.555555555600002</v>
      </c>
      <c r="O6" s="7">
        <v>63.888888888899999</v>
      </c>
      <c r="P6" s="8">
        <v>63.888888888899999</v>
      </c>
      <c r="Q6" s="6">
        <v>85.365853658500001</v>
      </c>
      <c r="R6" s="7">
        <v>78.048780487800002</v>
      </c>
      <c r="S6" s="7">
        <v>80.487804878000006</v>
      </c>
      <c r="T6" s="7">
        <v>75.609756097599998</v>
      </c>
      <c r="U6" s="8">
        <v>73.170731707300007</v>
      </c>
      <c r="V6" s="6">
        <v>85.365853658500001</v>
      </c>
      <c r="W6" s="7">
        <v>80.487804878000006</v>
      </c>
      <c r="X6" s="7">
        <v>70.731707317100003</v>
      </c>
      <c r="Y6" s="7">
        <v>73.170731707300007</v>
      </c>
      <c r="Z6" s="8">
        <v>65.853658536599994</v>
      </c>
      <c r="AA6" s="6">
        <v>93.548387096799999</v>
      </c>
      <c r="AB6" s="7">
        <v>96.666666666699996</v>
      </c>
      <c r="AC6" s="7">
        <v>100</v>
      </c>
      <c r="AD6" s="7">
        <v>96.774193548400007</v>
      </c>
      <c r="AE6" s="8">
        <v>100</v>
      </c>
      <c r="AF6" s="6">
        <v>85.365853658500001</v>
      </c>
      <c r="AG6" s="7">
        <v>70.731707317100003</v>
      </c>
      <c r="AH6" s="7">
        <v>75.609756097599998</v>
      </c>
      <c r="AI6" s="7">
        <v>63.414634146300003</v>
      </c>
      <c r="AJ6" s="8">
        <v>58.536585365900002</v>
      </c>
      <c r="AK6" s="6">
        <v>70.731707317100003</v>
      </c>
      <c r="AL6" s="7">
        <v>65.853658536599994</v>
      </c>
      <c r="AM6" s="7">
        <v>63.414634146300003</v>
      </c>
      <c r="AN6" s="7">
        <v>63.414634146300003</v>
      </c>
      <c r="AO6" s="8">
        <v>63.414634146300003</v>
      </c>
      <c r="AP6" s="6">
        <v>88.888888888899999</v>
      </c>
      <c r="AQ6" s="7">
        <v>86.111111111100001</v>
      </c>
      <c r="AR6" s="7">
        <v>80.555555555599994</v>
      </c>
      <c r="AS6" s="7">
        <v>80.555555555599994</v>
      </c>
      <c r="AT6" s="8">
        <v>77.777777777799997</v>
      </c>
      <c r="AU6" s="6">
        <v>92.682926829300001</v>
      </c>
      <c r="AV6" s="7">
        <v>82.926829268299997</v>
      </c>
      <c r="AW6" s="7">
        <v>82.926829268299997</v>
      </c>
      <c r="AX6" s="7">
        <v>82.926829268299997</v>
      </c>
      <c r="AY6" s="8">
        <v>78.048780487800002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87"/>
  <sheetViews>
    <sheetView topLeftCell="A39" zoomScale="85" zoomScaleNormal="85" zoomScalePageLayoutView="85" workbookViewId="0">
      <selection activeCell="D53" sqref="D53:O75"/>
    </sheetView>
  </sheetViews>
  <sheetFormatPr baseColWidth="10" defaultColWidth="8.83203125" defaultRowHeight="12" x14ac:dyDescent="0"/>
  <cols>
    <col min="10" max="10" width="3.6640625" customWidth="1"/>
  </cols>
  <sheetData>
    <row r="1" spans="1:167">
      <c r="F1" t="s">
        <v>14</v>
      </c>
    </row>
    <row r="2" spans="1:167">
      <c r="B2" s="9" t="s">
        <v>15</v>
      </c>
      <c r="C2" s="9" t="s">
        <v>16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 t="s">
        <v>17</v>
      </c>
      <c r="J2" s="9" t="s">
        <v>17</v>
      </c>
    </row>
    <row r="3" spans="1:167">
      <c r="A3" t="s">
        <v>4</v>
      </c>
      <c r="B3">
        <v>1</v>
      </c>
      <c r="C3" t="s">
        <v>10</v>
      </c>
      <c r="D3" s="10">
        <v>97.222222222200003</v>
      </c>
      <c r="E3" s="11">
        <v>100</v>
      </c>
      <c r="F3" s="11">
        <v>100</v>
      </c>
      <c r="G3" s="11">
        <v>94.444444444400006</v>
      </c>
      <c r="H3" s="12">
        <v>94.444444444400006</v>
      </c>
      <c r="I3">
        <v>-4.78</v>
      </c>
      <c r="J3">
        <v>-4.78</v>
      </c>
      <c r="P3" s="13"/>
      <c r="Q3" s="14" t="s">
        <v>18</v>
      </c>
      <c r="R3" s="15"/>
      <c r="S3" s="15"/>
      <c r="T3" s="15"/>
      <c r="U3" s="16"/>
      <c r="X3" s="13"/>
      <c r="Y3" s="14" t="s">
        <v>16</v>
      </c>
      <c r="Z3" s="14" t="s">
        <v>18</v>
      </c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8"/>
      <c r="DR3" s="19" t="e">
        <f>AVERAGE(DM3:DQ3)</f>
        <v>#DIV/0!</v>
      </c>
    </row>
    <row r="4" spans="1:167">
      <c r="B4">
        <v>1</v>
      </c>
      <c r="C4" t="s">
        <v>11</v>
      </c>
      <c r="D4" s="20">
        <v>68.292682926799998</v>
      </c>
      <c r="E4" s="21">
        <v>44.444444444399998</v>
      </c>
      <c r="F4" s="21">
        <v>38.888888888899999</v>
      </c>
      <c r="G4" s="21">
        <v>52.777777777799997</v>
      </c>
      <c r="H4" s="22">
        <v>63.888888888899999</v>
      </c>
      <c r="I4">
        <v>-4.78</v>
      </c>
      <c r="K4" s="23"/>
      <c r="P4" s="24" t="s">
        <v>16</v>
      </c>
      <c r="Q4" s="25" t="s">
        <v>19</v>
      </c>
      <c r="R4" s="26" t="s">
        <v>20</v>
      </c>
      <c r="S4" s="26" t="s">
        <v>21</v>
      </c>
      <c r="T4" s="26" t="s">
        <v>22</v>
      </c>
      <c r="U4" s="27" t="s">
        <v>23</v>
      </c>
      <c r="X4" s="28"/>
      <c r="Y4" s="29" t="s">
        <v>12</v>
      </c>
      <c r="Z4" s="30"/>
      <c r="AA4" s="30"/>
      <c r="AB4" s="30"/>
      <c r="AC4" s="30"/>
      <c r="AD4" s="30" t="s">
        <v>10</v>
      </c>
      <c r="AE4" s="30"/>
      <c r="AF4" s="30"/>
      <c r="AG4" s="30"/>
      <c r="AH4" s="30"/>
      <c r="AI4" s="30" t="s">
        <v>11</v>
      </c>
      <c r="AJ4" s="30"/>
      <c r="AK4" s="30"/>
      <c r="AL4" s="30"/>
      <c r="AM4" s="30"/>
      <c r="AN4" s="30" t="s">
        <v>13</v>
      </c>
      <c r="AO4" s="30"/>
      <c r="AP4" s="30"/>
      <c r="AQ4" s="30"/>
      <c r="AR4" s="30"/>
      <c r="AS4" s="31" t="s">
        <v>24</v>
      </c>
      <c r="AT4" s="31" t="s">
        <v>25</v>
      </c>
      <c r="AU4" s="31" t="s">
        <v>26</v>
      </c>
      <c r="AV4" s="31" t="s">
        <v>27</v>
      </c>
      <c r="AW4" s="32" t="s">
        <v>28</v>
      </c>
      <c r="BB4" t="s">
        <v>29</v>
      </c>
      <c r="BC4" t="s">
        <v>11</v>
      </c>
      <c r="CL4" t="s">
        <v>30</v>
      </c>
      <c r="DD4" t="s">
        <v>31</v>
      </c>
    </row>
    <row r="5" spans="1:167">
      <c r="B5">
        <v>1</v>
      </c>
      <c r="C5" t="s">
        <v>12</v>
      </c>
      <c r="D5" s="20">
        <v>72.222222222200003</v>
      </c>
      <c r="E5" s="21">
        <v>66.666666666699996</v>
      </c>
      <c r="F5" s="21">
        <v>63.888888888899999</v>
      </c>
      <c r="G5" s="21">
        <v>63.888888888899999</v>
      </c>
      <c r="H5" s="22">
        <v>58.333333333299997</v>
      </c>
      <c r="I5">
        <v>-4.78</v>
      </c>
      <c r="P5" s="33" t="s">
        <v>12</v>
      </c>
      <c r="Q5" s="34">
        <v>63.717108138809998</v>
      </c>
      <c r="R5" s="35">
        <v>56.313051840210001</v>
      </c>
      <c r="S5" s="35">
        <v>53.193898068019998</v>
      </c>
      <c r="T5" s="35">
        <v>53.14013462714</v>
      </c>
      <c r="U5" s="36">
        <v>56.502371273709997</v>
      </c>
      <c r="X5" s="24" t="s">
        <v>17</v>
      </c>
      <c r="Y5" s="25" t="s">
        <v>19</v>
      </c>
      <c r="Z5" s="26" t="s">
        <v>20</v>
      </c>
      <c r="AA5" s="26" t="s">
        <v>21</v>
      </c>
      <c r="AB5" s="26" t="s">
        <v>22</v>
      </c>
      <c r="AC5" s="26" t="s">
        <v>23</v>
      </c>
      <c r="AD5" s="26" t="s">
        <v>19</v>
      </c>
      <c r="AE5" s="26" t="s">
        <v>20</v>
      </c>
      <c r="AF5" s="26" t="s">
        <v>21</v>
      </c>
      <c r="AG5" s="26" t="s">
        <v>22</v>
      </c>
      <c r="AH5" s="26" t="s">
        <v>23</v>
      </c>
      <c r="AI5" s="26" t="s">
        <v>19</v>
      </c>
      <c r="AJ5" s="26" t="s">
        <v>20</v>
      </c>
      <c r="AK5" s="26" t="s">
        <v>21</v>
      </c>
      <c r="AL5" s="26" t="s">
        <v>22</v>
      </c>
      <c r="AM5" s="26" t="s">
        <v>23</v>
      </c>
      <c r="AN5" s="26" t="s">
        <v>19</v>
      </c>
      <c r="AO5" s="26" t="s">
        <v>20</v>
      </c>
      <c r="AP5" s="26" t="s">
        <v>21</v>
      </c>
      <c r="AQ5" s="26" t="s">
        <v>22</v>
      </c>
      <c r="AR5" s="26" t="s">
        <v>23</v>
      </c>
      <c r="AS5" s="37"/>
      <c r="AT5" s="37"/>
      <c r="AU5" s="37"/>
      <c r="AV5" s="37"/>
      <c r="AW5" s="38"/>
      <c r="AZ5" t="s">
        <v>17</v>
      </c>
      <c r="BB5" s="9" t="s">
        <v>32</v>
      </c>
      <c r="BC5" s="9" t="s">
        <v>33</v>
      </c>
      <c r="BD5" s="9" t="s">
        <v>34</v>
      </c>
      <c r="BE5" s="9" t="s">
        <v>35</v>
      </c>
      <c r="BF5" s="9" t="s">
        <v>36</v>
      </c>
      <c r="BG5" s="9" t="s">
        <v>37</v>
      </c>
      <c r="BH5" s="9" t="s">
        <v>38</v>
      </c>
      <c r="CD5" t="s">
        <v>13</v>
      </c>
      <c r="CN5" t="s">
        <v>12</v>
      </c>
      <c r="CT5" t="s">
        <v>10</v>
      </c>
      <c r="DF5" s="39"/>
      <c r="DG5" s="40" t="s">
        <v>12</v>
      </c>
      <c r="DH5" s="40"/>
      <c r="DI5" s="40"/>
      <c r="DJ5" s="40"/>
      <c r="DK5" s="40"/>
      <c r="DL5" s="41"/>
      <c r="DM5" s="40" t="s">
        <v>10</v>
      </c>
      <c r="DN5" s="40"/>
      <c r="DO5" s="40"/>
      <c r="DP5" s="40"/>
      <c r="DQ5" s="40"/>
      <c r="DR5" s="41"/>
      <c r="DS5" s="40" t="s">
        <v>11</v>
      </c>
      <c r="DT5" s="40"/>
      <c r="DU5" s="40"/>
      <c r="DV5" s="40"/>
      <c r="DW5" s="40"/>
      <c r="DX5" s="41"/>
      <c r="DY5" s="40" t="s">
        <v>13</v>
      </c>
      <c r="DZ5" s="40"/>
      <c r="EA5" s="40"/>
      <c r="EB5" s="40"/>
      <c r="EC5" s="40"/>
      <c r="ED5" s="41"/>
      <c r="EI5" s="39"/>
      <c r="EJ5" s="40" t="s">
        <v>12</v>
      </c>
      <c r="EK5" s="40"/>
      <c r="EL5" s="40"/>
      <c r="EM5" s="40"/>
      <c r="EN5" s="40"/>
      <c r="EO5" s="41"/>
      <c r="EQ5" s="40" t="s">
        <v>10</v>
      </c>
      <c r="ER5" s="40"/>
      <c r="ES5" s="40"/>
      <c r="ET5" s="40"/>
      <c r="EU5" s="40"/>
      <c r="EV5" s="41"/>
      <c r="EX5" s="40" t="s">
        <v>11</v>
      </c>
      <c r="EY5" s="40"/>
      <c r="EZ5" s="40"/>
      <c r="FA5" s="40"/>
      <c r="FB5" s="40"/>
      <c r="FC5" s="41"/>
      <c r="FE5" s="40" t="s">
        <v>13</v>
      </c>
      <c r="FF5" s="40"/>
      <c r="FG5" s="40"/>
      <c r="FH5" s="40"/>
      <c r="FI5" s="40"/>
      <c r="FJ5" s="41"/>
    </row>
    <row r="6" spans="1:167">
      <c r="B6">
        <v>1</v>
      </c>
      <c r="C6" t="s">
        <v>13</v>
      </c>
      <c r="D6" s="42">
        <v>85.365853658500001</v>
      </c>
      <c r="E6" s="43">
        <v>80.487804878000006</v>
      </c>
      <c r="F6" s="43">
        <v>70.731707317100003</v>
      </c>
      <c r="G6" s="43">
        <v>73.170731707300007</v>
      </c>
      <c r="H6" s="44">
        <v>65.853658536599994</v>
      </c>
      <c r="I6">
        <v>-4.78</v>
      </c>
      <c r="K6">
        <f>MAX(D39:H62)</f>
        <v>100</v>
      </c>
      <c r="N6">
        <f>(K6-K7)/5</f>
        <v>19.399999999999999</v>
      </c>
      <c r="P6" s="45" t="s">
        <v>10</v>
      </c>
      <c r="Q6" s="46">
        <v>58.443297894510003</v>
      </c>
      <c r="R6" s="47">
        <v>63.561246612460003</v>
      </c>
      <c r="S6" s="47">
        <v>60.13902439025</v>
      </c>
      <c r="T6" s="47">
        <v>64.950238295480005</v>
      </c>
      <c r="U6" s="48">
        <v>65.702348690159994</v>
      </c>
      <c r="X6" s="33">
        <v>-24.05</v>
      </c>
      <c r="Y6" s="34">
        <v>58.333333333299997</v>
      </c>
      <c r="Z6" s="35">
        <v>55.555555555600002</v>
      </c>
      <c r="AA6" s="35">
        <v>41.666666666700003</v>
      </c>
      <c r="AB6" s="35">
        <v>41.666666666700003</v>
      </c>
      <c r="AC6" s="49">
        <v>38.888888888899999</v>
      </c>
      <c r="AD6" s="47">
        <v>47.222222222200003</v>
      </c>
      <c r="AE6" s="47">
        <v>58.333333333299997</v>
      </c>
      <c r="AF6" s="47">
        <v>61.111111111100001</v>
      </c>
      <c r="AG6" s="47">
        <v>66.666666666699996</v>
      </c>
      <c r="AH6" s="47">
        <v>63.888888888899999</v>
      </c>
      <c r="AI6" s="34">
        <v>58.333333333299997</v>
      </c>
      <c r="AJ6" s="35">
        <v>61.111111111100001</v>
      </c>
      <c r="AK6" s="35">
        <v>77.777777777799997</v>
      </c>
      <c r="AL6" s="35">
        <v>90.625</v>
      </c>
      <c r="AM6" s="49">
        <v>90.625</v>
      </c>
      <c r="AN6" s="47">
        <v>91.666666666699996</v>
      </c>
      <c r="AO6" s="47">
        <v>72.222222222200003</v>
      </c>
      <c r="AP6" s="47">
        <v>81.081081081099995</v>
      </c>
      <c r="AQ6" s="47">
        <v>83.333333333300004</v>
      </c>
      <c r="AR6" s="47">
        <v>75</v>
      </c>
      <c r="AS6" s="50">
        <v>63.888888888875002</v>
      </c>
      <c r="AT6" s="51">
        <v>61.805555555550001</v>
      </c>
      <c r="AU6" s="50">
        <v>65.409159159175005</v>
      </c>
      <c r="AV6" s="51">
        <v>70.572916666674999</v>
      </c>
      <c r="AW6" s="52">
        <v>67.100694444449999</v>
      </c>
      <c r="AY6" t="s">
        <v>39</v>
      </c>
      <c r="AZ6" s="53">
        <v>-14.4</v>
      </c>
      <c r="BA6" s="54"/>
      <c r="BB6" s="54">
        <v>0</v>
      </c>
      <c r="BC6">
        <v>68.571428571400006</v>
      </c>
      <c r="BD6">
        <v>54.285714285700003</v>
      </c>
      <c r="BE6">
        <v>70</v>
      </c>
      <c r="BF6">
        <v>58.333333333299997</v>
      </c>
      <c r="BG6">
        <v>50</v>
      </c>
      <c r="BH6">
        <f t="shared" ref="BH6:BH15" si="0">AVERAGE(BC6:BG6)</f>
        <v>60.238095238079993</v>
      </c>
      <c r="CB6" s="9" t="s">
        <v>32</v>
      </c>
      <c r="CC6" s="9" t="s">
        <v>17</v>
      </c>
      <c r="CD6" s="9" t="s">
        <v>33</v>
      </c>
      <c r="CE6" s="9" t="s">
        <v>34</v>
      </c>
      <c r="CF6" s="9" t="s">
        <v>35</v>
      </c>
      <c r="CG6" s="9" t="s">
        <v>36</v>
      </c>
      <c r="CH6" s="9" t="s">
        <v>37</v>
      </c>
      <c r="CI6" s="9" t="s">
        <v>40</v>
      </c>
      <c r="CL6" s="9" t="s">
        <v>32</v>
      </c>
      <c r="CM6" s="9"/>
      <c r="CN6" s="9" t="s">
        <v>33</v>
      </c>
      <c r="CO6" s="9" t="s">
        <v>34</v>
      </c>
      <c r="CP6" s="9" t="s">
        <v>35</v>
      </c>
      <c r="CQ6" s="9" t="s">
        <v>36</v>
      </c>
      <c r="CR6" s="9" t="s">
        <v>37</v>
      </c>
      <c r="CS6" s="55" t="s">
        <v>40</v>
      </c>
      <c r="CT6" s="9" t="s">
        <v>33</v>
      </c>
      <c r="CU6" s="9" t="s">
        <v>34</v>
      </c>
      <c r="CV6" s="9" t="s">
        <v>35</v>
      </c>
      <c r="CW6" s="9" t="s">
        <v>36</v>
      </c>
      <c r="CX6" s="9" t="s">
        <v>37</v>
      </c>
      <c r="CY6" s="55" t="s">
        <v>40</v>
      </c>
      <c r="DD6" s="9" t="s">
        <v>41</v>
      </c>
      <c r="DE6" s="9" t="s">
        <v>32</v>
      </c>
      <c r="DF6" s="56"/>
      <c r="DG6" s="56" t="s">
        <v>33</v>
      </c>
      <c r="DH6" s="56" t="s">
        <v>34</v>
      </c>
      <c r="DI6" s="56" t="s">
        <v>35</v>
      </c>
      <c r="DJ6" s="56" t="s">
        <v>36</v>
      </c>
      <c r="DK6" s="56" t="s">
        <v>37</v>
      </c>
      <c r="DL6" s="57" t="s">
        <v>40</v>
      </c>
      <c r="DM6" s="56" t="s">
        <v>33</v>
      </c>
      <c r="DN6" s="56" t="s">
        <v>34</v>
      </c>
      <c r="DO6" s="56" t="s">
        <v>35</v>
      </c>
      <c r="DP6" s="56" t="s">
        <v>36</v>
      </c>
      <c r="DQ6" s="56" t="s">
        <v>37</v>
      </c>
      <c r="DR6" s="57" t="s">
        <v>40</v>
      </c>
      <c r="DS6" s="56" t="s">
        <v>33</v>
      </c>
      <c r="DT6" s="56" t="s">
        <v>34</v>
      </c>
      <c r="DU6" s="56" t="s">
        <v>35</v>
      </c>
      <c r="DV6" s="56" t="s">
        <v>36</v>
      </c>
      <c r="DW6" s="56" t="s">
        <v>37</v>
      </c>
      <c r="DX6" s="57" t="s">
        <v>40</v>
      </c>
      <c r="DY6" s="56" t="s">
        <v>33</v>
      </c>
      <c r="DZ6" s="56" t="s">
        <v>34</v>
      </c>
      <c r="EA6" s="56" t="s">
        <v>35</v>
      </c>
      <c r="EB6" s="56" t="s">
        <v>36</v>
      </c>
      <c r="EC6" s="56" t="s">
        <v>37</v>
      </c>
      <c r="ED6" s="57" t="s">
        <v>40</v>
      </c>
      <c r="EI6" s="56"/>
      <c r="EJ6" s="56" t="s">
        <v>33</v>
      </c>
      <c r="EK6" s="56" t="s">
        <v>34</v>
      </c>
      <c r="EL6" s="56" t="s">
        <v>35</v>
      </c>
      <c r="EM6" s="56" t="s">
        <v>36</v>
      </c>
      <c r="EN6" s="56" t="s">
        <v>37</v>
      </c>
      <c r="EO6" s="57" t="s">
        <v>40</v>
      </c>
      <c r="EP6" t="s">
        <v>42</v>
      </c>
      <c r="EQ6" s="56" t="s">
        <v>33</v>
      </c>
      <c r="ER6" s="56" t="s">
        <v>34</v>
      </c>
      <c r="ES6" s="56" t="s">
        <v>35</v>
      </c>
      <c r="ET6" s="56" t="s">
        <v>36</v>
      </c>
      <c r="EU6" s="56" t="s">
        <v>37</v>
      </c>
      <c r="EV6" s="57" t="s">
        <v>40</v>
      </c>
      <c r="EW6" t="s">
        <v>42</v>
      </c>
      <c r="EX6" s="56" t="s">
        <v>33</v>
      </c>
      <c r="EY6" s="56" t="s">
        <v>34</v>
      </c>
      <c r="EZ6" s="56" t="s">
        <v>35</v>
      </c>
      <c r="FA6" s="56" t="s">
        <v>36</v>
      </c>
      <c r="FB6" s="56" t="s">
        <v>37</v>
      </c>
      <c r="FC6" s="57" t="s">
        <v>40</v>
      </c>
      <c r="FD6" t="s">
        <v>42</v>
      </c>
      <c r="FE6" s="56" t="s">
        <v>33</v>
      </c>
      <c r="FF6" s="56" t="s">
        <v>34</v>
      </c>
      <c r="FG6" s="56" t="s">
        <v>35</v>
      </c>
      <c r="FH6" s="56" t="s">
        <v>36</v>
      </c>
      <c r="FI6" s="56" t="s">
        <v>37</v>
      </c>
      <c r="FJ6" s="57" t="s">
        <v>40</v>
      </c>
      <c r="FK6" t="s">
        <v>42</v>
      </c>
    </row>
    <row r="7" spans="1:167">
      <c r="A7" t="s">
        <v>5</v>
      </c>
      <c r="B7">
        <f t="shared" ref="B7:B42" si="1">B3+1</f>
        <v>2</v>
      </c>
      <c r="C7" t="s">
        <v>10</v>
      </c>
      <c r="D7" s="10">
        <v>46.153846153800004</v>
      </c>
      <c r="E7" s="11">
        <v>64</v>
      </c>
      <c r="F7" s="11">
        <v>52</v>
      </c>
      <c r="G7" s="11">
        <v>44.827586206900001</v>
      </c>
      <c r="H7" s="12">
        <v>59.259259259300002</v>
      </c>
      <c r="I7">
        <v>-9.76</v>
      </c>
      <c r="J7">
        <v>-9.76</v>
      </c>
      <c r="K7">
        <f>MIN(D39:H62)</f>
        <v>3</v>
      </c>
      <c r="P7" s="45" t="s">
        <v>11</v>
      </c>
      <c r="Q7" s="46">
        <v>64.323267518370002</v>
      </c>
      <c r="R7" s="47">
        <v>66.146728610129998</v>
      </c>
      <c r="S7" s="47">
        <v>73.355013550129996</v>
      </c>
      <c r="T7" s="47">
        <v>75.390413279130001</v>
      </c>
      <c r="U7" s="48">
        <v>79.841632791329999</v>
      </c>
      <c r="X7" s="45">
        <v>-22.43</v>
      </c>
      <c r="Y7" s="46">
        <v>65.853658536599994</v>
      </c>
      <c r="Z7" s="47">
        <v>56.097560975599997</v>
      </c>
      <c r="AA7" s="47">
        <v>58.536585365900002</v>
      </c>
      <c r="AB7" s="47">
        <v>56.097560975599997</v>
      </c>
      <c r="AC7" s="58">
        <v>63.414634146300003</v>
      </c>
      <c r="AD7" s="47">
        <v>60.975609756099999</v>
      </c>
      <c r="AE7" s="47">
        <v>60.975609756099999</v>
      </c>
      <c r="AF7" s="47">
        <v>51.219512195100002</v>
      </c>
      <c r="AG7" s="47">
        <v>60.975609756099999</v>
      </c>
      <c r="AH7" s="47">
        <v>70.731707317100003</v>
      </c>
      <c r="AI7" s="46">
        <v>56.097560975599997</v>
      </c>
      <c r="AJ7" s="47">
        <v>60.975609756099999</v>
      </c>
      <c r="AK7" s="47">
        <v>73.170731707300007</v>
      </c>
      <c r="AL7" s="47">
        <v>65.853658536599994</v>
      </c>
      <c r="AM7" s="58">
        <v>78.048780487800002</v>
      </c>
      <c r="AN7" s="47">
        <v>85.365853658500001</v>
      </c>
      <c r="AO7" s="47">
        <v>70.731707317100003</v>
      </c>
      <c r="AP7" s="47">
        <v>75.609756097599998</v>
      </c>
      <c r="AQ7" s="47">
        <v>63.414634146300003</v>
      </c>
      <c r="AR7" s="47">
        <v>58.536585365900002</v>
      </c>
      <c r="AS7" s="59">
        <v>67.073170731700003</v>
      </c>
      <c r="AT7" s="51">
        <v>62.195121951224998</v>
      </c>
      <c r="AU7" s="59">
        <v>64.634146341475002</v>
      </c>
      <c r="AV7" s="51">
        <v>61.585365853650003</v>
      </c>
      <c r="AW7" s="60">
        <v>67.682926829275004</v>
      </c>
      <c r="AY7" t="s">
        <v>43</v>
      </c>
      <c r="AZ7" s="53">
        <v>-17.8</v>
      </c>
      <c r="BA7" s="54"/>
      <c r="BB7" s="54">
        <v>31.4</v>
      </c>
      <c r="BC7">
        <v>68.292682926799998</v>
      </c>
      <c r="BD7">
        <v>44.444444444399998</v>
      </c>
      <c r="BE7">
        <v>38.888888888899999</v>
      </c>
      <c r="BF7">
        <v>52.777777777799997</v>
      </c>
      <c r="BG7">
        <v>63.888888888899999</v>
      </c>
      <c r="BH7">
        <f t="shared" si="0"/>
        <v>53.658536585360004</v>
      </c>
      <c r="CB7">
        <v>0</v>
      </c>
      <c r="CC7">
        <v>-9.76</v>
      </c>
      <c r="CD7">
        <v>93.548387096799999</v>
      </c>
      <c r="CE7">
        <v>96.666666666699996</v>
      </c>
      <c r="CF7">
        <v>100</v>
      </c>
      <c r="CG7">
        <v>96.774193548400007</v>
      </c>
      <c r="CH7">
        <v>100</v>
      </c>
      <c r="CI7">
        <f t="shared" ref="CI7:CI16" si="2">AVERAGE(CD7:CH7)</f>
        <v>97.397849462380009</v>
      </c>
      <c r="CL7">
        <v>0</v>
      </c>
      <c r="CM7">
        <v>-9.76</v>
      </c>
      <c r="CN7">
        <v>61.290322580599998</v>
      </c>
      <c r="CO7">
        <v>51.612903225799997</v>
      </c>
      <c r="CP7">
        <v>54.838709677399997</v>
      </c>
      <c r="CQ7">
        <v>70.967741935500001</v>
      </c>
      <c r="CR7">
        <v>68.75</v>
      </c>
      <c r="CS7" s="55">
        <f t="shared" ref="CS7:CS16" si="3">AVERAGE(CN7:CR7)</f>
        <v>61.491935483860004</v>
      </c>
      <c r="CT7">
        <v>46.153846153800004</v>
      </c>
      <c r="CU7">
        <v>64</v>
      </c>
      <c r="CV7">
        <v>52</v>
      </c>
      <c r="CW7">
        <v>44.827586206900001</v>
      </c>
      <c r="CX7">
        <v>59.259259259300002</v>
      </c>
      <c r="CY7" s="55">
        <f t="shared" ref="CY7:CY16" si="4">AVERAGE(CT7:CX7)</f>
        <v>53.248138324000003</v>
      </c>
      <c r="DC7" t="s">
        <v>4</v>
      </c>
      <c r="DD7">
        <v>11.7</v>
      </c>
      <c r="DE7">
        <v>31.4</v>
      </c>
      <c r="DF7" s="53">
        <v>-4.78</v>
      </c>
      <c r="DG7" s="19">
        <v>72.222222222200003</v>
      </c>
      <c r="DH7" s="19">
        <v>66.666666666699996</v>
      </c>
      <c r="DI7" s="19">
        <v>63.888888888899999</v>
      </c>
      <c r="DJ7" s="19">
        <v>63.888888888899999</v>
      </c>
      <c r="DK7" s="19">
        <v>58.333333333299997</v>
      </c>
      <c r="DL7" s="19">
        <f t="shared" ref="DL7:DL16" si="5">AVERAGE(DG7:DK7)</f>
        <v>65</v>
      </c>
      <c r="DM7" s="19">
        <v>97.222222222200003</v>
      </c>
      <c r="DN7" s="19">
        <v>100</v>
      </c>
      <c r="DO7" s="19">
        <v>100</v>
      </c>
      <c r="DP7" s="19">
        <v>94.444444444400006</v>
      </c>
      <c r="DQ7" s="19">
        <v>94.444444444400006</v>
      </c>
      <c r="DR7" s="19">
        <f t="shared" ref="DR7:DR16" si="6">AVERAGE(DM7:DQ7)</f>
        <v>97.222222222200003</v>
      </c>
      <c r="DS7" s="19">
        <v>68.292682926799998</v>
      </c>
      <c r="DT7" s="19">
        <v>44.444444444399998</v>
      </c>
      <c r="DU7" s="19">
        <v>38.888888888899999</v>
      </c>
      <c r="DV7" s="19">
        <v>52.777777777799997</v>
      </c>
      <c r="DW7" s="19">
        <v>63.888888888899999</v>
      </c>
      <c r="DX7" s="19">
        <f t="shared" ref="DX7:DX16" si="7">AVERAGE(DS7:DW7)</f>
        <v>53.658536585360004</v>
      </c>
      <c r="DY7" s="19">
        <v>85.365853658500001</v>
      </c>
      <c r="DZ7" s="19">
        <v>80.487804878000006</v>
      </c>
      <c r="EA7" s="19">
        <v>70.731707317100003</v>
      </c>
      <c r="EB7" s="19">
        <v>73.170731707300007</v>
      </c>
      <c r="EC7" s="19">
        <v>65.853658536599994</v>
      </c>
      <c r="ED7" s="19">
        <f t="shared" ref="ED7:ED16" si="8">AVERAGE(DY7:EC7)</f>
        <v>75.121951219500005</v>
      </c>
      <c r="EH7" t="s">
        <v>4</v>
      </c>
      <c r="EI7" s="53">
        <v>-4.78</v>
      </c>
      <c r="EJ7" s="19">
        <v>72.222222222200003</v>
      </c>
      <c r="EK7" s="19">
        <v>66.666666666699996</v>
      </c>
      <c r="EL7" s="19">
        <v>63.888888888899999</v>
      </c>
      <c r="EM7" s="19">
        <v>63.888888888899999</v>
      </c>
      <c r="EN7" s="19">
        <v>58.333333333299997</v>
      </c>
      <c r="EO7" s="19">
        <f t="shared" ref="EO7:EO16" si="9">AVERAGE(EJ7:EN7)</f>
        <v>65</v>
      </c>
      <c r="EP7" s="61">
        <v>351.6</v>
      </c>
      <c r="EQ7" s="19">
        <v>97.222222222200003</v>
      </c>
      <c r="ER7" s="19">
        <v>100</v>
      </c>
      <c r="ES7" s="19">
        <v>100</v>
      </c>
      <c r="ET7" s="19">
        <v>94.444444444400006</v>
      </c>
      <c r="EU7" s="19">
        <v>94.444444444400006</v>
      </c>
      <c r="EV7" s="19">
        <f t="shared" ref="EV7:EV16" si="10">AVERAGE(EQ7:EU7)</f>
        <v>97.222222222200003</v>
      </c>
      <c r="EW7" s="62">
        <v>22</v>
      </c>
      <c r="EX7" s="19">
        <v>68.292682926799998</v>
      </c>
      <c r="EY7" s="19">
        <v>44.444444444399998</v>
      </c>
      <c r="EZ7" s="19">
        <v>38.888888888899999</v>
      </c>
      <c r="FA7" s="19">
        <v>52.777777777799997</v>
      </c>
      <c r="FB7" s="19">
        <v>63.888888888899999</v>
      </c>
      <c r="FC7" s="19">
        <f t="shared" ref="FC7:FC16" si="11">AVERAGE(EX7:FB7)</f>
        <v>53.658536585360004</v>
      </c>
      <c r="FD7" s="62">
        <v>384.2</v>
      </c>
      <c r="FE7" s="19">
        <v>85.365853658500001</v>
      </c>
      <c r="FF7" s="19">
        <v>80.487804878000006</v>
      </c>
      <c r="FG7" s="19">
        <v>70.731707317100003</v>
      </c>
      <c r="FH7" s="19">
        <v>73.170731707300007</v>
      </c>
      <c r="FI7" s="19">
        <v>65.853658536599994</v>
      </c>
      <c r="FJ7" s="19">
        <f t="shared" ref="FJ7:FJ16" si="12">AVERAGE(FE7:FI7)</f>
        <v>75.121951219500005</v>
      </c>
      <c r="FK7" s="62">
        <v>148.30000000000001</v>
      </c>
    </row>
    <row r="8" spans="1:167">
      <c r="B8">
        <f t="shared" si="1"/>
        <v>2</v>
      </c>
      <c r="C8" t="s">
        <v>11</v>
      </c>
      <c r="D8" s="20">
        <v>68.571428571400006</v>
      </c>
      <c r="E8" s="21">
        <v>54.285714285700003</v>
      </c>
      <c r="F8" s="21">
        <v>70</v>
      </c>
      <c r="G8" s="21">
        <v>58.333333333299997</v>
      </c>
      <c r="H8" s="22">
        <v>50</v>
      </c>
      <c r="I8">
        <v>-9.76</v>
      </c>
      <c r="P8" s="45" t="s">
        <v>13</v>
      </c>
      <c r="Q8" s="63">
        <v>87.139391555209997</v>
      </c>
      <c r="R8" s="64">
        <v>78.027100270999995</v>
      </c>
      <c r="S8" s="64">
        <v>77.36962572329</v>
      </c>
      <c r="T8" s="64">
        <v>76.642189002530003</v>
      </c>
      <c r="U8" s="65">
        <v>73.624661246619993</v>
      </c>
      <c r="X8" s="45">
        <v>-22.3</v>
      </c>
      <c r="Y8" s="46">
        <v>63.888888888899999</v>
      </c>
      <c r="Z8" s="47">
        <v>52.777777777799997</v>
      </c>
      <c r="AA8" s="47">
        <v>63.888888888899999</v>
      </c>
      <c r="AB8" s="47">
        <v>58.333333333299997</v>
      </c>
      <c r="AC8" s="58">
        <v>61.111111111100001</v>
      </c>
      <c r="AD8" s="47">
        <v>52.777777777799997</v>
      </c>
      <c r="AE8" s="47">
        <v>52.777777777799997</v>
      </c>
      <c r="AF8" s="47">
        <v>41.666666666700003</v>
      </c>
      <c r="AG8" s="47">
        <v>61.111111111100001</v>
      </c>
      <c r="AH8" s="47">
        <v>66.666666666699996</v>
      </c>
      <c r="AI8" s="46">
        <v>66.666666666699996</v>
      </c>
      <c r="AJ8" s="47">
        <v>61.111111111100001</v>
      </c>
      <c r="AK8" s="47">
        <v>63.888888888899999</v>
      </c>
      <c r="AL8" s="47">
        <v>63.888888888899999</v>
      </c>
      <c r="AM8" s="58">
        <v>72.222222222200003</v>
      </c>
      <c r="AN8" s="47">
        <v>88.888888888899999</v>
      </c>
      <c r="AO8" s="47">
        <v>58.333333333299997</v>
      </c>
      <c r="AP8" s="47">
        <v>55.555555555600002</v>
      </c>
      <c r="AQ8" s="47">
        <v>63.888888888899999</v>
      </c>
      <c r="AR8" s="47">
        <v>63.888888888899999</v>
      </c>
      <c r="AS8" s="59">
        <v>68.055555555574998</v>
      </c>
      <c r="AT8" s="51">
        <v>56.25</v>
      </c>
      <c r="AU8" s="59">
        <v>56.250000000024997</v>
      </c>
      <c r="AV8" s="51">
        <v>61.805555555550001</v>
      </c>
      <c r="AW8" s="60">
        <v>65.972222222225</v>
      </c>
      <c r="AY8" t="s">
        <v>44</v>
      </c>
      <c r="AZ8" s="53">
        <v>-19.73</v>
      </c>
      <c r="BA8" s="54"/>
      <c r="BB8" s="54">
        <v>183</v>
      </c>
      <c r="BC8">
        <v>56.097560975599997</v>
      </c>
      <c r="BD8">
        <v>60.975609756099999</v>
      </c>
      <c r="BE8">
        <v>73.170731707300007</v>
      </c>
      <c r="BF8">
        <v>65.853658536599994</v>
      </c>
      <c r="BG8">
        <v>78.048780487800002</v>
      </c>
      <c r="BH8">
        <f t="shared" si="0"/>
        <v>66.829268292679998</v>
      </c>
      <c r="CB8">
        <v>31.4</v>
      </c>
      <c r="CC8">
        <v>-4.78</v>
      </c>
      <c r="CD8">
        <v>85.365853658500001</v>
      </c>
      <c r="CE8">
        <v>80.487804878000006</v>
      </c>
      <c r="CF8">
        <v>70.731707317100003</v>
      </c>
      <c r="CG8">
        <v>73.170731707300007</v>
      </c>
      <c r="CH8">
        <v>65.853658536599994</v>
      </c>
      <c r="CI8">
        <f t="shared" si="2"/>
        <v>75.121951219500005</v>
      </c>
      <c r="CL8">
        <v>31.4</v>
      </c>
      <c r="CM8">
        <v>-4.78</v>
      </c>
      <c r="CN8">
        <v>72.222222222200003</v>
      </c>
      <c r="CO8">
        <v>66.666666666699996</v>
      </c>
      <c r="CP8">
        <v>63.888888888899999</v>
      </c>
      <c r="CQ8">
        <v>63.888888888899999</v>
      </c>
      <c r="CR8">
        <v>58.333333333299997</v>
      </c>
      <c r="CS8" s="55">
        <f t="shared" si="3"/>
        <v>65</v>
      </c>
      <c r="CT8">
        <v>97.222222222200003</v>
      </c>
      <c r="CU8">
        <v>100</v>
      </c>
      <c r="CV8">
        <v>100</v>
      </c>
      <c r="CW8">
        <v>94.444444444400006</v>
      </c>
      <c r="CX8">
        <v>94.444444444400006</v>
      </c>
      <c r="CY8" s="55">
        <f t="shared" si="4"/>
        <v>97.222222222200003</v>
      </c>
      <c r="DC8" t="s">
        <v>45</v>
      </c>
      <c r="DD8">
        <v>64.5</v>
      </c>
      <c r="DE8">
        <v>0</v>
      </c>
      <c r="DF8" s="53">
        <v>-9.76</v>
      </c>
      <c r="DG8" s="19">
        <v>61.290322580599998</v>
      </c>
      <c r="DH8" s="19">
        <v>51.612903225799997</v>
      </c>
      <c r="DI8" s="19">
        <v>54.838709677399997</v>
      </c>
      <c r="DJ8" s="19">
        <v>70.967741935500001</v>
      </c>
      <c r="DK8" s="19">
        <v>68.75</v>
      </c>
      <c r="DL8" s="19">
        <f t="shared" si="5"/>
        <v>61.491935483860004</v>
      </c>
      <c r="DM8" s="19">
        <v>46.153846153800004</v>
      </c>
      <c r="DN8" s="19">
        <v>64</v>
      </c>
      <c r="DO8" s="19">
        <v>52</v>
      </c>
      <c r="DP8" s="19">
        <v>44.827586206900001</v>
      </c>
      <c r="DQ8" s="19">
        <v>59.259259259300002</v>
      </c>
      <c r="DR8" s="19">
        <f t="shared" si="6"/>
        <v>53.248138324000003</v>
      </c>
      <c r="DS8" s="19">
        <v>68.571428571400006</v>
      </c>
      <c r="DT8" s="19">
        <v>54.285714285700003</v>
      </c>
      <c r="DU8" s="19">
        <v>70</v>
      </c>
      <c r="DV8" s="19">
        <v>58.333333333299997</v>
      </c>
      <c r="DW8" s="19">
        <v>50</v>
      </c>
      <c r="DX8" s="19">
        <f t="shared" si="7"/>
        <v>60.238095238079993</v>
      </c>
      <c r="DY8" s="19">
        <v>93.548387096799999</v>
      </c>
      <c r="DZ8" s="19">
        <v>96.666666666699996</v>
      </c>
      <c r="EA8" s="19">
        <v>100</v>
      </c>
      <c r="EB8" s="19">
        <v>96.774193548400007</v>
      </c>
      <c r="EC8" s="19">
        <v>100</v>
      </c>
      <c r="ED8" s="19">
        <f t="shared" si="8"/>
        <v>97.397849462380009</v>
      </c>
      <c r="EH8" t="s">
        <v>45</v>
      </c>
      <c r="EI8" s="53">
        <v>-9.76</v>
      </c>
      <c r="EJ8" s="19">
        <v>61.290322580599998</v>
      </c>
      <c r="EK8" s="19">
        <v>51.612903225799997</v>
      </c>
      <c r="EL8" s="19">
        <v>54.838709677399997</v>
      </c>
      <c r="EM8" s="19">
        <v>70.967741935500001</v>
      </c>
      <c r="EN8" s="19">
        <v>68.75</v>
      </c>
      <c r="EO8" s="19">
        <f t="shared" si="9"/>
        <v>61.491935483860004</v>
      </c>
      <c r="EP8" s="61">
        <v>951.6</v>
      </c>
      <c r="EQ8" s="19">
        <v>46.153846153800004</v>
      </c>
      <c r="ER8" s="19">
        <v>64</v>
      </c>
      <c r="ES8" s="19">
        <v>52</v>
      </c>
      <c r="ET8" s="19">
        <v>44.827586206900001</v>
      </c>
      <c r="EU8" s="19">
        <v>59.259259259300002</v>
      </c>
      <c r="EV8" s="19">
        <f t="shared" si="10"/>
        <v>53.248138324000003</v>
      </c>
      <c r="EW8" s="62">
        <v>186.7</v>
      </c>
      <c r="EX8" s="19">
        <v>68.571428571400006</v>
      </c>
      <c r="EY8" s="19">
        <v>54.285714285700003</v>
      </c>
      <c r="EZ8" s="19">
        <v>70</v>
      </c>
      <c r="FA8" s="19">
        <v>58.333333333299997</v>
      </c>
      <c r="FB8" s="19">
        <v>50</v>
      </c>
      <c r="FC8" s="19">
        <f t="shared" si="11"/>
        <v>60.238095238079993</v>
      </c>
      <c r="FD8" s="62">
        <v>376.8</v>
      </c>
      <c r="FE8" s="19">
        <v>93.548387096799999</v>
      </c>
      <c r="FF8" s="19">
        <v>96.666666666699996</v>
      </c>
      <c r="FG8" s="19">
        <v>100</v>
      </c>
      <c r="FH8" s="19">
        <v>96.774193548400007</v>
      </c>
      <c r="FI8" s="19">
        <v>100</v>
      </c>
      <c r="FJ8" s="19">
        <f t="shared" si="12"/>
        <v>97.397849462380009</v>
      </c>
      <c r="FK8" s="62">
        <v>652.5</v>
      </c>
    </row>
    <row r="9" spans="1:167">
      <c r="B9">
        <f t="shared" si="1"/>
        <v>2</v>
      </c>
      <c r="C9" t="s">
        <v>12</v>
      </c>
      <c r="D9" s="20">
        <v>61.290322580599998</v>
      </c>
      <c r="E9" s="21">
        <v>51.612903225799997</v>
      </c>
      <c r="F9" s="21">
        <v>54.838709677399997</v>
      </c>
      <c r="G9" s="21">
        <v>70.967741935500001</v>
      </c>
      <c r="H9" s="22">
        <v>68.75</v>
      </c>
      <c r="I9">
        <v>-9.76</v>
      </c>
      <c r="P9" s="66" t="s">
        <v>46</v>
      </c>
      <c r="Q9" s="67">
        <v>68.405766276725004</v>
      </c>
      <c r="R9" s="68">
        <v>66.012031833449996</v>
      </c>
      <c r="S9" s="68">
        <v>66.014390432922497</v>
      </c>
      <c r="T9" s="68">
        <v>67.530743801070003</v>
      </c>
      <c r="U9" s="69">
        <v>68.917753500455007</v>
      </c>
      <c r="X9" s="45">
        <v>-22.11</v>
      </c>
      <c r="Y9" s="46">
        <v>53.6585365854</v>
      </c>
      <c r="Z9" s="47">
        <v>56.097560975599997</v>
      </c>
      <c r="AA9" s="47">
        <v>51.219512195100002</v>
      </c>
      <c r="AB9" s="47">
        <v>51.219512195100002</v>
      </c>
      <c r="AC9" s="58">
        <v>60.975609756099999</v>
      </c>
      <c r="AD9" s="47">
        <v>60.975609756099999</v>
      </c>
      <c r="AE9" s="47">
        <v>56.097560975599997</v>
      </c>
      <c r="AF9" s="47">
        <v>51.219512195100002</v>
      </c>
      <c r="AG9" s="47">
        <v>60.975609756099999</v>
      </c>
      <c r="AH9" s="47">
        <v>63.414634146300003</v>
      </c>
      <c r="AI9" s="46">
        <v>63.414634146300003</v>
      </c>
      <c r="AJ9" s="47">
        <v>70.731707317100003</v>
      </c>
      <c r="AK9" s="47">
        <v>70.731707317100003</v>
      </c>
      <c r="AL9" s="47">
        <v>85.365853658500001</v>
      </c>
      <c r="AM9" s="58">
        <v>87.804878048800006</v>
      </c>
      <c r="AN9" s="47">
        <v>70.731707317100003</v>
      </c>
      <c r="AO9" s="47">
        <v>65.853658536599994</v>
      </c>
      <c r="AP9" s="47">
        <v>63.414634146300003</v>
      </c>
      <c r="AQ9" s="47">
        <v>63.414634146300003</v>
      </c>
      <c r="AR9" s="47">
        <v>63.414634146300003</v>
      </c>
      <c r="AS9" s="59">
        <v>62.195121951224998</v>
      </c>
      <c r="AT9" s="51">
        <v>62.195121951224998</v>
      </c>
      <c r="AU9" s="59">
        <v>59.146341463399999</v>
      </c>
      <c r="AV9" s="51">
        <v>65.243902438999996</v>
      </c>
      <c r="AW9" s="60">
        <v>68.902439024374999</v>
      </c>
      <c r="AY9" t="s">
        <v>47</v>
      </c>
      <c r="AZ9" s="53">
        <v>-24.05</v>
      </c>
      <c r="BA9" s="54"/>
      <c r="BB9" s="54">
        <v>363</v>
      </c>
      <c r="BC9">
        <v>46.3414634146</v>
      </c>
      <c r="BD9">
        <v>68.292682926799998</v>
      </c>
      <c r="BE9">
        <v>80.487804878000006</v>
      </c>
      <c r="BF9">
        <v>80.487804878000006</v>
      </c>
      <c r="BG9">
        <v>92.682926829300001</v>
      </c>
      <c r="BH9">
        <f t="shared" si="0"/>
        <v>73.658536585340002</v>
      </c>
      <c r="CB9">
        <v>183</v>
      </c>
      <c r="CC9">
        <v>-22.43</v>
      </c>
      <c r="CD9">
        <v>85.365853658500001</v>
      </c>
      <c r="CE9">
        <v>70.731707317100003</v>
      </c>
      <c r="CF9">
        <v>75.609756097599998</v>
      </c>
      <c r="CG9">
        <v>63.414634146300003</v>
      </c>
      <c r="CH9">
        <v>58.536585365900002</v>
      </c>
      <c r="CI9">
        <f t="shared" si="2"/>
        <v>70.731707317079994</v>
      </c>
      <c r="CL9">
        <v>183</v>
      </c>
      <c r="CM9">
        <v>-22.43</v>
      </c>
      <c r="CN9">
        <v>65.853658536599994</v>
      </c>
      <c r="CO9">
        <v>56.097560975599997</v>
      </c>
      <c r="CP9">
        <v>58.536585365900002</v>
      </c>
      <c r="CQ9">
        <v>56.097560975599997</v>
      </c>
      <c r="CR9">
        <v>63.414634146300003</v>
      </c>
      <c r="CS9" s="55">
        <f t="shared" si="3"/>
        <v>60</v>
      </c>
      <c r="CT9">
        <v>60.975609756099999</v>
      </c>
      <c r="CU9">
        <v>60.975609756099999</v>
      </c>
      <c r="CV9">
        <v>51.219512195100002</v>
      </c>
      <c r="CW9">
        <v>60.975609756099999</v>
      </c>
      <c r="CX9">
        <v>70.731707317100003</v>
      </c>
      <c r="CY9" s="55">
        <f t="shared" si="4"/>
        <v>60.975609756100006</v>
      </c>
      <c r="DC9" t="s">
        <v>48</v>
      </c>
      <c r="DD9">
        <v>286.3</v>
      </c>
      <c r="DE9">
        <v>1500</v>
      </c>
      <c r="DF9" s="53">
        <v>-14.4</v>
      </c>
      <c r="DG9" s="19">
        <v>58.333333333299997</v>
      </c>
      <c r="DH9" s="19">
        <v>55.555555555600002</v>
      </c>
      <c r="DI9" s="19">
        <v>38.888888888899999</v>
      </c>
      <c r="DJ9" s="19">
        <v>44.444444444399998</v>
      </c>
      <c r="DK9" s="19">
        <v>55.555555555600002</v>
      </c>
      <c r="DL9" s="19">
        <f t="shared" si="5"/>
        <v>50.555555555559998</v>
      </c>
      <c r="DM9" s="19">
        <v>63.888888888899999</v>
      </c>
      <c r="DN9" s="19">
        <v>75</v>
      </c>
      <c r="DO9" s="19">
        <v>66.666666666699996</v>
      </c>
      <c r="DP9" s="19">
        <v>66.666666666699996</v>
      </c>
      <c r="DQ9" s="19">
        <v>61.111111111100001</v>
      </c>
      <c r="DR9" s="19">
        <f t="shared" si="6"/>
        <v>66.666666666680001</v>
      </c>
      <c r="DS9" s="19">
        <v>77.777777777799997</v>
      </c>
      <c r="DT9" s="19">
        <v>88.888888888899999</v>
      </c>
      <c r="DU9" s="19">
        <v>86.111111111100001</v>
      </c>
      <c r="DV9" s="19">
        <v>86.111111111100001</v>
      </c>
      <c r="DW9" s="19">
        <v>88.888888888899999</v>
      </c>
      <c r="DX9" s="19">
        <f t="shared" si="7"/>
        <v>85.555555555560005</v>
      </c>
      <c r="DY9" s="19">
        <v>88.888888888899999</v>
      </c>
      <c r="DZ9" s="19">
        <v>88.888888888899999</v>
      </c>
      <c r="EA9" s="19">
        <v>83.333333333300004</v>
      </c>
      <c r="EB9" s="19">
        <v>83.333333333300004</v>
      </c>
      <c r="EC9" s="19">
        <v>80.555555555599994</v>
      </c>
      <c r="ED9" s="19">
        <f t="shared" si="8"/>
        <v>85</v>
      </c>
      <c r="EH9" t="s">
        <v>48</v>
      </c>
      <c r="EI9" s="53">
        <v>-14.4</v>
      </c>
      <c r="EJ9" s="19">
        <v>58.333333333299997</v>
      </c>
      <c r="EK9" s="19">
        <v>55.555555555600002</v>
      </c>
      <c r="EL9" s="19">
        <v>38.888888888899999</v>
      </c>
      <c r="EM9" s="19">
        <v>44.444444444399998</v>
      </c>
      <c r="EN9" s="19">
        <v>55.555555555600002</v>
      </c>
      <c r="EO9" s="19">
        <f t="shared" si="9"/>
        <v>50.555555555559998</v>
      </c>
      <c r="EP9" s="61">
        <v>202.8</v>
      </c>
      <c r="EQ9" s="19">
        <v>63.888888888899999</v>
      </c>
      <c r="ER9" s="19">
        <v>75</v>
      </c>
      <c r="ES9" s="19">
        <v>66.666666666699996</v>
      </c>
      <c r="ET9" s="19">
        <v>66.666666666699996</v>
      </c>
      <c r="EU9" s="19">
        <v>61.111111111100001</v>
      </c>
      <c r="EV9" s="19">
        <f t="shared" si="10"/>
        <v>66.666666666680001</v>
      </c>
      <c r="EW9" s="62">
        <v>603.6</v>
      </c>
      <c r="EX9" s="19">
        <v>77.777777777799997</v>
      </c>
      <c r="EY9" s="19">
        <v>88.888888888899999</v>
      </c>
      <c r="EZ9" s="19">
        <v>86.111111111100001</v>
      </c>
      <c r="FA9" s="19">
        <v>86.111111111100001</v>
      </c>
      <c r="FB9" s="19">
        <v>88.888888888899999</v>
      </c>
      <c r="FC9" s="19">
        <f t="shared" si="11"/>
        <v>85.555555555560005</v>
      </c>
      <c r="FD9" s="62">
        <v>707</v>
      </c>
      <c r="FE9" s="19">
        <v>88.888888888899999</v>
      </c>
      <c r="FF9" s="19">
        <v>88.888888888899999</v>
      </c>
      <c r="FG9" s="19">
        <v>83.333333333300004</v>
      </c>
      <c r="FH9" s="19">
        <v>83.333333333300004</v>
      </c>
      <c r="FI9" s="19">
        <v>80.555555555599994</v>
      </c>
      <c r="FJ9" s="19">
        <f t="shared" si="12"/>
        <v>85</v>
      </c>
      <c r="FK9" s="62">
        <v>106.4</v>
      </c>
    </row>
    <row r="10" spans="1:167">
      <c r="B10">
        <f t="shared" si="1"/>
        <v>2</v>
      </c>
      <c r="C10" t="s">
        <v>13</v>
      </c>
      <c r="D10" s="42">
        <v>93.548387096799999</v>
      </c>
      <c r="E10" s="43">
        <v>96.666666666699996</v>
      </c>
      <c r="F10" s="43">
        <v>100</v>
      </c>
      <c r="G10" s="43">
        <v>96.774193548400007</v>
      </c>
      <c r="H10" s="44">
        <v>100</v>
      </c>
      <c r="I10">
        <v>-9.76</v>
      </c>
      <c r="N10">
        <f>K7+N6</f>
        <v>22.4</v>
      </c>
      <c r="X10" s="45">
        <v>-21.15</v>
      </c>
      <c r="Y10" s="46">
        <v>80.487804878000006</v>
      </c>
      <c r="Z10" s="47">
        <v>48.780487804899998</v>
      </c>
      <c r="AA10" s="47">
        <v>43.902439024400003</v>
      </c>
      <c r="AB10" s="47">
        <v>51.219512195100002</v>
      </c>
      <c r="AC10" s="58">
        <v>60.975609756099999</v>
      </c>
      <c r="AD10" s="47">
        <v>46.3414634146</v>
      </c>
      <c r="AE10" s="47">
        <v>51.219512195100002</v>
      </c>
      <c r="AF10" s="47">
        <v>60.975609756099999</v>
      </c>
      <c r="AG10" s="47">
        <v>63.414634146300003</v>
      </c>
      <c r="AH10" s="47">
        <v>60.975609756099999</v>
      </c>
      <c r="AI10" s="46">
        <v>46.3414634146</v>
      </c>
      <c r="AJ10" s="47">
        <v>68.292682926799998</v>
      </c>
      <c r="AK10" s="47">
        <v>80.487804878000006</v>
      </c>
      <c r="AL10" s="47">
        <v>80.487804878000006</v>
      </c>
      <c r="AM10" s="58">
        <v>92.682926829300001</v>
      </c>
      <c r="AN10" s="47">
        <v>85.365853658500001</v>
      </c>
      <c r="AO10" s="47">
        <v>78.048780487800002</v>
      </c>
      <c r="AP10" s="47">
        <v>80.487804878000006</v>
      </c>
      <c r="AQ10" s="47">
        <v>75.609756097599998</v>
      </c>
      <c r="AR10" s="47">
        <v>73.170731707300007</v>
      </c>
      <c r="AS10" s="59">
        <v>64.634146341424994</v>
      </c>
      <c r="AT10" s="51">
        <v>61.585365853650003</v>
      </c>
      <c r="AU10" s="59">
        <v>66.463414634125002</v>
      </c>
      <c r="AV10" s="51">
        <v>67.682926829249993</v>
      </c>
      <c r="AW10" s="60">
        <v>71.951219512199998</v>
      </c>
      <c r="AY10" t="s">
        <v>49</v>
      </c>
      <c r="AZ10" s="53">
        <v>-22.11</v>
      </c>
      <c r="BA10" s="54"/>
      <c r="BB10" s="54">
        <v>435</v>
      </c>
      <c r="BC10">
        <v>58.333333333299997</v>
      </c>
      <c r="BD10">
        <v>61.111111111100001</v>
      </c>
      <c r="BE10">
        <v>77.777777777799997</v>
      </c>
      <c r="BF10">
        <v>90.625</v>
      </c>
      <c r="BG10">
        <v>90.625</v>
      </c>
      <c r="BH10">
        <f t="shared" si="0"/>
        <v>75.694444444439995</v>
      </c>
      <c r="CB10">
        <v>363</v>
      </c>
      <c r="CC10">
        <v>-21.15</v>
      </c>
      <c r="CD10">
        <v>85.365853658500001</v>
      </c>
      <c r="CE10">
        <v>78.048780487800002</v>
      </c>
      <c r="CF10">
        <v>80.487804878000006</v>
      </c>
      <c r="CG10">
        <v>75.609756097599998</v>
      </c>
      <c r="CH10">
        <v>73.170731707300007</v>
      </c>
      <c r="CI10">
        <f t="shared" si="2"/>
        <v>78.536585365840011</v>
      </c>
      <c r="CL10">
        <v>363</v>
      </c>
      <c r="CM10">
        <v>-21.15</v>
      </c>
      <c r="CN10">
        <v>80.487804878000006</v>
      </c>
      <c r="CO10">
        <v>48.780487804899998</v>
      </c>
      <c r="CP10">
        <v>43.902439024400003</v>
      </c>
      <c r="CQ10">
        <v>51.219512195100002</v>
      </c>
      <c r="CR10">
        <v>60.975609756099999</v>
      </c>
      <c r="CS10" s="55">
        <f t="shared" si="3"/>
        <v>57.073170731699996</v>
      </c>
      <c r="CT10">
        <v>46.3414634146</v>
      </c>
      <c r="CU10">
        <v>51.219512195100002</v>
      </c>
      <c r="CV10">
        <v>60.975609756099999</v>
      </c>
      <c r="CW10">
        <v>63.414634146300003</v>
      </c>
      <c r="CX10">
        <v>60.975609756099999</v>
      </c>
      <c r="CY10" s="55">
        <f t="shared" si="4"/>
        <v>56.585365853639999</v>
      </c>
      <c r="DC10" t="s">
        <v>50</v>
      </c>
      <c r="DD10">
        <v>369.2</v>
      </c>
      <c r="DE10">
        <v>670</v>
      </c>
      <c r="DF10" s="53">
        <v>-22.3</v>
      </c>
      <c r="DG10" s="19">
        <v>63.888888888899999</v>
      </c>
      <c r="DH10" s="19">
        <v>52.777777777799997</v>
      </c>
      <c r="DI10" s="19">
        <v>63.888888888899999</v>
      </c>
      <c r="DJ10" s="19">
        <v>58.333333333299997</v>
      </c>
      <c r="DK10" s="19">
        <v>61.111111111100001</v>
      </c>
      <c r="DL10" s="19">
        <f t="shared" si="5"/>
        <v>60</v>
      </c>
      <c r="DM10" s="19">
        <v>52.777777777799997</v>
      </c>
      <c r="DN10" s="19">
        <v>52.777777777799997</v>
      </c>
      <c r="DO10" s="19">
        <v>41.666666666700003</v>
      </c>
      <c r="DP10" s="19">
        <v>61.111111111100001</v>
      </c>
      <c r="DQ10" s="19">
        <v>66.666666666699996</v>
      </c>
      <c r="DR10" s="19">
        <f t="shared" si="6"/>
        <v>55.000000000019995</v>
      </c>
      <c r="DS10" s="19">
        <v>66.666666666699996</v>
      </c>
      <c r="DT10" s="19">
        <v>61.111111111100001</v>
      </c>
      <c r="DU10" s="19">
        <v>63.888888888899999</v>
      </c>
      <c r="DV10" s="19">
        <v>63.888888888899999</v>
      </c>
      <c r="DW10" s="19">
        <v>72.222222222200003</v>
      </c>
      <c r="DX10" s="19">
        <f t="shared" si="7"/>
        <v>65.555555555560005</v>
      </c>
      <c r="DY10" s="19">
        <v>88.888888888899999</v>
      </c>
      <c r="DZ10" s="19">
        <v>58.333333333299997</v>
      </c>
      <c r="EA10" s="19">
        <v>55.555555555600002</v>
      </c>
      <c r="EB10" s="19">
        <v>63.888888888899999</v>
      </c>
      <c r="EC10" s="19">
        <v>63.888888888899999</v>
      </c>
      <c r="ED10" s="19">
        <f t="shared" si="8"/>
        <v>66.111111111119996</v>
      </c>
      <c r="EH10" t="s">
        <v>50</v>
      </c>
      <c r="EI10" s="53">
        <v>-22.3</v>
      </c>
      <c r="EJ10" s="19">
        <v>63.888888888899999</v>
      </c>
      <c r="EK10" s="19">
        <v>52.777777777799997</v>
      </c>
      <c r="EL10" s="19">
        <v>63.888888888899999</v>
      </c>
      <c r="EM10" s="19">
        <v>58.333333333299997</v>
      </c>
      <c r="EN10" s="19">
        <v>61.111111111100001</v>
      </c>
      <c r="EO10" s="19">
        <f t="shared" si="9"/>
        <v>60</v>
      </c>
      <c r="EP10" s="61">
        <v>174.8</v>
      </c>
      <c r="EQ10" s="19">
        <v>52.777777777799997</v>
      </c>
      <c r="ER10" s="19">
        <v>52.777777777799997</v>
      </c>
      <c r="ES10" s="19">
        <v>41.666666666700003</v>
      </c>
      <c r="ET10" s="19">
        <v>61.111111111100001</v>
      </c>
      <c r="EU10" s="19">
        <v>66.666666666699996</v>
      </c>
      <c r="EV10" s="19">
        <f t="shared" si="10"/>
        <v>55.000000000019995</v>
      </c>
      <c r="EW10" s="62">
        <v>754.1</v>
      </c>
      <c r="EX10" s="19">
        <v>66.666666666699996</v>
      </c>
      <c r="EY10" s="19">
        <v>61.111111111100001</v>
      </c>
      <c r="EZ10" s="19">
        <v>63.888888888899999</v>
      </c>
      <c r="FA10" s="19">
        <v>63.888888888899999</v>
      </c>
      <c r="FB10" s="19">
        <v>72.222222222200003</v>
      </c>
      <c r="FC10" s="19">
        <f t="shared" si="11"/>
        <v>65.555555555560005</v>
      </c>
      <c r="FD10" s="62">
        <v>682.5</v>
      </c>
      <c r="FE10" s="19">
        <v>88.888888888899999</v>
      </c>
      <c r="FF10" s="19">
        <v>58.333333333299997</v>
      </c>
      <c r="FG10" s="19">
        <v>55.555555555600002</v>
      </c>
      <c r="FH10" s="19">
        <v>63.888888888899999</v>
      </c>
      <c r="FI10" s="19">
        <v>63.888888888899999</v>
      </c>
      <c r="FJ10" s="19">
        <f t="shared" si="12"/>
        <v>66.111111111119996</v>
      </c>
      <c r="FK10" s="62">
        <v>97.1</v>
      </c>
    </row>
    <row r="11" spans="1:167">
      <c r="A11" t="s">
        <v>1</v>
      </c>
      <c r="B11">
        <f t="shared" si="1"/>
        <v>3</v>
      </c>
      <c r="C11" t="s">
        <v>10</v>
      </c>
      <c r="D11" s="10">
        <v>63.888888888899999</v>
      </c>
      <c r="E11" s="11">
        <v>75</v>
      </c>
      <c r="F11" s="11">
        <v>66.666666666699996</v>
      </c>
      <c r="G11" s="11">
        <v>66.666666666699996</v>
      </c>
      <c r="H11" s="12">
        <v>61.111111111100001</v>
      </c>
      <c r="I11">
        <v>-14.4</v>
      </c>
      <c r="J11">
        <v>-14.4</v>
      </c>
      <c r="N11">
        <f>N10+N6</f>
        <v>41.8</v>
      </c>
      <c r="P11" s="70"/>
      <c r="Q11" s="71" t="s">
        <v>33</v>
      </c>
      <c r="R11" s="71" t="s">
        <v>34</v>
      </c>
      <c r="S11" s="71" t="s">
        <v>35</v>
      </c>
      <c r="T11" s="71" t="s">
        <v>36</v>
      </c>
      <c r="U11" s="71" t="s">
        <v>37</v>
      </c>
      <c r="V11" s="9"/>
      <c r="X11" s="45">
        <v>-19.73</v>
      </c>
      <c r="Y11" s="46">
        <v>53.6585365854</v>
      </c>
      <c r="Z11" s="47">
        <v>56.097560975599997</v>
      </c>
      <c r="AA11" s="47">
        <v>51.219512195100002</v>
      </c>
      <c r="AB11" s="47">
        <v>46.3414634146</v>
      </c>
      <c r="AC11" s="58">
        <v>41.463414634099998</v>
      </c>
      <c r="AD11" s="47">
        <v>56.097560975599997</v>
      </c>
      <c r="AE11" s="47">
        <v>56.097560975599997</v>
      </c>
      <c r="AF11" s="47">
        <v>60.975609756099999</v>
      </c>
      <c r="AG11" s="47">
        <v>60.975609756099999</v>
      </c>
      <c r="AH11" s="47">
        <v>60.975609756099999</v>
      </c>
      <c r="AI11" s="46">
        <v>68.292682926799998</v>
      </c>
      <c r="AJ11" s="47">
        <v>68.292682926799998</v>
      </c>
      <c r="AK11" s="47">
        <v>78.048780487800002</v>
      </c>
      <c r="AL11" s="47">
        <v>92.682926829300001</v>
      </c>
      <c r="AM11" s="58">
        <v>85.365853658500001</v>
      </c>
      <c r="AN11" s="47">
        <v>92.682926829300001</v>
      </c>
      <c r="AO11" s="47">
        <v>82.926829268299997</v>
      </c>
      <c r="AP11" s="47">
        <v>82.926829268299997</v>
      </c>
      <c r="AQ11" s="47">
        <v>82.926829268299997</v>
      </c>
      <c r="AR11" s="47">
        <v>78.048780487800002</v>
      </c>
      <c r="AS11" s="59">
        <v>67.682926829275004</v>
      </c>
      <c r="AT11" s="51">
        <v>65.853658536574997</v>
      </c>
      <c r="AU11" s="59">
        <v>68.292682926824995</v>
      </c>
      <c r="AV11" s="51">
        <v>70.731707317075006</v>
      </c>
      <c r="AW11" s="60">
        <v>66.463414634125002</v>
      </c>
      <c r="AY11" t="s">
        <v>51</v>
      </c>
      <c r="AZ11" s="53">
        <v>-21.15</v>
      </c>
      <c r="BA11" s="54"/>
      <c r="BB11" s="54">
        <v>480</v>
      </c>
      <c r="BC11">
        <v>63.414634146300003</v>
      </c>
      <c r="BD11">
        <v>70.731707317100003</v>
      </c>
      <c r="BE11">
        <v>70.731707317100003</v>
      </c>
      <c r="BF11">
        <v>85.365853658500001</v>
      </c>
      <c r="BG11">
        <v>87.804878048800006</v>
      </c>
      <c r="BH11">
        <f t="shared" si="0"/>
        <v>75.609756097559995</v>
      </c>
      <c r="CB11">
        <v>435</v>
      </c>
      <c r="CC11">
        <v>-24.05</v>
      </c>
      <c r="CD11">
        <v>91.666666666699996</v>
      </c>
      <c r="CE11">
        <v>72.222222222200003</v>
      </c>
      <c r="CF11">
        <v>81.081081081099995</v>
      </c>
      <c r="CG11">
        <v>83.333333333300004</v>
      </c>
      <c r="CH11">
        <v>75</v>
      </c>
      <c r="CI11">
        <f t="shared" si="2"/>
        <v>80.66066066066</v>
      </c>
      <c r="CL11">
        <v>435</v>
      </c>
      <c r="CM11">
        <v>-24.05</v>
      </c>
      <c r="CN11">
        <v>58.333333333299997</v>
      </c>
      <c r="CO11">
        <v>55.555555555600002</v>
      </c>
      <c r="CP11">
        <v>41.666666666700003</v>
      </c>
      <c r="CQ11">
        <v>41.666666666700003</v>
      </c>
      <c r="CR11">
        <v>38.888888888899999</v>
      </c>
      <c r="CS11" s="55">
        <f t="shared" si="3"/>
        <v>47.222222222239999</v>
      </c>
      <c r="CT11">
        <v>47.222222222200003</v>
      </c>
      <c r="CU11">
        <v>58.333333333299997</v>
      </c>
      <c r="CV11">
        <v>61.111111111100001</v>
      </c>
      <c r="CW11">
        <v>66.666666666699996</v>
      </c>
      <c r="CX11">
        <v>63.888888888899999</v>
      </c>
      <c r="CY11" s="55">
        <f t="shared" si="4"/>
        <v>59.444444444440002</v>
      </c>
      <c r="DC11" t="s">
        <v>9</v>
      </c>
      <c r="DD11">
        <v>435.5</v>
      </c>
      <c r="DE11">
        <v>480</v>
      </c>
      <c r="DF11" s="53">
        <v>-22.11</v>
      </c>
      <c r="DG11" s="19">
        <v>53.6585365854</v>
      </c>
      <c r="DH11" s="19">
        <v>56.097560975599997</v>
      </c>
      <c r="DI11" s="19">
        <v>51.219512195100002</v>
      </c>
      <c r="DJ11" s="19">
        <v>51.219512195100002</v>
      </c>
      <c r="DK11" s="19">
        <v>60.975609756099999</v>
      </c>
      <c r="DL11" s="19">
        <f t="shared" si="5"/>
        <v>54.634146341459996</v>
      </c>
      <c r="DM11" s="19">
        <v>60.975609756099999</v>
      </c>
      <c r="DN11" s="19">
        <v>56.097560975599997</v>
      </c>
      <c r="DO11" s="19">
        <v>51.219512195100002</v>
      </c>
      <c r="DP11" s="19">
        <v>60.975609756099999</v>
      </c>
      <c r="DQ11" s="19">
        <v>63.414634146300003</v>
      </c>
      <c r="DR11" s="19">
        <f t="shared" si="6"/>
        <v>58.536585365840004</v>
      </c>
      <c r="DS11" s="19">
        <v>63.414634146300003</v>
      </c>
      <c r="DT11" s="19">
        <v>70.731707317100003</v>
      </c>
      <c r="DU11" s="19">
        <v>70.731707317100003</v>
      </c>
      <c r="DV11" s="19">
        <v>85.365853658500001</v>
      </c>
      <c r="DW11" s="19">
        <v>87.804878048800006</v>
      </c>
      <c r="DX11" s="19">
        <f t="shared" si="7"/>
        <v>75.609756097559995</v>
      </c>
      <c r="DY11" s="19">
        <v>70.731707317100003</v>
      </c>
      <c r="DZ11" s="19">
        <v>65.853658536599994</v>
      </c>
      <c r="EA11" s="19">
        <v>63.414634146300003</v>
      </c>
      <c r="EB11" s="19">
        <v>63.414634146300003</v>
      </c>
      <c r="EC11" s="19">
        <v>63.414634146300003</v>
      </c>
      <c r="ED11" s="19">
        <f t="shared" si="8"/>
        <v>65.365853658519995</v>
      </c>
      <c r="EH11" t="s">
        <v>9</v>
      </c>
      <c r="EI11" s="53">
        <v>-22.11</v>
      </c>
      <c r="EJ11" s="19">
        <v>53.6585365854</v>
      </c>
      <c r="EK11" s="19">
        <v>56.097560975599997</v>
      </c>
      <c r="EL11" s="19">
        <v>51.219512195100002</v>
      </c>
      <c r="EM11" s="19">
        <v>51.219512195100002</v>
      </c>
      <c r="EN11" s="19">
        <v>60.975609756099999</v>
      </c>
      <c r="EO11" s="19">
        <f t="shared" si="9"/>
        <v>54.634146341459996</v>
      </c>
      <c r="EP11" s="61">
        <v>172.8</v>
      </c>
      <c r="EQ11" s="19">
        <v>60.975609756099999</v>
      </c>
      <c r="ER11" s="19">
        <v>56.097560975599997</v>
      </c>
      <c r="ES11" s="19">
        <v>51.219512195100002</v>
      </c>
      <c r="ET11" s="19">
        <v>60.975609756099999</v>
      </c>
      <c r="EU11" s="19">
        <v>63.414634146300003</v>
      </c>
      <c r="EV11" s="19">
        <f t="shared" si="10"/>
        <v>58.536585365840004</v>
      </c>
      <c r="EW11" s="62">
        <v>649.20000000000005</v>
      </c>
      <c r="EX11" s="19">
        <v>63.414634146300003</v>
      </c>
      <c r="EY11" s="19">
        <v>70.731707317100003</v>
      </c>
      <c r="EZ11" s="19">
        <v>70.731707317100003</v>
      </c>
      <c r="FA11" s="19">
        <v>85.365853658500001</v>
      </c>
      <c r="FB11" s="19">
        <v>87.804878048800006</v>
      </c>
      <c r="FC11" s="19">
        <f t="shared" si="11"/>
        <v>75.609756097559995</v>
      </c>
      <c r="FD11" s="62">
        <v>674.7</v>
      </c>
      <c r="FE11" s="19">
        <v>70.731707317100003</v>
      </c>
      <c r="FF11" s="19">
        <v>65.853658536599994</v>
      </c>
      <c r="FG11" s="19">
        <v>63.414634146300003</v>
      </c>
      <c r="FH11" s="19">
        <v>63.414634146300003</v>
      </c>
      <c r="FI11" s="19">
        <v>63.414634146300003</v>
      </c>
      <c r="FJ11" s="19">
        <f t="shared" si="12"/>
        <v>65.365853658519995</v>
      </c>
      <c r="FK11" s="62">
        <v>92.7</v>
      </c>
    </row>
    <row r="12" spans="1:167">
      <c r="B12">
        <f t="shared" si="1"/>
        <v>3</v>
      </c>
      <c r="C12" t="s">
        <v>11</v>
      </c>
      <c r="D12" s="20">
        <v>77.777777777799997</v>
      </c>
      <c r="E12" s="21">
        <v>88.888888888899999</v>
      </c>
      <c r="F12" s="21">
        <v>86.111111111100001</v>
      </c>
      <c r="G12" s="21">
        <v>86.111111111100001</v>
      </c>
      <c r="H12" s="22">
        <v>88.888888888899999</v>
      </c>
      <c r="I12">
        <v>-14.4</v>
      </c>
      <c r="N12">
        <f>N11+N6</f>
        <v>61.199999999999996</v>
      </c>
      <c r="P12" s="53" t="s">
        <v>13</v>
      </c>
      <c r="Q12" s="19">
        <v>87.139391555209997</v>
      </c>
      <c r="R12" s="19">
        <v>78.027100270999995</v>
      </c>
      <c r="S12" s="19">
        <v>77.36962572329</v>
      </c>
      <c r="T12" s="19">
        <v>76.642189002530003</v>
      </c>
      <c r="U12" s="19">
        <v>73.624661246619993</v>
      </c>
      <c r="V12">
        <f>AVERAGE(Q12:U12)</f>
        <v>78.560593559729995</v>
      </c>
      <c r="X12" s="45">
        <v>-17.8</v>
      </c>
      <c r="Y12" s="46">
        <v>69.444444444400006</v>
      </c>
      <c r="Z12" s="47">
        <v>63.888888888899999</v>
      </c>
      <c r="AA12" s="47">
        <v>63.888888888899999</v>
      </c>
      <c r="AB12" s="47">
        <v>47.222222222200003</v>
      </c>
      <c r="AC12" s="58">
        <v>55.555555555600002</v>
      </c>
      <c r="AD12" s="47">
        <v>52.777777777799997</v>
      </c>
      <c r="AE12" s="47">
        <v>61.111111111100001</v>
      </c>
      <c r="AF12" s="47">
        <v>55.555555555600002</v>
      </c>
      <c r="AG12" s="47">
        <v>69.444444444400006</v>
      </c>
      <c r="AH12" s="47">
        <v>55.555555555600002</v>
      </c>
      <c r="AI12" s="46">
        <v>69.444444444400006</v>
      </c>
      <c r="AJ12" s="47">
        <v>83.333333333300004</v>
      </c>
      <c r="AK12" s="47">
        <v>94.444444444400006</v>
      </c>
      <c r="AL12" s="47">
        <v>77.777777777799997</v>
      </c>
      <c r="AM12" s="58">
        <v>88.888888888899999</v>
      </c>
      <c r="AN12" s="47">
        <v>88.888888888899999</v>
      </c>
      <c r="AO12" s="47">
        <v>86.111111111100001</v>
      </c>
      <c r="AP12" s="47">
        <v>80.555555555599994</v>
      </c>
      <c r="AQ12" s="47">
        <v>80.555555555599994</v>
      </c>
      <c r="AR12" s="47">
        <v>77.777777777799997</v>
      </c>
      <c r="AS12" s="59">
        <v>70.138888888875002</v>
      </c>
      <c r="AT12" s="51">
        <v>73.611111111100001</v>
      </c>
      <c r="AU12" s="59">
        <v>73.611111111124998</v>
      </c>
      <c r="AV12" s="51">
        <v>68.75</v>
      </c>
      <c r="AW12" s="60">
        <v>69.444444444474996</v>
      </c>
      <c r="AY12" t="s">
        <v>52</v>
      </c>
      <c r="AZ12" s="53">
        <v>-22.43</v>
      </c>
      <c r="BA12" s="54"/>
      <c r="BB12" s="54">
        <v>500</v>
      </c>
      <c r="BC12">
        <v>68.292682926799998</v>
      </c>
      <c r="BD12">
        <v>68.292682926799998</v>
      </c>
      <c r="BE12">
        <v>78.048780487800002</v>
      </c>
      <c r="BF12">
        <v>92.682926829300001</v>
      </c>
      <c r="BG12">
        <v>85.365853658500001</v>
      </c>
      <c r="BH12">
        <f t="shared" si="0"/>
        <v>78.536585365839997</v>
      </c>
      <c r="CB12">
        <v>480</v>
      </c>
      <c r="CC12">
        <v>-22.11</v>
      </c>
      <c r="CD12">
        <v>70.731707317100003</v>
      </c>
      <c r="CE12">
        <v>65.853658536599994</v>
      </c>
      <c r="CF12">
        <v>63.414634146300003</v>
      </c>
      <c r="CG12">
        <v>63.414634146300003</v>
      </c>
      <c r="CH12">
        <v>63.414634146300003</v>
      </c>
      <c r="CI12">
        <f t="shared" si="2"/>
        <v>65.365853658519995</v>
      </c>
      <c r="CL12">
        <v>480</v>
      </c>
      <c r="CM12">
        <v>-22.11</v>
      </c>
      <c r="CN12">
        <v>53.6585365854</v>
      </c>
      <c r="CO12">
        <v>56.097560975599997</v>
      </c>
      <c r="CP12">
        <v>51.219512195100002</v>
      </c>
      <c r="CQ12">
        <v>51.219512195100002</v>
      </c>
      <c r="CR12">
        <v>60.975609756099999</v>
      </c>
      <c r="CS12" s="55">
        <f t="shared" si="3"/>
        <v>54.634146341459996</v>
      </c>
      <c r="CT12">
        <v>60.975609756099999</v>
      </c>
      <c r="CU12">
        <v>56.097560975599997</v>
      </c>
      <c r="CV12">
        <v>51.219512195100002</v>
      </c>
      <c r="CW12">
        <v>60.975609756099999</v>
      </c>
      <c r="CX12">
        <v>63.414634146300003</v>
      </c>
      <c r="CY12" s="55">
        <f t="shared" si="4"/>
        <v>58.536585365840004</v>
      </c>
      <c r="DC12" t="s">
        <v>3</v>
      </c>
      <c r="DD12">
        <v>547</v>
      </c>
      <c r="DE12">
        <v>183</v>
      </c>
      <c r="DF12" s="53">
        <v>-22.43</v>
      </c>
      <c r="DG12" s="19">
        <v>65.853658536599994</v>
      </c>
      <c r="DH12" s="19">
        <v>56.097560975599997</v>
      </c>
      <c r="DI12" s="19">
        <v>58.536585365900002</v>
      </c>
      <c r="DJ12" s="19">
        <v>56.097560975599997</v>
      </c>
      <c r="DK12" s="19">
        <v>63.414634146300003</v>
      </c>
      <c r="DL12" s="19">
        <f t="shared" si="5"/>
        <v>60</v>
      </c>
      <c r="DM12" s="19">
        <v>60.975609756099999</v>
      </c>
      <c r="DN12" s="19">
        <v>60.975609756099999</v>
      </c>
      <c r="DO12" s="19">
        <v>51.219512195100002</v>
      </c>
      <c r="DP12" s="19">
        <v>60.975609756099999</v>
      </c>
      <c r="DQ12" s="19">
        <v>70.731707317100003</v>
      </c>
      <c r="DR12" s="19">
        <f t="shared" si="6"/>
        <v>60.975609756100006</v>
      </c>
      <c r="DS12" s="19">
        <v>56.097560975599997</v>
      </c>
      <c r="DT12" s="19">
        <v>60.975609756099999</v>
      </c>
      <c r="DU12" s="19">
        <v>73.170731707300007</v>
      </c>
      <c r="DV12" s="19">
        <v>65.853658536599994</v>
      </c>
      <c r="DW12" s="19">
        <v>78.048780487800002</v>
      </c>
      <c r="DX12" s="19">
        <f t="shared" si="7"/>
        <v>66.829268292679998</v>
      </c>
      <c r="DY12" s="19">
        <v>85.365853658500001</v>
      </c>
      <c r="DZ12" s="19">
        <v>70.731707317100003</v>
      </c>
      <c r="EA12" s="19">
        <v>75.609756097599998</v>
      </c>
      <c r="EB12" s="19">
        <v>63.414634146300003</v>
      </c>
      <c r="EC12" s="19">
        <v>58.536585365900002</v>
      </c>
      <c r="ED12" s="19">
        <f t="shared" si="8"/>
        <v>70.731707317079994</v>
      </c>
      <c r="EH12" t="s">
        <v>3</v>
      </c>
      <c r="EI12" s="53">
        <v>-22.43</v>
      </c>
      <c r="EJ12" s="19">
        <v>65.853658536599994</v>
      </c>
      <c r="EK12" s="19">
        <v>56.097560975599997</v>
      </c>
      <c r="EL12" s="19">
        <v>58.536585365900002</v>
      </c>
      <c r="EM12" s="19">
        <v>56.097560975599997</v>
      </c>
      <c r="EN12" s="19">
        <v>63.414634146300003</v>
      </c>
      <c r="EO12" s="19">
        <f t="shared" si="9"/>
        <v>60</v>
      </c>
      <c r="EP12" s="61">
        <v>144</v>
      </c>
      <c r="EQ12" s="19">
        <v>60.975609756099999</v>
      </c>
      <c r="ER12" s="19">
        <v>60.975609756099999</v>
      </c>
      <c r="ES12" s="19">
        <v>51.219512195100002</v>
      </c>
      <c r="ET12" s="19">
        <v>60.975609756099999</v>
      </c>
      <c r="EU12" s="19">
        <v>70.731707317100003</v>
      </c>
      <c r="EV12" s="19">
        <f t="shared" si="10"/>
        <v>60.975609756100006</v>
      </c>
      <c r="EW12" s="62">
        <v>562</v>
      </c>
      <c r="EX12" s="19">
        <v>56.097560975599997</v>
      </c>
      <c r="EY12" s="19">
        <v>60.975609756099999</v>
      </c>
      <c r="EZ12" s="19">
        <v>73.170731707300007</v>
      </c>
      <c r="FA12" s="19">
        <v>65.853658536599994</v>
      </c>
      <c r="FB12" s="19">
        <v>78.048780487800002</v>
      </c>
      <c r="FC12" s="19">
        <f t="shared" si="11"/>
        <v>66.829268292679998</v>
      </c>
      <c r="FD12" s="62">
        <v>606</v>
      </c>
      <c r="FE12" s="19">
        <v>85.365853658500001</v>
      </c>
      <c r="FF12" s="19">
        <v>70.731707317100003</v>
      </c>
      <c r="FG12" s="19">
        <v>75.609756097599998</v>
      </c>
      <c r="FH12" s="19">
        <v>63.414634146300003</v>
      </c>
      <c r="FI12" s="19">
        <v>58.536585365900002</v>
      </c>
      <c r="FJ12" s="19">
        <f t="shared" si="12"/>
        <v>70.731707317079994</v>
      </c>
      <c r="FK12" s="62">
        <v>109</v>
      </c>
    </row>
    <row r="13" spans="1:167">
      <c r="B13">
        <f t="shared" si="1"/>
        <v>3</v>
      </c>
      <c r="C13" t="s">
        <v>12</v>
      </c>
      <c r="D13" s="20">
        <v>58.333333333299997</v>
      </c>
      <c r="E13" s="21">
        <v>55.555555555600002</v>
      </c>
      <c r="F13" s="21">
        <v>38.888888888899999</v>
      </c>
      <c r="G13" s="21">
        <v>44.444444444399998</v>
      </c>
      <c r="H13" s="22">
        <v>55.555555555600002</v>
      </c>
      <c r="I13">
        <v>-14.4</v>
      </c>
      <c r="N13">
        <f>N12+N6</f>
        <v>80.599999999999994</v>
      </c>
      <c r="P13" s="53" t="s">
        <v>11</v>
      </c>
      <c r="Q13" s="19">
        <v>64.323267518370002</v>
      </c>
      <c r="R13" s="19">
        <v>66.146728610129998</v>
      </c>
      <c r="S13" s="19">
        <v>73.355013550129996</v>
      </c>
      <c r="T13" s="19">
        <v>75.390413279130001</v>
      </c>
      <c r="U13" s="19">
        <v>79.841632791329999</v>
      </c>
      <c r="V13">
        <f>AVERAGE(Q13:U13)</f>
        <v>71.811411149817985</v>
      </c>
      <c r="X13" s="45">
        <v>-14.4</v>
      </c>
      <c r="Y13" s="46">
        <v>58.333333333299997</v>
      </c>
      <c r="Z13" s="47">
        <v>55.555555555600002</v>
      </c>
      <c r="AA13" s="47">
        <v>38.888888888899999</v>
      </c>
      <c r="AB13" s="47">
        <v>44.444444444399998</v>
      </c>
      <c r="AC13" s="58">
        <v>55.555555555600002</v>
      </c>
      <c r="AD13" s="47">
        <v>63.888888888899999</v>
      </c>
      <c r="AE13" s="47">
        <v>75</v>
      </c>
      <c r="AF13" s="47">
        <v>66.666666666699996</v>
      </c>
      <c r="AG13" s="47">
        <v>66.666666666699996</v>
      </c>
      <c r="AH13" s="47">
        <v>61.111111111100001</v>
      </c>
      <c r="AI13" s="46">
        <v>77.777777777799997</v>
      </c>
      <c r="AJ13" s="47">
        <v>88.888888888899999</v>
      </c>
      <c r="AK13" s="47">
        <v>86.111111111100001</v>
      </c>
      <c r="AL13" s="47">
        <v>86.111111111100001</v>
      </c>
      <c r="AM13" s="58">
        <v>88.888888888899999</v>
      </c>
      <c r="AN13" s="47">
        <v>88.888888888899999</v>
      </c>
      <c r="AO13" s="47">
        <v>88.888888888899999</v>
      </c>
      <c r="AP13" s="47">
        <v>83.333333333300004</v>
      </c>
      <c r="AQ13" s="47">
        <v>83.333333333300004</v>
      </c>
      <c r="AR13" s="47">
        <v>80.555555555599994</v>
      </c>
      <c r="AS13" s="59">
        <v>72.222222222225</v>
      </c>
      <c r="AT13" s="51">
        <v>77.083333333349998</v>
      </c>
      <c r="AU13" s="59">
        <v>68.75</v>
      </c>
      <c r="AV13" s="51">
        <v>70.138888888875002</v>
      </c>
      <c r="AW13" s="60">
        <v>71.527777777799997</v>
      </c>
      <c r="AY13" t="s">
        <v>53</v>
      </c>
      <c r="AZ13" s="53">
        <v>-22.3</v>
      </c>
      <c r="BA13" s="54"/>
      <c r="BB13" s="54">
        <v>670</v>
      </c>
      <c r="BC13">
        <v>66.666666666699996</v>
      </c>
      <c r="BD13">
        <v>61.111111111100001</v>
      </c>
      <c r="BE13">
        <v>63.888888888899999</v>
      </c>
      <c r="BF13">
        <v>63.888888888899999</v>
      </c>
      <c r="BG13">
        <v>72.222222222200003</v>
      </c>
      <c r="BH13">
        <f t="shared" si="0"/>
        <v>65.555555555560005</v>
      </c>
      <c r="CB13">
        <v>500</v>
      </c>
      <c r="CC13">
        <v>-19.73</v>
      </c>
      <c r="CD13">
        <v>92.682926829300001</v>
      </c>
      <c r="CE13">
        <v>82.926829268299997</v>
      </c>
      <c r="CF13">
        <v>82.926829268299997</v>
      </c>
      <c r="CG13">
        <v>82.926829268299997</v>
      </c>
      <c r="CH13">
        <v>78.048780487800002</v>
      </c>
      <c r="CI13">
        <f t="shared" si="2"/>
        <v>83.90243902440001</v>
      </c>
      <c r="CL13">
        <v>500</v>
      </c>
      <c r="CM13">
        <v>-19.73</v>
      </c>
      <c r="CN13">
        <v>53.6585365854</v>
      </c>
      <c r="CO13">
        <v>56.097560975599997</v>
      </c>
      <c r="CP13">
        <v>51.219512195100002</v>
      </c>
      <c r="CQ13">
        <v>46.3414634146</v>
      </c>
      <c r="CR13">
        <v>41.463414634099998</v>
      </c>
      <c r="CS13" s="55">
        <f t="shared" si="3"/>
        <v>49.756097560959994</v>
      </c>
      <c r="CT13">
        <v>56.097560975599997</v>
      </c>
      <c r="CU13">
        <v>56.097560975599997</v>
      </c>
      <c r="CV13">
        <v>60.975609756099999</v>
      </c>
      <c r="CW13">
        <v>60.975609756099999</v>
      </c>
      <c r="CX13">
        <v>60.975609756099999</v>
      </c>
      <c r="CY13" s="55">
        <f t="shared" si="4"/>
        <v>59.024390243899994</v>
      </c>
      <c r="DC13" t="s">
        <v>54</v>
      </c>
      <c r="DD13">
        <v>605</v>
      </c>
      <c r="DE13">
        <v>363</v>
      </c>
      <c r="DF13" s="53">
        <v>-21.15</v>
      </c>
      <c r="DG13" s="19">
        <v>80.487804878000006</v>
      </c>
      <c r="DH13" s="19">
        <v>48.780487804899998</v>
      </c>
      <c r="DI13" s="19">
        <v>43.902439024400003</v>
      </c>
      <c r="DJ13" s="19">
        <v>51.219512195100002</v>
      </c>
      <c r="DK13" s="19">
        <v>60.975609756099999</v>
      </c>
      <c r="DL13" s="19">
        <f t="shared" si="5"/>
        <v>57.073170731699996</v>
      </c>
      <c r="DM13" s="19">
        <v>46.3414634146</v>
      </c>
      <c r="DN13" s="19">
        <v>51.219512195100002</v>
      </c>
      <c r="DO13" s="19">
        <v>60.975609756099999</v>
      </c>
      <c r="DP13" s="19">
        <v>63.414634146300003</v>
      </c>
      <c r="DQ13" s="19">
        <v>60.975609756099999</v>
      </c>
      <c r="DR13" s="19">
        <f t="shared" si="6"/>
        <v>56.585365853639999</v>
      </c>
      <c r="DS13" s="19">
        <v>46.3414634146</v>
      </c>
      <c r="DT13" s="19">
        <v>68.292682926799998</v>
      </c>
      <c r="DU13" s="19">
        <v>80.487804878000006</v>
      </c>
      <c r="DV13" s="19">
        <v>80.487804878000006</v>
      </c>
      <c r="DW13" s="19">
        <v>92.682926829300001</v>
      </c>
      <c r="DX13" s="19">
        <f t="shared" si="7"/>
        <v>73.658536585340002</v>
      </c>
      <c r="DY13" s="19">
        <v>85.365853658500001</v>
      </c>
      <c r="DZ13" s="19">
        <v>78.048780487800002</v>
      </c>
      <c r="EA13" s="19">
        <v>80.487804878000006</v>
      </c>
      <c r="EB13" s="19">
        <v>75.609756097599998</v>
      </c>
      <c r="EC13" s="19">
        <v>73.170731707300007</v>
      </c>
      <c r="ED13" s="19">
        <f t="shared" si="8"/>
        <v>78.536585365840011</v>
      </c>
      <c r="EH13" t="s">
        <v>54</v>
      </c>
      <c r="EI13" s="53">
        <v>-21.15</v>
      </c>
      <c r="EJ13" s="19">
        <v>80.487804878000006</v>
      </c>
      <c r="EK13" s="19">
        <v>48.780487804899998</v>
      </c>
      <c r="EL13" s="19">
        <v>43.902439024400003</v>
      </c>
      <c r="EM13" s="19">
        <v>51.219512195100002</v>
      </c>
      <c r="EN13" s="19">
        <v>60.975609756099999</v>
      </c>
      <c r="EO13" s="19">
        <f t="shared" si="9"/>
        <v>57.073170731699996</v>
      </c>
      <c r="EP13" s="61">
        <v>192</v>
      </c>
      <c r="EQ13" s="19">
        <v>46.3414634146</v>
      </c>
      <c r="ER13" s="19">
        <v>51.219512195100002</v>
      </c>
      <c r="ES13" s="19">
        <v>60.975609756099999</v>
      </c>
      <c r="ET13" s="19">
        <v>63.414634146300003</v>
      </c>
      <c r="EU13" s="19">
        <v>60.975609756099999</v>
      </c>
      <c r="EV13" s="19">
        <f t="shared" si="10"/>
        <v>56.585365853639999</v>
      </c>
      <c r="EW13" s="62">
        <v>447</v>
      </c>
      <c r="EX13" s="19">
        <v>46.3414634146</v>
      </c>
      <c r="EY13" s="19">
        <v>68.292682926799998</v>
      </c>
      <c r="EZ13" s="19">
        <v>80.487804878000006</v>
      </c>
      <c r="FA13" s="19">
        <v>80.487804878000006</v>
      </c>
      <c r="FB13" s="19">
        <v>92.682926829300001</v>
      </c>
      <c r="FC13" s="19">
        <f t="shared" si="11"/>
        <v>73.658536585340002</v>
      </c>
      <c r="FD13" s="62">
        <v>503</v>
      </c>
      <c r="FE13" s="19">
        <v>85.365853658500001</v>
      </c>
      <c r="FF13" s="19">
        <v>78.048780487800002</v>
      </c>
      <c r="FG13" s="19">
        <v>80.487804878000006</v>
      </c>
      <c r="FH13" s="19">
        <v>75.609756097599998</v>
      </c>
      <c r="FI13" s="19">
        <v>73.170731707300007</v>
      </c>
      <c r="FJ13" s="19">
        <f t="shared" si="12"/>
        <v>78.536585365840011</v>
      </c>
      <c r="FK13" s="62">
        <v>146</v>
      </c>
    </row>
    <row r="14" spans="1:167">
      <c r="B14">
        <f t="shared" si="1"/>
        <v>3</v>
      </c>
      <c r="C14" t="s">
        <v>13</v>
      </c>
      <c r="D14" s="42">
        <v>88.888888888899999</v>
      </c>
      <c r="E14" s="43">
        <v>88.888888888899999</v>
      </c>
      <c r="F14" s="43">
        <v>83.333333333300004</v>
      </c>
      <c r="G14" s="43">
        <v>83.333333333300004</v>
      </c>
      <c r="H14" s="44">
        <v>80.555555555599994</v>
      </c>
      <c r="I14">
        <v>-14.4</v>
      </c>
      <c r="N14">
        <f>N13+N6</f>
        <v>100</v>
      </c>
      <c r="P14" s="53" t="s">
        <v>10</v>
      </c>
      <c r="Q14" s="19">
        <v>58.443297894510003</v>
      </c>
      <c r="R14" s="19">
        <v>63.561246612460003</v>
      </c>
      <c r="S14" s="19">
        <v>60.13902439025</v>
      </c>
      <c r="T14" s="19">
        <v>64.950238295480005</v>
      </c>
      <c r="U14" s="19">
        <v>65.702348690159994</v>
      </c>
      <c r="V14">
        <f>AVERAGE(Q14:U14)</f>
        <v>62.559231176572005</v>
      </c>
      <c r="X14" s="45">
        <v>-9.76</v>
      </c>
      <c r="Y14" s="46">
        <v>61.290322580599998</v>
      </c>
      <c r="Z14" s="47">
        <v>51.612903225799997</v>
      </c>
      <c r="AA14" s="47">
        <v>54.838709677399997</v>
      </c>
      <c r="AB14" s="47">
        <v>70.967741935500001</v>
      </c>
      <c r="AC14" s="58">
        <v>68.75</v>
      </c>
      <c r="AD14" s="47">
        <v>46.153846153800004</v>
      </c>
      <c r="AE14" s="47">
        <v>64</v>
      </c>
      <c r="AF14" s="47">
        <v>52</v>
      </c>
      <c r="AG14" s="47">
        <v>44.827586206900001</v>
      </c>
      <c r="AH14" s="47">
        <v>59.259259259300002</v>
      </c>
      <c r="AI14" s="46">
        <v>68.571428571400006</v>
      </c>
      <c r="AJ14" s="47">
        <v>54.285714285700003</v>
      </c>
      <c r="AK14" s="47">
        <v>70</v>
      </c>
      <c r="AL14" s="47">
        <v>58.333333333299997</v>
      </c>
      <c r="AM14" s="58">
        <v>50</v>
      </c>
      <c r="AN14" s="47">
        <v>93.548387096799999</v>
      </c>
      <c r="AO14" s="47">
        <v>96.666666666699996</v>
      </c>
      <c r="AP14" s="47">
        <v>100</v>
      </c>
      <c r="AQ14" s="47">
        <v>96.774193548400007</v>
      </c>
      <c r="AR14" s="47">
        <v>100</v>
      </c>
      <c r="AS14" s="59">
        <v>67.39099610065</v>
      </c>
      <c r="AT14" s="51">
        <v>66.641321044549997</v>
      </c>
      <c r="AU14" s="59">
        <v>69.209677419350001</v>
      </c>
      <c r="AV14" s="51">
        <v>67.725713756025002</v>
      </c>
      <c r="AW14" s="60">
        <v>69.502314814824999</v>
      </c>
      <c r="AY14" t="s">
        <v>55</v>
      </c>
      <c r="AZ14" s="53">
        <v>-9.76</v>
      </c>
      <c r="BA14" s="54"/>
      <c r="BB14" s="54">
        <v>830</v>
      </c>
      <c r="BC14">
        <v>69.444444444400006</v>
      </c>
      <c r="BD14">
        <v>83.333333333300004</v>
      </c>
      <c r="BE14">
        <v>94.444444444400006</v>
      </c>
      <c r="BF14">
        <v>77.777777777799997</v>
      </c>
      <c r="BG14">
        <v>88.888888888899999</v>
      </c>
      <c r="BH14">
        <f t="shared" si="0"/>
        <v>82.777777777760008</v>
      </c>
      <c r="CA14">
        <v>670</v>
      </c>
      <c r="CB14">
        <v>670</v>
      </c>
      <c r="CC14">
        <v>-17.8</v>
      </c>
      <c r="CD14">
        <v>88.888888888899999</v>
      </c>
      <c r="CE14">
        <v>86.111111111100001</v>
      </c>
      <c r="CF14">
        <v>80.555555555599994</v>
      </c>
      <c r="CG14">
        <v>80.555555555599994</v>
      </c>
      <c r="CH14">
        <v>77.777777777799997</v>
      </c>
      <c r="CI14">
        <f t="shared" si="2"/>
        <v>82.777777777799997</v>
      </c>
      <c r="CL14">
        <v>670</v>
      </c>
      <c r="CM14">
        <v>-22.3</v>
      </c>
      <c r="CN14">
        <v>63.888888888899999</v>
      </c>
      <c r="CO14">
        <v>52.777777777799997</v>
      </c>
      <c r="CP14">
        <v>63.888888888899999</v>
      </c>
      <c r="CQ14">
        <v>58.333333333299997</v>
      </c>
      <c r="CR14">
        <v>61.111111111100001</v>
      </c>
      <c r="CS14" s="55">
        <f t="shared" si="3"/>
        <v>60</v>
      </c>
      <c r="CT14">
        <v>52.777777777799997</v>
      </c>
      <c r="CU14">
        <v>52.777777777799997</v>
      </c>
      <c r="CV14">
        <v>41.666666666700003</v>
      </c>
      <c r="CW14">
        <v>61.111111111100001</v>
      </c>
      <c r="CX14">
        <v>66.666666666699996</v>
      </c>
      <c r="CY14" s="55">
        <f t="shared" si="4"/>
        <v>55.000000000019995</v>
      </c>
      <c r="DC14" t="s">
        <v>2</v>
      </c>
      <c r="DD14">
        <v>616.4</v>
      </c>
      <c r="DE14">
        <v>435</v>
      </c>
      <c r="DF14" s="53">
        <v>-24.05</v>
      </c>
      <c r="DG14" s="19">
        <v>58.333333333299997</v>
      </c>
      <c r="DH14" s="19">
        <v>55.555555555600002</v>
      </c>
      <c r="DI14" s="19">
        <v>41.666666666700003</v>
      </c>
      <c r="DJ14" s="19">
        <v>41.666666666700003</v>
      </c>
      <c r="DK14" s="19">
        <v>38.888888888899999</v>
      </c>
      <c r="DL14" s="19">
        <f t="shared" si="5"/>
        <v>47.222222222239999</v>
      </c>
      <c r="DM14" s="19">
        <v>47.222222222200003</v>
      </c>
      <c r="DN14" s="19">
        <v>58.333333333299997</v>
      </c>
      <c r="DO14" s="19">
        <v>61.111111111100001</v>
      </c>
      <c r="DP14" s="19">
        <v>66.666666666699996</v>
      </c>
      <c r="DQ14" s="19">
        <v>63.888888888899999</v>
      </c>
      <c r="DR14" s="19">
        <f t="shared" si="6"/>
        <v>59.444444444440002</v>
      </c>
      <c r="DS14" s="19">
        <v>58.333333333299997</v>
      </c>
      <c r="DT14" s="19">
        <v>61.111111111100001</v>
      </c>
      <c r="DU14" s="19">
        <v>77.777777777799997</v>
      </c>
      <c r="DV14" s="19">
        <v>90.625</v>
      </c>
      <c r="DW14" s="19">
        <v>90.625</v>
      </c>
      <c r="DX14" s="19">
        <f t="shared" si="7"/>
        <v>75.694444444439995</v>
      </c>
      <c r="DY14" s="19">
        <v>91.666666666699996</v>
      </c>
      <c r="DZ14" s="19">
        <v>72.222222222200003</v>
      </c>
      <c r="EA14" s="19">
        <v>81.081081081099995</v>
      </c>
      <c r="EB14" s="19">
        <v>83.333333333300004</v>
      </c>
      <c r="EC14" s="19">
        <v>75</v>
      </c>
      <c r="ED14" s="19">
        <f t="shared" si="8"/>
        <v>80.66066066066</v>
      </c>
      <c r="EH14" t="s">
        <v>2</v>
      </c>
      <c r="EI14" s="53">
        <v>-24.05</v>
      </c>
      <c r="EJ14" s="19">
        <v>58.333333333299997</v>
      </c>
      <c r="EK14" s="19">
        <v>55.555555555600002</v>
      </c>
      <c r="EL14" s="19">
        <v>41.666666666700003</v>
      </c>
      <c r="EM14" s="19">
        <v>41.666666666700003</v>
      </c>
      <c r="EN14" s="19">
        <v>38.888888888899999</v>
      </c>
      <c r="EO14" s="19">
        <f t="shared" si="9"/>
        <v>47.222222222239999</v>
      </c>
      <c r="EP14" s="61">
        <v>276.39999999999998</v>
      </c>
      <c r="EQ14" s="19">
        <v>47.222222222200003</v>
      </c>
      <c r="ER14" s="19">
        <v>58.333333333299997</v>
      </c>
      <c r="ES14" s="19">
        <v>61.111111111100001</v>
      </c>
      <c r="ET14" s="19">
        <v>66.666666666699996</v>
      </c>
      <c r="EU14" s="19">
        <v>63.888888888899999</v>
      </c>
      <c r="EV14" s="19">
        <f t="shared" si="10"/>
        <v>59.444444444440002</v>
      </c>
      <c r="EW14" s="62">
        <v>632.79999999999995</v>
      </c>
      <c r="EX14" s="19">
        <v>58.333333333299997</v>
      </c>
      <c r="EY14" s="19">
        <v>61.111111111100001</v>
      </c>
      <c r="EZ14" s="19">
        <v>77.777777777799997</v>
      </c>
      <c r="FA14" s="19">
        <v>90.625</v>
      </c>
      <c r="FB14" s="19">
        <v>90.625</v>
      </c>
      <c r="FC14" s="19">
        <f t="shared" si="11"/>
        <v>75.694444444439995</v>
      </c>
      <c r="FD14" s="62">
        <v>481.4</v>
      </c>
      <c r="FE14" s="19">
        <v>91.666666666699996</v>
      </c>
      <c r="FF14" s="19">
        <v>72.222222222200003</v>
      </c>
      <c r="FG14" s="19">
        <v>81.081081081099995</v>
      </c>
      <c r="FH14" s="19">
        <v>83.333333333300004</v>
      </c>
      <c r="FI14" s="19">
        <v>75</v>
      </c>
      <c r="FJ14" s="19">
        <f t="shared" si="12"/>
        <v>80.66066066066</v>
      </c>
      <c r="FK14" s="62">
        <v>221.9</v>
      </c>
    </row>
    <row r="15" spans="1:167">
      <c r="A15" t="s">
        <v>8</v>
      </c>
      <c r="B15">
        <f t="shared" si="1"/>
        <v>4</v>
      </c>
      <c r="C15" t="s">
        <v>10</v>
      </c>
      <c r="D15" s="10">
        <v>52.777777777799997</v>
      </c>
      <c r="E15" s="11">
        <v>61.111111111100001</v>
      </c>
      <c r="F15" s="11">
        <v>55.555555555600002</v>
      </c>
      <c r="G15" s="11">
        <v>69.444444444400006</v>
      </c>
      <c r="H15" s="12">
        <v>55.555555555600002</v>
      </c>
      <c r="I15">
        <v>-17.8</v>
      </c>
      <c r="J15">
        <v>-17.8</v>
      </c>
      <c r="P15" s="53" t="s">
        <v>12</v>
      </c>
      <c r="Q15" s="19">
        <v>63.717108138809998</v>
      </c>
      <c r="R15" s="19">
        <v>56.313051840210001</v>
      </c>
      <c r="S15" s="19">
        <v>53.193898068019998</v>
      </c>
      <c r="T15" s="19">
        <v>53.14013462714</v>
      </c>
      <c r="U15" s="19">
        <v>56.502371273709997</v>
      </c>
      <c r="V15">
        <f>AVERAGE(Q15:U15)</f>
        <v>56.573312789577997</v>
      </c>
      <c r="X15" s="45">
        <v>-4.78</v>
      </c>
      <c r="Y15" s="63">
        <v>72.222222222200003</v>
      </c>
      <c r="Z15" s="64">
        <v>66.666666666699996</v>
      </c>
      <c r="AA15" s="64">
        <v>63.888888888899999</v>
      </c>
      <c r="AB15" s="64">
        <v>63.888888888899999</v>
      </c>
      <c r="AC15" s="72">
        <v>58.333333333299997</v>
      </c>
      <c r="AD15" s="47">
        <v>97.222222222200003</v>
      </c>
      <c r="AE15" s="47">
        <v>100</v>
      </c>
      <c r="AF15" s="47">
        <v>100</v>
      </c>
      <c r="AG15" s="47">
        <v>94.444444444400006</v>
      </c>
      <c r="AH15" s="47">
        <v>94.444444444400006</v>
      </c>
      <c r="AI15" s="63">
        <v>68.292682926799998</v>
      </c>
      <c r="AJ15" s="64">
        <v>44.444444444399998</v>
      </c>
      <c r="AK15" s="64">
        <v>38.888888888899999</v>
      </c>
      <c r="AL15" s="64">
        <v>52.777777777799997</v>
      </c>
      <c r="AM15" s="72">
        <v>63.888888888899999</v>
      </c>
      <c r="AN15" s="47">
        <v>85.365853658500001</v>
      </c>
      <c r="AO15" s="47">
        <v>80.487804878000006</v>
      </c>
      <c r="AP15" s="47">
        <v>70.731707317100003</v>
      </c>
      <c r="AQ15" s="47">
        <v>73.170731707300007</v>
      </c>
      <c r="AR15" s="47">
        <v>65.853658536599994</v>
      </c>
      <c r="AS15" s="73">
        <v>80.775745257425001</v>
      </c>
      <c r="AT15" s="51">
        <v>72.899728997275005</v>
      </c>
      <c r="AU15" s="73">
        <v>68.377371273725004</v>
      </c>
      <c r="AV15" s="51">
        <v>71.070460704599995</v>
      </c>
      <c r="AW15" s="74">
        <v>70.630081300800001</v>
      </c>
      <c r="AY15" t="s">
        <v>56</v>
      </c>
      <c r="AZ15" s="53">
        <v>-4.78</v>
      </c>
      <c r="BA15" s="54"/>
      <c r="BB15" s="54">
        <v>1500</v>
      </c>
      <c r="BC15">
        <v>77.777777777799997</v>
      </c>
      <c r="BD15">
        <v>88.888888888899999</v>
      </c>
      <c r="BE15">
        <v>86.111111111100001</v>
      </c>
      <c r="BF15">
        <v>86.111111111100001</v>
      </c>
      <c r="BG15">
        <v>88.888888888899999</v>
      </c>
      <c r="BH15">
        <f t="shared" si="0"/>
        <v>85.555555555560005</v>
      </c>
      <c r="CB15">
        <v>830</v>
      </c>
      <c r="CC15">
        <v>-14.4</v>
      </c>
      <c r="CD15">
        <v>88.888888888899999</v>
      </c>
      <c r="CE15">
        <v>88.888888888899999</v>
      </c>
      <c r="CF15">
        <v>83.333333333300004</v>
      </c>
      <c r="CG15">
        <v>83.333333333300004</v>
      </c>
      <c r="CH15">
        <v>80.555555555599994</v>
      </c>
      <c r="CI15">
        <f t="shared" si="2"/>
        <v>85</v>
      </c>
      <c r="CL15">
        <v>830</v>
      </c>
      <c r="CM15">
        <v>-17.8</v>
      </c>
      <c r="CN15">
        <v>69.444444444400006</v>
      </c>
      <c r="CO15">
        <v>63.888888888899999</v>
      </c>
      <c r="CP15">
        <v>63.888888888899999</v>
      </c>
      <c r="CQ15">
        <v>47.222222222200003</v>
      </c>
      <c r="CR15">
        <v>55.555555555600002</v>
      </c>
      <c r="CS15" s="55">
        <f t="shared" si="3"/>
        <v>60</v>
      </c>
      <c r="CT15">
        <v>52.777777777799997</v>
      </c>
      <c r="CU15">
        <v>61.111111111100001</v>
      </c>
      <c r="CV15">
        <v>55.555555555600002</v>
      </c>
      <c r="CW15">
        <v>69.444444444400006</v>
      </c>
      <c r="CX15">
        <v>55.555555555600002</v>
      </c>
      <c r="CY15" s="55">
        <f t="shared" si="4"/>
        <v>58.888888888899999</v>
      </c>
      <c r="DC15" t="s">
        <v>57</v>
      </c>
      <c r="DD15">
        <v>737</v>
      </c>
      <c r="DE15">
        <v>500</v>
      </c>
      <c r="DF15" s="53">
        <v>-19.73</v>
      </c>
      <c r="DG15" s="19">
        <v>53.6585365854</v>
      </c>
      <c r="DH15" s="19">
        <v>56.097560975599997</v>
      </c>
      <c r="DI15" s="19">
        <v>51.219512195100002</v>
      </c>
      <c r="DJ15" s="19">
        <v>46.3414634146</v>
      </c>
      <c r="DK15" s="19">
        <v>41.463414634099998</v>
      </c>
      <c r="DL15" s="19">
        <f t="shared" si="5"/>
        <v>49.756097560959994</v>
      </c>
      <c r="DM15" s="19">
        <v>56.097560975599997</v>
      </c>
      <c r="DN15" s="19">
        <v>56.097560975599997</v>
      </c>
      <c r="DO15" s="19">
        <v>60.975609756099999</v>
      </c>
      <c r="DP15" s="19">
        <v>60.975609756099999</v>
      </c>
      <c r="DQ15" s="19">
        <v>60.975609756099999</v>
      </c>
      <c r="DR15" s="19">
        <f t="shared" si="6"/>
        <v>59.024390243899994</v>
      </c>
      <c r="DS15" s="19">
        <v>68.292682926799998</v>
      </c>
      <c r="DT15" s="19">
        <v>68.292682926799998</v>
      </c>
      <c r="DU15" s="19">
        <v>78.048780487800002</v>
      </c>
      <c r="DV15" s="19">
        <v>92.682926829300001</v>
      </c>
      <c r="DW15" s="19">
        <v>85.365853658500001</v>
      </c>
      <c r="DX15" s="19">
        <f t="shared" si="7"/>
        <v>78.536585365839997</v>
      </c>
      <c r="DY15" s="19">
        <v>92.682926829300001</v>
      </c>
      <c r="DZ15" s="19">
        <v>82.926829268299997</v>
      </c>
      <c r="EA15" s="19">
        <v>82.926829268299997</v>
      </c>
      <c r="EB15" s="19">
        <v>82.926829268299997</v>
      </c>
      <c r="EC15" s="19">
        <v>78.048780487800002</v>
      </c>
      <c r="ED15" s="19">
        <f t="shared" si="8"/>
        <v>83.90243902440001</v>
      </c>
      <c r="EH15" t="s">
        <v>57</v>
      </c>
      <c r="EI15" s="53">
        <v>-19.73</v>
      </c>
      <c r="EJ15" s="19">
        <v>53.6585365854</v>
      </c>
      <c r="EK15" s="19">
        <v>56.097560975599997</v>
      </c>
      <c r="EL15" s="19">
        <v>51.219512195100002</v>
      </c>
      <c r="EM15" s="19">
        <v>46.3414634146</v>
      </c>
      <c r="EN15" s="19">
        <v>41.463414634099998</v>
      </c>
      <c r="EO15" s="19">
        <f t="shared" si="9"/>
        <v>49.756097560959994</v>
      </c>
      <c r="EP15" s="61">
        <v>182</v>
      </c>
      <c r="EQ15" s="19">
        <v>56.097560975599997</v>
      </c>
      <c r="ER15" s="19">
        <v>56.097560975599997</v>
      </c>
      <c r="ES15" s="19">
        <v>60.975609756099999</v>
      </c>
      <c r="ET15" s="19">
        <v>60.975609756099999</v>
      </c>
      <c r="EU15" s="19">
        <v>60.975609756099999</v>
      </c>
      <c r="EV15" s="19">
        <f t="shared" si="10"/>
        <v>59.024390243899994</v>
      </c>
      <c r="EW15" s="62">
        <v>472</v>
      </c>
      <c r="EX15" s="19">
        <v>68.292682926799998</v>
      </c>
      <c r="EY15" s="19">
        <v>68.292682926799998</v>
      </c>
      <c r="EZ15" s="19">
        <v>78.048780487800002</v>
      </c>
      <c r="FA15" s="19">
        <v>92.682926829300001</v>
      </c>
      <c r="FB15" s="19">
        <v>85.365853658500001</v>
      </c>
      <c r="FC15" s="19">
        <f t="shared" si="11"/>
        <v>78.536585365839997</v>
      </c>
      <c r="FD15" s="62">
        <v>540</v>
      </c>
      <c r="FE15" s="19">
        <v>92.682926829300001</v>
      </c>
      <c r="FF15" s="19">
        <v>82.926829268299997</v>
      </c>
      <c r="FG15" s="19">
        <v>82.926829268299997</v>
      </c>
      <c r="FH15" s="19">
        <v>82.926829268299997</v>
      </c>
      <c r="FI15" s="19">
        <v>78.048780487800002</v>
      </c>
      <c r="FJ15" s="19">
        <f t="shared" si="12"/>
        <v>83.90243902440001</v>
      </c>
      <c r="FK15" s="62">
        <v>133</v>
      </c>
    </row>
    <row r="16" spans="1:167">
      <c r="B16">
        <f t="shared" si="1"/>
        <v>4</v>
      </c>
      <c r="C16" t="s">
        <v>11</v>
      </c>
      <c r="D16" s="20">
        <v>69.444444444400006</v>
      </c>
      <c r="E16" s="21">
        <v>83.333333333300004</v>
      </c>
      <c r="F16" s="21">
        <v>94.444444444400006</v>
      </c>
      <c r="G16" s="21">
        <v>77.777777777799997</v>
      </c>
      <c r="H16" s="22">
        <v>88.888888888899999</v>
      </c>
      <c r="I16">
        <v>-17.8</v>
      </c>
      <c r="X16" s="66" t="s">
        <v>46</v>
      </c>
      <c r="Y16" s="67">
        <v>63.717108138809998</v>
      </c>
      <c r="Z16" s="68">
        <v>56.313051840210001</v>
      </c>
      <c r="AA16" s="68">
        <v>53.193898068019998</v>
      </c>
      <c r="AB16" s="68">
        <v>53.14013462714</v>
      </c>
      <c r="AC16" s="75">
        <v>56.502371273709997</v>
      </c>
      <c r="AD16" s="67">
        <v>58.443297894510003</v>
      </c>
      <c r="AE16" s="68">
        <v>63.561246612460003</v>
      </c>
      <c r="AF16" s="68">
        <v>60.13902439025</v>
      </c>
      <c r="AG16" s="68">
        <v>64.950238295480005</v>
      </c>
      <c r="AH16" s="75">
        <v>65.702348690159994</v>
      </c>
      <c r="AI16" s="67">
        <v>64.323267518370002</v>
      </c>
      <c r="AJ16" s="68">
        <v>66.146728610129998</v>
      </c>
      <c r="AK16" s="68">
        <v>73.355013550129996</v>
      </c>
      <c r="AL16" s="68">
        <v>75.390413279130001</v>
      </c>
      <c r="AM16" s="75">
        <v>79.841632791329999</v>
      </c>
      <c r="AN16" s="67">
        <v>87.139391555209997</v>
      </c>
      <c r="AO16" s="68">
        <v>78.027100270999995</v>
      </c>
      <c r="AP16" s="68">
        <v>77.36962572329</v>
      </c>
      <c r="AQ16" s="68">
        <v>76.642189002530003</v>
      </c>
      <c r="AR16" s="75">
        <v>73.624661246619993</v>
      </c>
      <c r="AS16" s="76">
        <v>68.405766276725004</v>
      </c>
      <c r="AT16" s="76">
        <v>66.012031833449996</v>
      </c>
      <c r="AU16" s="76">
        <v>66.014390432922497</v>
      </c>
      <c r="AV16" s="76">
        <v>67.530743801070003</v>
      </c>
      <c r="AW16" s="77">
        <v>68.917753500455007</v>
      </c>
      <c r="CB16">
        <v>1500</v>
      </c>
      <c r="CC16">
        <v>-22.3</v>
      </c>
      <c r="CD16">
        <v>88.888888888899999</v>
      </c>
      <c r="CE16">
        <v>58.333333333299997</v>
      </c>
      <c r="CF16">
        <v>55.555555555600002</v>
      </c>
      <c r="CG16">
        <v>63.888888888899999</v>
      </c>
      <c r="CH16">
        <v>63.888888888899999</v>
      </c>
      <c r="CI16">
        <f t="shared" si="2"/>
        <v>66.111111111119996</v>
      </c>
      <c r="CL16">
        <v>1500</v>
      </c>
      <c r="CM16">
        <v>-14.4</v>
      </c>
      <c r="CN16">
        <v>58.333333333299997</v>
      </c>
      <c r="CO16">
        <v>55.555555555600002</v>
      </c>
      <c r="CP16">
        <v>38.888888888899999</v>
      </c>
      <c r="CQ16">
        <v>44.444444444399998</v>
      </c>
      <c r="CR16">
        <v>55.555555555600002</v>
      </c>
      <c r="CS16" s="55">
        <f t="shared" si="3"/>
        <v>50.555555555559998</v>
      </c>
      <c r="CT16">
        <v>63.888888888899999</v>
      </c>
      <c r="CU16">
        <v>75</v>
      </c>
      <c r="CV16">
        <v>66.666666666699996</v>
      </c>
      <c r="CW16">
        <v>66.666666666699996</v>
      </c>
      <c r="CX16">
        <v>61.111111111100001</v>
      </c>
      <c r="CY16" s="55">
        <f t="shared" si="4"/>
        <v>66.666666666680001</v>
      </c>
      <c r="DC16" t="s">
        <v>58</v>
      </c>
      <c r="DD16">
        <v>774.6</v>
      </c>
      <c r="DE16">
        <v>830</v>
      </c>
      <c r="DF16" s="53">
        <v>-17.8</v>
      </c>
      <c r="DG16" s="19">
        <v>69.444444444400006</v>
      </c>
      <c r="DH16" s="19">
        <v>63.888888888899999</v>
      </c>
      <c r="DI16" s="19">
        <v>63.888888888899999</v>
      </c>
      <c r="DJ16" s="19">
        <v>47.222222222200003</v>
      </c>
      <c r="DK16" s="19">
        <v>55.555555555600002</v>
      </c>
      <c r="DL16" s="19">
        <f t="shared" si="5"/>
        <v>60</v>
      </c>
      <c r="DM16" s="19">
        <v>52.777777777799997</v>
      </c>
      <c r="DN16" s="19">
        <v>61.111111111100001</v>
      </c>
      <c r="DO16" s="19">
        <v>55.555555555600002</v>
      </c>
      <c r="DP16" s="19">
        <v>69.444444444400006</v>
      </c>
      <c r="DQ16" s="19">
        <v>55.555555555600002</v>
      </c>
      <c r="DR16" s="19">
        <f t="shared" si="6"/>
        <v>58.888888888899999</v>
      </c>
      <c r="DS16" s="19">
        <v>69.444444444400006</v>
      </c>
      <c r="DT16" s="19">
        <v>83.333333333300004</v>
      </c>
      <c r="DU16" s="19">
        <v>94.444444444400006</v>
      </c>
      <c r="DV16" s="19">
        <v>77.777777777799997</v>
      </c>
      <c r="DW16" s="19">
        <v>88.888888888899999</v>
      </c>
      <c r="DX16" s="19">
        <f t="shared" si="7"/>
        <v>82.777777777760008</v>
      </c>
      <c r="DY16" s="19">
        <v>88.888888888899999</v>
      </c>
      <c r="DZ16" s="19">
        <v>86.111111111100001</v>
      </c>
      <c r="EA16" s="19">
        <v>80.555555555599994</v>
      </c>
      <c r="EB16" s="19">
        <v>80.555555555599994</v>
      </c>
      <c r="EC16" s="19">
        <v>77.777777777799997</v>
      </c>
      <c r="ED16" s="19">
        <f t="shared" si="8"/>
        <v>82.777777777799997</v>
      </c>
      <c r="EH16" t="s">
        <v>58</v>
      </c>
      <c r="EI16" s="53">
        <v>-17.8</v>
      </c>
      <c r="EJ16" s="19">
        <v>69.444444444400006</v>
      </c>
      <c r="EK16" s="19">
        <v>63.888888888899999</v>
      </c>
      <c r="EL16" s="19">
        <v>63.888888888899999</v>
      </c>
      <c r="EM16" s="19">
        <v>47.222222222200003</v>
      </c>
      <c r="EN16" s="19">
        <v>55.555555555600002</v>
      </c>
      <c r="EO16" s="19">
        <f t="shared" si="9"/>
        <v>60</v>
      </c>
      <c r="EP16" s="61">
        <v>344.7</v>
      </c>
      <c r="EQ16" s="19">
        <v>52.777777777799997</v>
      </c>
      <c r="ER16" s="19">
        <v>61.111111111100001</v>
      </c>
      <c r="ES16" s="19">
        <v>55.555555555600002</v>
      </c>
      <c r="ET16" s="19">
        <v>69.444444444400006</v>
      </c>
      <c r="EU16" s="19">
        <v>55.555555555600002</v>
      </c>
      <c r="EV16" s="19">
        <f t="shared" si="10"/>
        <v>58.888888888899999</v>
      </c>
      <c r="EW16" s="62">
        <v>494.1</v>
      </c>
      <c r="EX16" s="19">
        <v>69.444444444400006</v>
      </c>
      <c r="EY16" s="19">
        <v>83.333333333300004</v>
      </c>
      <c r="EZ16" s="19">
        <v>94.444444444400006</v>
      </c>
      <c r="FA16" s="19">
        <v>77.777777777799997</v>
      </c>
      <c r="FB16" s="19">
        <v>88.888888888899999</v>
      </c>
      <c r="FC16" s="19">
        <f t="shared" si="11"/>
        <v>82.777777777760008</v>
      </c>
      <c r="FD16" s="62">
        <v>459.9</v>
      </c>
      <c r="FE16" s="19">
        <v>88.888888888899999</v>
      </c>
      <c r="FF16" s="19">
        <v>86.111111111100001</v>
      </c>
      <c r="FG16" s="19">
        <v>80.555555555599994</v>
      </c>
      <c r="FH16" s="19">
        <v>80.555555555599994</v>
      </c>
      <c r="FI16" s="19">
        <v>77.777777777799997</v>
      </c>
      <c r="FJ16" s="19">
        <f t="shared" si="12"/>
        <v>82.777777777799997</v>
      </c>
      <c r="FK16" s="62">
        <v>305.10000000000002</v>
      </c>
    </row>
    <row r="17" spans="1:157">
      <c r="B17">
        <f t="shared" si="1"/>
        <v>4</v>
      </c>
      <c r="C17" t="s">
        <v>12</v>
      </c>
      <c r="D17" s="20">
        <v>69.444444444400006</v>
      </c>
      <c r="E17" s="21">
        <v>63.888888888899999</v>
      </c>
      <c r="F17" s="21">
        <v>63.888888888899999</v>
      </c>
      <c r="G17" s="21">
        <v>47.222222222200003</v>
      </c>
      <c r="H17" s="22">
        <v>55.555555555600002</v>
      </c>
      <c r="I17">
        <v>-17.8</v>
      </c>
    </row>
    <row r="18" spans="1:157">
      <c r="B18">
        <f t="shared" si="1"/>
        <v>4</v>
      </c>
      <c r="C18" t="s">
        <v>13</v>
      </c>
      <c r="D18" s="42">
        <v>88.888888888899999</v>
      </c>
      <c r="E18" s="43">
        <v>86.111111111100001</v>
      </c>
      <c r="F18" s="43">
        <v>80.555555555599994</v>
      </c>
      <c r="G18" s="43">
        <v>80.555555555599994</v>
      </c>
      <c r="H18" s="44">
        <v>77.777777777799997</v>
      </c>
      <c r="I18">
        <v>-17.8</v>
      </c>
      <c r="Y18">
        <f t="shared" ref="Y18:AR18" si="13">RSQ(Y21:Y30,$X$21:$X$30)</f>
        <v>4.4399598657002604E-2</v>
      </c>
      <c r="Z18">
        <f t="shared" si="13"/>
        <v>0.21981172939371529</v>
      </c>
      <c r="AA18">
        <f t="shared" si="13"/>
        <v>7.393335642307905E-2</v>
      </c>
      <c r="AB18">
        <f t="shared" si="13"/>
        <v>0.36309346575392792</v>
      </c>
      <c r="AC18">
        <f t="shared" si="13"/>
        <v>0.10169289356408791</v>
      </c>
      <c r="AD18">
        <f t="shared" si="13"/>
        <v>0.40114477918860897</v>
      </c>
      <c r="AE18">
        <f t="shared" si="13"/>
        <v>0.72024468242137119</v>
      </c>
      <c r="AF18">
        <f t="shared" si="13"/>
        <v>0.49338220815520617</v>
      </c>
      <c r="AG18">
        <f t="shared" si="13"/>
        <v>0.16290178246551135</v>
      </c>
      <c r="AH18">
        <f t="shared" si="13"/>
        <v>0.27451884691694278</v>
      </c>
      <c r="AI18">
        <f t="shared" si="13"/>
        <v>0.25781121873907742</v>
      </c>
      <c r="AJ18">
        <f t="shared" si="13"/>
        <v>0.11664270052827391</v>
      </c>
      <c r="AK18">
        <f t="shared" si="13"/>
        <v>0.26728807356199563</v>
      </c>
      <c r="AL18">
        <f t="shared" si="13"/>
        <v>0.36675605715918369</v>
      </c>
      <c r="AM18">
        <f t="shared" si="13"/>
        <v>0.44662455644566901</v>
      </c>
      <c r="AN18">
        <f t="shared" si="13"/>
        <v>3.829404496111205E-2</v>
      </c>
      <c r="AO18">
        <f t="shared" si="13"/>
        <v>0.41484893456679084</v>
      </c>
      <c r="AP18">
        <f t="shared" si="13"/>
        <v>0.11820507998611052</v>
      </c>
      <c r="AQ18">
        <f t="shared" si="13"/>
        <v>0.18082347148859862</v>
      </c>
      <c r="AR18">
        <f t="shared" si="13"/>
        <v>0.16728008605034658</v>
      </c>
      <c r="BB18" s="54">
        <v>0</v>
      </c>
      <c r="BC18">
        <v>60.23809523808</v>
      </c>
    </row>
    <row r="19" spans="1:157">
      <c r="A19" t="s">
        <v>9</v>
      </c>
      <c r="B19">
        <f t="shared" si="1"/>
        <v>5</v>
      </c>
      <c r="C19" t="s">
        <v>10</v>
      </c>
      <c r="D19" s="10">
        <v>56.097560975599997</v>
      </c>
      <c r="E19" s="11">
        <v>56.097560975599997</v>
      </c>
      <c r="F19" s="11">
        <v>60.975609756099999</v>
      </c>
      <c r="G19" s="11">
        <v>60.975609756099999</v>
      </c>
      <c r="H19" s="12">
        <v>60.975609756099999</v>
      </c>
      <c r="I19">
        <v>-19.73</v>
      </c>
      <c r="J19">
        <v>-19.73</v>
      </c>
      <c r="X19" s="39"/>
      <c r="Y19" s="40" t="s">
        <v>12</v>
      </c>
      <c r="Z19" s="40"/>
      <c r="AA19" s="40"/>
      <c r="AB19" s="40"/>
      <c r="AC19" s="40"/>
      <c r="AD19" s="40" t="s">
        <v>10</v>
      </c>
      <c r="AE19" s="40"/>
      <c r="AF19" s="40"/>
      <c r="AG19" s="40"/>
      <c r="AH19" s="40"/>
      <c r="AI19" s="40" t="s">
        <v>11</v>
      </c>
      <c r="AJ19" s="40"/>
      <c r="AK19" s="40"/>
      <c r="AL19" s="40"/>
      <c r="AM19" s="40"/>
      <c r="AN19" s="40" t="s">
        <v>13</v>
      </c>
      <c r="AO19" s="40"/>
      <c r="AP19" s="40"/>
      <c r="AQ19" s="40"/>
      <c r="AR19" s="40"/>
      <c r="BB19" s="54">
        <v>31.4</v>
      </c>
      <c r="BC19">
        <v>53.658536585359997</v>
      </c>
    </row>
    <row r="20" spans="1:157">
      <c r="B20">
        <f t="shared" si="1"/>
        <v>5</v>
      </c>
      <c r="C20" t="s">
        <v>11</v>
      </c>
      <c r="D20" s="20">
        <v>68.292682926799998</v>
      </c>
      <c r="E20" s="21">
        <v>68.292682926799998</v>
      </c>
      <c r="F20" s="21">
        <v>78.048780487800002</v>
      </c>
      <c r="G20" s="21">
        <v>92.682926829300001</v>
      </c>
      <c r="H20" s="22">
        <v>85.365853658500001</v>
      </c>
      <c r="I20">
        <v>-19.73</v>
      </c>
      <c r="W20" t="s">
        <v>32</v>
      </c>
      <c r="X20" s="56"/>
      <c r="Y20" s="56" t="s">
        <v>33</v>
      </c>
      <c r="Z20" s="56" t="s">
        <v>34</v>
      </c>
      <c r="AA20" s="56" t="s">
        <v>35</v>
      </c>
      <c r="AB20" s="56" t="s">
        <v>36</v>
      </c>
      <c r="AC20" s="56" t="s">
        <v>37</v>
      </c>
      <c r="AD20" s="56" t="s">
        <v>33</v>
      </c>
      <c r="AE20" s="56" t="s">
        <v>34</v>
      </c>
      <c r="AF20" s="56" t="s">
        <v>35</v>
      </c>
      <c r="AG20" s="56" t="s">
        <v>36</v>
      </c>
      <c r="AH20" s="56" t="s">
        <v>37</v>
      </c>
      <c r="AI20" s="56" t="s">
        <v>33</v>
      </c>
      <c r="AJ20" s="56" t="s">
        <v>34</v>
      </c>
      <c r="AK20" s="56" t="s">
        <v>35</v>
      </c>
      <c r="AL20" s="56" t="s">
        <v>36</v>
      </c>
      <c r="AM20" s="56" t="s">
        <v>37</v>
      </c>
      <c r="AN20" s="56" t="s">
        <v>33</v>
      </c>
      <c r="AO20" s="56" t="s">
        <v>34</v>
      </c>
      <c r="AP20" s="56" t="s">
        <v>35</v>
      </c>
      <c r="AQ20" s="56" t="s">
        <v>36</v>
      </c>
      <c r="AR20" s="56" t="s">
        <v>37</v>
      </c>
      <c r="BB20" s="54">
        <v>183</v>
      </c>
      <c r="BC20">
        <v>66.829268292679998</v>
      </c>
    </row>
    <row r="21" spans="1:157">
      <c r="B21">
        <f t="shared" si="1"/>
        <v>5</v>
      </c>
      <c r="C21" t="s">
        <v>12</v>
      </c>
      <c r="D21" s="20">
        <v>53.6585365854</v>
      </c>
      <c r="E21" s="21">
        <v>56.097560975599997</v>
      </c>
      <c r="F21" s="21">
        <v>51.219512195100002</v>
      </c>
      <c r="G21" s="21">
        <v>46.3414634146</v>
      </c>
      <c r="H21" s="22">
        <v>41.463414634099998</v>
      </c>
      <c r="I21">
        <v>-19.73</v>
      </c>
      <c r="W21">
        <v>31.4</v>
      </c>
      <c r="X21" s="53">
        <v>-4.78</v>
      </c>
      <c r="Y21" s="19">
        <v>72.222222222200003</v>
      </c>
      <c r="Z21" s="19">
        <v>66.666666666699996</v>
      </c>
      <c r="AA21" s="19">
        <v>63.888888888899999</v>
      </c>
      <c r="AB21" s="19">
        <v>63.888888888899999</v>
      </c>
      <c r="AC21" s="19">
        <v>58.333333333299997</v>
      </c>
      <c r="AD21" s="19">
        <v>97.222222222200003</v>
      </c>
      <c r="AE21" s="19">
        <v>100</v>
      </c>
      <c r="AF21" s="19">
        <v>100</v>
      </c>
      <c r="AG21" s="19">
        <v>94.444444444400006</v>
      </c>
      <c r="AH21" s="19">
        <v>94.444444444400006</v>
      </c>
      <c r="AI21" s="19">
        <v>68.292682926799998</v>
      </c>
      <c r="AJ21" s="19">
        <v>44.444444444399998</v>
      </c>
      <c r="AK21" s="19">
        <v>38.888888888899999</v>
      </c>
      <c r="AL21" s="19">
        <v>52.777777777799997</v>
      </c>
      <c r="AM21" s="19">
        <v>63.888888888899999</v>
      </c>
      <c r="AN21" s="19">
        <v>85.365853658500001</v>
      </c>
      <c r="AO21" s="19">
        <v>80.487804878000006</v>
      </c>
      <c r="AP21" s="19">
        <v>70.731707317100003</v>
      </c>
      <c r="AQ21" s="19">
        <v>73.170731707300007</v>
      </c>
      <c r="AR21" s="19">
        <v>65.853658536599994</v>
      </c>
      <c r="BB21" s="54">
        <v>363</v>
      </c>
      <c r="BC21">
        <v>73.658536585340002</v>
      </c>
    </row>
    <row r="22" spans="1:157">
      <c r="B22">
        <f t="shared" si="1"/>
        <v>5</v>
      </c>
      <c r="C22" t="s">
        <v>13</v>
      </c>
      <c r="D22" s="42">
        <v>92.682926829300001</v>
      </c>
      <c r="E22" s="43">
        <v>82.926829268299997</v>
      </c>
      <c r="F22" s="43">
        <v>82.926829268299997</v>
      </c>
      <c r="G22" s="43">
        <v>82.926829268299997</v>
      </c>
      <c r="H22" s="44">
        <v>78.048780487800002</v>
      </c>
      <c r="I22">
        <v>-19.73</v>
      </c>
      <c r="W22">
        <v>0</v>
      </c>
      <c r="X22" s="53">
        <v>-9.76</v>
      </c>
      <c r="Y22" s="19">
        <v>61.290322580599998</v>
      </c>
      <c r="Z22" s="19">
        <v>51.612903225799997</v>
      </c>
      <c r="AA22" s="19">
        <v>54.838709677399997</v>
      </c>
      <c r="AB22" s="19">
        <v>70.967741935500001</v>
      </c>
      <c r="AC22" s="19">
        <v>68.75</v>
      </c>
      <c r="AD22" s="19">
        <v>46.153846153800004</v>
      </c>
      <c r="AE22" s="19">
        <v>64</v>
      </c>
      <c r="AF22" s="19">
        <v>52</v>
      </c>
      <c r="AG22" s="19">
        <v>44.827586206900001</v>
      </c>
      <c r="AH22" s="19">
        <v>59.259259259300002</v>
      </c>
      <c r="AI22" s="19">
        <v>68.571428571400006</v>
      </c>
      <c r="AJ22" s="19">
        <v>54.285714285700003</v>
      </c>
      <c r="AK22" s="19">
        <v>70</v>
      </c>
      <c r="AL22" s="19">
        <v>58.333333333299997</v>
      </c>
      <c r="AM22" s="19">
        <v>50</v>
      </c>
      <c r="AN22" s="19">
        <v>93.548387096799999</v>
      </c>
      <c r="AO22" s="19">
        <v>96.666666666699996</v>
      </c>
      <c r="AP22" s="19">
        <v>100</v>
      </c>
      <c r="AQ22" s="19">
        <v>96.774193548400007</v>
      </c>
      <c r="AR22" s="19">
        <v>100</v>
      </c>
      <c r="BB22" s="54">
        <v>435</v>
      </c>
      <c r="BC22">
        <v>75.694444444439995</v>
      </c>
    </row>
    <row r="23" spans="1:157">
      <c r="A23" t="s">
        <v>3</v>
      </c>
      <c r="B23">
        <f t="shared" si="1"/>
        <v>6</v>
      </c>
      <c r="C23" t="s">
        <v>10</v>
      </c>
      <c r="D23" s="10">
        <v>46.3414634146</v>
      </c>
      <c r="E23" s="11">
        <v>51.219512195100002</v>
      </c>
      <c r="F23" s="11">
        <v>60.975609756099999</v>
      </c>
      <c r="G23" s="11">
        <v>63.414634146300003</v>
      </c>
      <c r="H23" s="12">
        <v>60.975609756099999</v>
      </c>
      <c r="I23">
        <v>-21.15</v>
      </c>
      <c r="J23">
        <v>-21.15</v>
      </c>
      <c r="W23">
        <v>1500</v>
      </c>
      <c r="X23" s="53">
        <v>-14.4</v>
      </c>
      <c r="Y23" s="19">
        <v>58.333333333299997</v>
      </c>
      <c r="Z23" s="19">
        <v>55.555555555600002</v>
      </c>
      <c r="AA23" s="19">
        <v>38.888888888899999</v>
      </c>
      <c r="AB23" s="19">
        <v>44.444444444399998</v>
      </c>
      <c r="AC23" s="19">
        <v>55.555555555600002</v>
      </c>
      <c r="AD23" s="19">
        <v>63.888888888899999</v>
      </c>
      <c r="AE23" s="19">
        <v>75</v>
      </c>
      <c r="AF23" s="19">
        <v>66.666666666699996</v>
      </c>
      <c r="AG23" s="19">
        <v>66.666666666699996</v>
      </c>
      <c r="AH23" s="19">
        <v>61.111111111100001</v>
      </c>
      <c r="AI23" s="19">
        <v>77.777777777799997</v>
      </c>
      <c r="AJ23" s="19">
        <v>88.888888888899999</v>
      </c>
      <c r="AK23" s="19">
        <v>86.111111111100001</v>
      </c>
      <c r="AL23" s="19">
        <v>86.111111111100001</v>
      </c>
      <c r="AM23" s="19">
        <v>88.888888888899999</v>
      </c>
      <c r="AN23" s="19">
        <v>88.888888888899999</v>
      </c>
      <c r="AO23" s="19">
        <v>88.888888888899999</v>
      </c>
      <c r="AP23" s="19">
        <v>83.333333333300004</v>
      </c>
      <c r="AQ23" s="19">
        <v>83.333333333300004</v>
      </c>
      <c r="AR23" s="19">
        <v>80.555555555599994</v>
      </c>
      <c r="BB23" s="54">
        <v>480</v>
      </c>
      <c r="BC23">
        <v>75.609756097559995</v>
      </c>
    </row>
    <row r="24" spans="1:157">
      <c r="B24">
        <f t="shared" si="1"/>
        <v>6</v>
      </c>
      <c r="C24" t="s">
        <v>11</v>
      </c>
      <c r="D24" s="20">
        <v>46.3414634146</v>
      </c>
      <c r="E24" s="21">
        <v>68.292682926799998</v>
      </c>
      <c r="F24" s="21">
        <v>80.487804878000006</v>
      </c>
      <c r="G24" s="21">
        <v>80.487804878000006</v>
      </c>
      <c r="H24" s="22">
        <v>92.682926829300001</v>
      </c>
      <c r="I24">
        <v>-21.15</v>
      </c>
      <c r="W24">
        <v>830</v>
      </c>
      <c r="X24" s="53">
        <v>-17.8</v>
      </c>
      <c r="Y24" s="19">
        <v>69.444444444400006</v>
      </c>
      <c r="Z24" s="19">
        <v>63.888888888899999</v>
      </c>
      <c r="AA24" s="19">
        <v>63.888888888899999</v>
      </c>
      <c r="AB24" s="19">
        <v>47.222222222200003</v>
      </c>
      <c r="AC24" s="19">
        <v>55.555555555600002</v>
      </c>
      <c r="AD24" s="19">
        <v>52.777777777799997</v>
      </c>
      <c r="AE24" s="19">
        <v>61.111111111100001</v>
      </c>
      <c r="AF24" s="19">
        <v>55.555555555600002</v>
      </c>
      <c r="AG24" s="19">
        <v>69.444444444400006</v>
      </c>
      <c r="AH24" s="19">
        <v>55.555555555600002</v>
      </c>
      <c r="AI24" s="19">
        <v>69.444444444400006</v>
      </c>
      <c r="AJ24" s="19">
        <v>83.333333333300004</v>
      </c>
      <c r="AK24" s="19">
        <v>94.444444444400006</v>
      </c>
      <c r="AL24" s="19">
        <v>77.777777777799997</v>
      </c>
      <c r="AM24" s="19">
        <v>88.888888888899999</v>
      </c>
      <c r="AN24" s="19">
        <v>88.888888888899999</v>
      </c>
      <c r="AO24" s="19">
        <v>86.111111111100001</v>
      </c>
      <c r="AP24" s="19">
        <v>80.555555555599994</v>
      </c>
      <c r="AQ24" s="19">
        <v>80.555555555599994</v>
      </c>
      <c r="AR24" s="19">
        <v>77.777777777799997</v>
      </c>
      <c r="AT24">
        <f>SMALL(Y21:AR30,1)</f>
        <v>38.888888888899999</v>
      </c>
      <c r="BB24" s="54">
        <v>500</v>
      </c>
      <c r="BC24">
        <v>78.536585365839997</v>
      </c>
    </row>
    <row r="25" spans="1:157">
      <c r="B25">
        <f t="shared" si="1"/>
        <v>6</v>
      </c>
      <c r="C25" t="s">
        <v>12</v>
      </c>
      <c r="D25" s="20">
        <v>80.487804878000006</v>
      </c>
      <c r="E25" s="21">
        <v>48.780487804899998</v>
      </c>
      <c r="F25" s="21">
        <v>43.902439024400003</v>
      </c>
      <c r="G25" s="21">
        <v>51.219512195100002</v>
      </c>
      <c r="H25" s="22">
        <v>60.975609756099999</v>
      </c>
      <c r="I25">
        <v>-21.15</v>
      </c>
      <c r="W25">
        <v>500</v>
      </c>
      <c r="X25" s="53">
        <v>-19.73</v>
      </c>
      <c r="Y25" s="19">
        <v>53.6585365854</v>
      </c>
      <c r="Z25" s="19">
        <v>56.097560975599997</v>
      </c>
      <c r="AA25" s="19">
        <v>51.219512195100002</v>
      </c>
      <c r="AB25" s="19">
        <v>46.3414634146</v>
      </c>
      <c r="AC25" s="19">
        <v>41.463414634099998</v>
      </c>
      <c r="AD25" s="19">
        <v>56.097560975599997</v>
      </c>
      <c r="AE25" s="19">
        <v>56.097560975599997</v>
      </c>
      <c r="AF25" s="19">
        <v>60.975609756099999</v>
      </c>
      <c r="AG25" s="19">
        <v>60.975609756099999</v>
      </c>
      <c r="AH25" s="19">
        <v>60.975609756099999</v>
      </c>
      <c r="AI25" s="19">
        <v>68.292682926799998</v>
      </c>
      <c r="AJ25" s="19">
        <v>68.292682926799998</v>
      </c>
      <c r="AK25" s="19">
        <v>78.048780487800002</v>
      </c>
      <c r="AL25" s="19">
        <v>92.682926829300001</v>
      </c>
      <c r="AM25" s="19">
        <v>85.365853658500001</v>
      </c>
      <c r="AN25" s="19">
        <v>92.682926829300001</v>
      </c>
      <c r="AO25" s="19">
        <v>82.926829268299997</v>
      </c>
      <c r="AP25" s="19">
        <v>82.926829268299997</v>
      </c>
      <c r="AQ25" s="19">
        <v>82.926829268299997</v>
      </c>
      <c r="AR25" s="19">
        <v>78.048780487800002</v>
      </c>
      <c r="AT25">
        <f>LARGE(Y21:AR30,1)</f>
        <v>100</v>
      </c>
      <c r="BB25" s="54">
        <v>670</v>
      </c>
      <c r="BC25">
        <v>65.555555555560005</v>
      </c>
      <c r="EL25" s="40" t="s">
        <v>10</v>
      </c>
      <c r="EM25" s="9" t="s">
        <v>59</v>
      </c>
      <c r="EZ25" s="40" t="s">
        <v>11</v>
      </c>
      <c r="FA25" s="9" t="s">
        <v>59</v>
      </c>
    </row>
    <row r="26" spans="1:157">
      <c r="B26">
        <f t="shared" si="1"/>
        <v>6</v>
      </c>
      <c r="C26" t="s">
        <v>13</v>
      </c>
      <c r="D26" s="42">
        <v>85.365853658500001</v>
      </c>
      <c r="E26" s="43">
        <v>78.048780487800002</v>
      </c>
      <c r="F26" s="43">
        <v>80.487804878000006</v>
      </c>
      <c r="G26" s="43">
        <v>75.609756097599998</v>
      </c>
      <c r="H26" s="44">
        <v>73.170731707300007</v>
      </c>
      <c r="I26">
        <v>-21.15</v>
      </c>
      <c r="W26">
        <v>363</v>
      </c>
      <c r="X26" s="53">
        <v>-21.15</v>
      </c>
      <c r="Y26" s="19">
        <v>80.487804878000006</v>
      </c>
      <c r="Z26" s="19">
        <v>48.780487804899998</v>
      </c>
      <c r="AA26" s="19">
        <v>43.902439024400003</v>
      </c>
      <c r="AB26" s="19">
        <v>51.219512195100002</v>
      </c>
      <c r="AC26" s="19">
        <v>60.975609756099999</v>
      </c>
      <c r="AD26" s="19">
        <v>46.3414634146</v>
      </c>
      <c r="AE26" s="19">
        <v>51.219512195100002</v>
      </c>
      <c r="AF26" s="19">
        <v>60.975609756099999</v>
      </c>
      <c r="AG26" s="19">
        <v>63.414634146300003</v>
      </c>
      <c r="AH26" s="19">
        <v>60.975609756099999</v>
      </c>
      <c r="AI26" s="19">
        <v>46.3414634146</v>
      </c>
      <c r="AJ26" s="19">
        <v>68.292682926799998</v>
      </c>
      <c r="AK26" s="19">
        <v>80.487804878000006</v>
      </c>
      <c r="AL26" s="19">
        <v>80.487804878000006</v>
      </c>
      <c r="AM26" s="19">
        <v>92.682926829300001</v>
      </c>
      <c r="AN26" s="19">
        <v>85.365853658500001</v>
      </c>
      <c r="AO26" s="19">
        <v>78.048780487800002</v>
      </c>
      <c r="AP26" s="19">
        <v>80.487804878000006</v>
      </c>
      <c r="AQ26" s="19">
        <v>75.609756097599998</v>
      </c>
      <c r="AR26" s="19">
        <v>73.170731707300007</v>
      </c>
      <c r="BB26" s="54">
        <v>830</v>
      </c>
      <c r="BC26">
        <v>82.777777777759994</v>
      </c>
      <c r="EK26" t="s">
        <v>4</v>
      </c>
      <c r="EL26" s="78">
        <v>22</v>
      </c>
      <c r="EM26" s="79">
        <v>97.222222222200003</v>
      </c>
      <c r="EY26" t="s">
        <v>4</v>
      </c>
      <c r="EZ26" s="78">
        <v>376.8</v>
      </c>
      <c r="FA26" s="79">
        <v>60.23809523808</v>
      </c>
    </row>
    <row r="27" spans="1:157">
      <c r="A27" t="s">
        <v>7</v>
      </c>
      <c r="B27">
        <f t="shared" si="1"/>
        <v>7</v>
      </c>
      <c r="C27" t="s">
        <v>10</v>
      </c>
      <c r="D27" s="10">
        <v>60.975609756099999</v>
      </c>
      <c r="E27" s="11">
        <v>56.097560975599997</v>
      </c>
      <c r="F27" s="11">
        <v>51.219512195100002</v>
      </c>
      <c r="G27" s="11">
        <v>60.975609756099999</v>
      </c>
      <c r="H27" s="12">
        <v>63.414634146300003</v>
      </c>
      <c r="I27">
        <v>-22.11</v>
      </c>
      <c r="J27">
        <v>-22.11</v>
      </c>
      <c r="W27">
        <v>480</v>
      </c>
      <c r="X27" s="53">
        <v>-22.11</v>
      </c>
      <c r="Y27" s="19">
        <v>53.6585365854</v>
      </c>
      <c r="Z27" s="19">
        <v>56.097560975599997</v>
      </c>
      <c r="AA27" s="19">
        <v>51.219512195100002</v>
      </c>
      <c r="AB27" s="19">
        <v>51.219512195100002</v>
      </c>
      <c r="AC27" s="19">
        <v>60.975609756099999</v>
      </c>
      <c r="AD27" s="19">
        <v>60.975609756099999</v>
      </c>
      <c r="AE27" s="19">
        <v>56.097560975599997</v>
      </c>
      <c r="AF27" s="19">
        <v>51.219512195100002</v>
      </c>
      <c r="AG27" s="19">
        <v>60.975609756099999</v>
      </c>
      <c r="AH27" s="19">
        <v>63.414634146300003</v>
      </c>
      <c r="AI27" s="19">
        <v>63.414634146300003</v>
      </c>
      <c r="AJ27" s="19">
        <v>70.731707317100003</v>
      </c>
      <c r="AK27" s="19">
        <v>70.731707317100003</v>
      </c>
      <c r="AL27" s="19">
        <v>85.365853658500001</v>
      </c>
      <c r="AM27" s="19">
        <v>87.804878048800006</v>
      </c>
      <c r="AN27" s="19">
        <v>70.731707317100003</v>
      </c>
      <c r="AO27" s="19">
        <v>65.853658536599994</v>
      </c>
      <c r="AP27" s="19">
        <v>63.414634146300003</v>
      </c>
      <c r="AQ27" s="19">
        <v>63.414634146300003</v>
      </c>
      <c r="AR27" s="19">
        <v>63.414634146300003</v>
      </c>
      <c r="BB27" s="54">
        <v>1500</v>
      </c>
      <c r="BC27">
        <v>85.555555555560005</v>
      </c>
      <c r="EK27" t="s">
        <v>45</v>
      </c>
      <c r="EL27" s="78">
        <v>186.7</v>
      </c>
      <c r="EM27" s="79">
        <v>53.248138324000003</v>
      </c>
      <c r="EY27" t="s">
        <v>45</v>
      </c>
      <c r="EZ27" s="78">
        <v>384.2</v>
      </c>
      <c r="FA27" s="79">
        <v>53.658536585359997</v>
      </c>
    </row>
    <row r="28" spans="1:157">
      <c r="B28">
        <f t="shared" si="1"/>
        <v>7</v>
      </c>
      <c r="C28" t="s">
        <v>11</v>
      </c>
      <c r="D28" s="20">
        <v>63.414634146300003</v>
      </c>
      <c r="E28" s="21">
        <v>70.731707317100003</v>
      </c>
      <c r="F28" s="21">
        <v>70.731707317100003</v>
      </c>
      <c r="G28" s="21">
        <v>85.365853658500001</v>
      </c>
      <c r="H28" s="22">
        <v>87.804878048800006</v>
      </c>
      <c r="I28">
        <v>-22.11</v>
      </c>
      <c r="W28">
        <v>670</v>
      </c>
      <c r="X28" s="53">
        <v>-22.3</v>
      </c>
      <c r="Y28" s="19">
        <v>63.888888888899999</v>
      </c>
      <c r="Z28" s="19">
        <v>52.777777777799997</v>
      </c>
      <c r="AA28" s="19">
        <v>63.888888888899999</v>
      </c>
      <c r="AB28" s="19">
        <v>58.333333333299997</v>
      </c>
      <c r="AC28" s="19">
        <v>61.111111111100001</v>
      </c>
      <c r="AD28" s="19">
        <v>52.777777777799997</v>
      </c>
      <c r="AE28" s="19">
        <v>52.777777777799997</v>
      </c>
      <c r="AF28" s="19">
        <v>41.666666666700003</v>
      </c>
      <c r="AG28" s="19">
        <v>61.111111111100001</v>
      </c>
      <c r="AH28" s="19">
        <v>66.666666666699996</v>
      </c>
      <c r="AI28" s="19">
        <v>66.666666666699996</v>
      </c>
      <c r="AJ28" s="19">
        <v>61.111111111100001</v>
      </c>
      <c r="AK28" s="19">
        <v>63.888888888899999</v>
      </c>
      <c r="AL28" s="19">
        <v>63.888888888899999</v>
      </c>
      <c r="AM28" s="19">
        <v>72.222222222200003</v>
      </c>
      <c r="AN28" s="19">
        <v>88.888888888899999</v>
      </c>
      <c r="AO28" s="19">
        <v>58.333333333299997</v>
      </c>
      <c r="AP28" s="19">
        <v>55.555555555600002</v>
      </c>
      <c r="AQ28" s="19">
        <v>63.888888888899999</v>
      </c>
      <c r="AR28" s="19">
        <v>63.888888888899999</v>
      </c>
      <c r="EK28" t="s">
        <v>48</v>
      </c>
      <c r="EL28" s="78">
        <v>447</v>
      </c>
      <c r="EM28" s="79">
        <v>56.585365853639999</v>
      </c>
      <c r="EY28" t="s">
        <v>48</v>
      </c>
      <c r="EZ28" s="78">
        <v>459.9</v>
      </c>
      <c r="FA28" s="79">
        <v>82.777777777759994</v>
      </c>
    </row>
    <row r="29" spans="1:157">
      <c r="B29">
        <f t="shared" si="1"/>
        <v>7</v>
      </c>
      <c r="C29" t="s">
        <v>12</v>
      </c>
      <c r="D29" s="20">
        <v>53.6585365854</v>
      </c>
      <c r="E29" s="21">
        <v>56.097560975599997</v>
      </c>
      <c r="F29" s="21">
        <v>51.219512195100002</v>
      </c>
      <c r="G29" s="21">
        <v>51.219512195100002</v>
      </c>
      <c r="H29" s="22">
        <v>60.975609756099999</v>
      </c>
      <c r="I29">
        <v>-22.11</v>
      </c>
      <c r="W29">
        <v>183</v>
      </c>
      <c r="X29" s="53">
        <v>-22.43</v>
      </c>
      <c r="Y29" s="19">
        <v>65.853658536599994</v>
      </c>
      <c r="Z29" s="19">
        <v>56.097560975599997</v>
      </c>
      <c r="AA29" s="19">
        <v>58.536585365900002</v>
      </c>
      <c r="AB29" s="19">
        <v>56.097560975599997</v>
      </c>
      <c r="AC29" s="19">
        <v>63.414634146300003</v>
      </c>
      <c r="AD29" s="19">
        <v>60.975609756099999</v>
      </c>
      <c r="AE29" s="19">
        <v>60.975609756099999</v>
      </c>
      <c r="AF29" s="19">
        <v>51.219512195100002</v>
      </c>
      <c r="AG29" s="19">
        <v>60.975609756099999</v>
      </c>
      <c r="AH29" s="19">
        <v>70.731707317100003</v>
      </c>
      <c r="AI29" s="19">
        <v>56.097560975599997</v>
      </c>
      <c r="AJ29" s="19">
        <v>60.975609756099999</v>
      </c>
      <c r="AK29" s="19">
        <v>73.170731707300007</v>
      </c>
      <c r="AL29" s="19">
        <v>65.853658536599994</v>
      </c>
      <c r="AM29" s="19">
        <v>78.048780487800002</v>
      </c>
      <c r="AN29" s="19">
        <v>85.365853658500001</v>
      </c>
      <c r="AO29" s="19">
        <v>70.731707317100003</v>
      </c>
      <c r="AP29" s="19">
        <v>75.609756097599998</v>
      </c>
      <c r="AQ29" s="19">
        <v>63.414634146300003</v>
      </c>
      <c r="AR29" s="19">
        <v>58.536585365900002</v>
      </c>
      <c r="EK29" t="s">
        <v>50</v>
      </c>
      <c r="EL29" s="78">
        <v>472</v>
      </c>
      <c r="EM29" s="79">
        <v>59.024390243900001</v>
      </c>
      <c r="EY29" t="s">
        <v>50</v>
      </c>
      <c r="EZ29" s="78">
        <v>481.4</v>
      </c>
      <c r="FA29" s="79">
        <v>75.694444444439995</v>
      </c>
    </row>
    <row r="30" spans="1:157">
      <c r="B30">
        <f t="shared" si="1"/>
        <v>7</v>
      </c>
      <c r="C30" t="s">
        <v>13</v>
      </c>
      <c r="D30" s="42">
        <v>70.731707317100003</v>
      </c>
      <c r="E30" s="43">
        <v>65.853658536599994</v>
      </c>
      <c r="F30" s="43">
        <v>63.414634146300003</v>
      </c>
      <c r="G30" s="43">
        <v>63.414634146300003</v>
      </c>
      <c r="H30" s="44">
        <v>63.414634146300003</v>
      </c>
      <c r="I30">
        <v>-22.11</v>
      </c>
      <c r="W30">
        <v>435</v>
      </c>
      <c r="X30" s="53">
        <v>-24.05</v>
      </c>
      <c r="Y30" s="19">
        <v>58.333333333299997</v>
      </c>
      <c r="Z30" s="19">
        <v>55.555555555600002</v>
      </c>
      <c r="AA30" s="19">
        <v>41.666666666700003</v>
      </c>
      <c r="AB30" s="19">
        <v>41.666666666700003</v>
      </c>
      <c r="AC30" s="19">
        <v>38.888888888899999</v>
      </c>
      <c r="AD30" s="19">
        <v>47.222222222200003</v>
      </c>
      <c r="AE30" s="19">
        <v>58.333333333299997</v>
      </c>
      <c r="AF30" s="19">
        <v>61.111111111100001</v>
      </c>
      <c r="AG30" s="19">
        <v>66.666666666699996</v>
      </c>
      <c r="AH30" s="19">
        <v>63.888888888899999</v>
      </c>
      <c r="AI30" s="19">
        <v>58.333333333299997</v>
      </c>
      <c r="AJ30" s="19">
        <v>61.111111111100001</v>
      </c>
      <c r="AK30" s="19">
        <v>77.777777777799997</v>
      </c>
      <c r="AL30" s="19">
        <v>90.625</v>
      </c>
      <c r="AM30" s="19">
        <v>90.625</v>
      </c>
      <c r="AN30" s="19">
        <v>91.666666666699996</v>
      </c>
      <c r="AO30" s="19">
        <v>72.222222222200003</v>
      </c>
      <c r="AP30" s="19">
        <v>81.081081081099995</v>
      </c>
      <c r="AQ30" s="19">
        <v>83.333333333300004</v>
      </c>
      <c r="AR30" s="19">
        <v>75</v>
      </c>
      <c r="EK30" t="s">
        <v>9</v>
      </c>
      <c r="EL30" s="78">
        <v>494.1</v>
      </c>
      <c r="EM30" s="79">
        <v>58.888888888899999</v>
      </c>
      <c r="EY30" t="s">
        <v>9</v>
      </c>
      <c r="EZ30" s="78">
        <v>503</v>
      </c>
      <c r="FA30" s="79">
        <v>73.658536585340002</v>
      </c>
    </row>
    <row r="31" spans="1:157">
      <c r="A31" t="s">
        <v>2</v>
      </c>
      <c r="B31">
        <f t="shared" si="1"/>
        <v>8</v>
      </c>
      <c r="C31" t="s">
        <v>10</v>
      </c>
      <c r="D31" s="10">
        <v>52.777777777799997</v>
      </c>
      <c r="E31" s="11">
        <v>52.777777777799997</v>
      </c>
      <c r="F31" s="11">
        <v>41.666666666700003</v>
      </c>
      <c r="G31" s="11">
        <v>61.111111111100001</v>
      </c>
      <c r="H31" s="12">
        <v>66.666666666699996</v>
      </c>
      <c r="I31">
        <v>-22.3</v>
      </c>
      <c r="J31">
        <v>-22.3</v>
      </c>
      <c r="EK31" t="s">
        <v>3</v>
      </c>
      <c r="EL31" s="78">
        <v>562</v>
      </c>
      <c r="EM31" s="79">
        <v>60.975609756099999</v>
      </c>
      <c r="EY31" t="s">
        <v>3</v>
      </c>
      <c r="EZ31" s="78">
        <v>540</v>
      </c>
      <c r="FA31" s="79">
        <v>78.536585365839997</v>
      </c>
    </row>
    <row r="32" spans="1:157">
      <c r="B32">
        <f t="shared" si="1"/>
        <v>8</v>
      </c>
      <c r="C32" t="s">
        <v>11</v>
      </c>
      <c r="D32" s="20">
        <v>66.666666666699996</v>
      </c>
      <c r="E32" s="21">
        <v>61.111111111100001</v>
      </c>
      <c r="F32" s="21">
        <v>63.888888888899999</v>
      </c>
      <c r="G32" s="21">
        <v>63.888888888899999</v>
      </c>
      <c r="H32" s="22">
        <v>72.222222222200003</v>
      </c>
      <c r="I32">
        <v>-22.3</v>
      </c>
      <c r="EK32" t="s">
        <v>54</v>
      </c>
      <c r="EL32" s="78">
        <v>603.6</v>
      </c>
      <c r="EM32" s="79">
        <v>66.666666666680001</v>
      </c>
      <c r="EY32" t="s">
        <v>54</v>
      </c>
      <c r="EZ32" s="78">
        <v>606</v>
      </c>
      <c r="FA32" s="79">
        <v>66.829268292679998</v>
      </c>
    </row>
    <row r="33" spans="1:157">
      <c r="B33">
        <f t="shared" si="1"/>
        <v>8</v>
      </c>
      <c r="C33" t="s">
        <v>12</v>
      </c>
      <c r="D33" s="20">
        <v>63.888888888899999</v>
      </c>
      <c r="E33" s="21">
        <v>52.777777777799997</v>
      </c>
      <c r="F33" s="21">
        <v>63.888888888899999</v>
      </c>
      <c r="G33" s="21">
        <v>58.333333333299997</v>
      </c>
      <c r="H33" s="22">
        <v>61.111111111100001</v>
      </c>
      <c r="I33">
        <v>-22.3</v>
      </c>
      <c r="EK33" t="s">
        <v>2</v>
      </c>
      <c r="EL33" s="78">
        <v>632.79999999999995</v>
      </c>
      <c r="EM33" s="79">
        <v>59.444444444440002</v>
      </c>
      <c r="EY33" t="s">
        <v>2</v>
      </c>
      <c r="EZ33" s="78">
        <v>674.7</v>
      </c>
      <c r="FA33" s="79">
        <v>75.609756097559995</v>
      </c>
    </row>
    <row r="34" spans="1:157">
      <c r="B34">
        <f t="shared" si="1"/>
        <v>8</v>
      </c>
      <c r="C34" t="s">
        <v>13</v>
      </c>
      <c r="D34" s="42">
        <v>88.888888888899999</v>
      </c>
      <c r="E34" s="43">
        <v>58.333333333299997</v>
      </c>
      <c r="F34" s="43">
        <v>55.555555555600002</v>
      </c>
      <c r="G34" s="43">
        <v>63.888888888899999</v>
      </c>
      <c r="H34" s="44">
        <v>63.888888888899999</v>
      </c>
      <c r="I34">
        <v>-22.3</v>
      </c>
      <c r="EK34" t="s">
        <v>57</v>
      </c>
      <c r="EL34" s="78">
        <v>649.20000000000005</v>
      </c>
      <c r="EM34" s="79">
        <v>58.536585365839997</v>
      </c>
      <c r="EY34" t="s">
        <v>57</v>
      </c>
      <c r="EZ34" s="78">
        <v>682.5</v>
      </c>
      <c r="FA34" s="79">
        <v>65.555555555560005</v>
      </c>
    </row>
    <row r="35" spans="1:157">
      <c r="A35" t="s">
        <v>6</v>
      </c>
      <c r="B35">
        <f t="shared" si="1"/>
        <v>9</v>
      </c>
      <c r="C35" t="s">
        <v>10</v>
      </c>
      <c r="D35" s="10">
        <v>60.975609756099999</v>
      </c>
      <c r="E35" s="11">
        <v>60.975609756099999</v>
      </c>
      <c r="F35" s="11">
        <v>51.219512195100002</v>
      </c>
      <c r="G35" s="11">
        <v>60.975609756099999</v>
      </c>
      <c r="H35" s="12">
        <v>70.731707317100003</v>
      </c>
      <c r="I35">
        <v>-22.43</v>
      </c>
      <c r="J35">
        <v>-22.43</v>
      </c>
      <c r="EK35" t="s">
        <v>58</v>
      </c>
      <c r="EL35" s="78">
        <v>754.1</v>
      </c>
      <c r="EM35" s="79">
        <v>55.000000000020002</v>
      </c>
      <c r="EY35" t="s">
        <v>58</v>
      </c>
      <c r="EZ35" s="78">
        <v>707</v>
      </c>
      <c r="FA35" s="79">
        <v>85.555555555560005</v>
      </c>
    </row>
    <row r="36" spans="1:157">
      <c r="B36">
        <f t="shared" si="1"/>
        <v>9</v>
      </c>
      <c r="C36" t="s">
        <v>11</v>
      </c>
      <c r="D36" s="20">
        <v>56.097560975599997</v>
      </c>
      <c r="E36" s="21">
        <v>60.975609756099999</v>
      </c>
      <c r="F36" s="21">
        <v>73.170731707300007</v>
      </c>
      <c r="G36" s="21">
        <v>65.853658536599994</v>
      </c>
      <c r="H36" s="22">
        <v>78.048780487800002</v>
      </c>
      <c r="I36">
        <v>-22.43</v>
      </c>
    </row>
    <row r="37" spans="1:157">
      <c r="B37">
        <f t="shared" si="1"/>
        <v>9</v>
      </c>
      <c r="C37" t="s">
        <v>12</v>
      </c>
      <c r="D37" s="20">
        <v>65.853658536599994</v>
      </c>
      <c r="E37" s="21">
        <v>56.097560975599997</v>
      </c>
      <c r="F37" s="21">
        <v>58.536585365900002</v>
      </c>
      <c r="G37" s="21">
        <v>56.097560975599997</v>
      </c>
      <c r="H37" s="22">
        <v>63.414634146300003</v>
      </c>
      <c r="I37">
        <v>-22.43</v>
      </c>
    </row>
    <row r="38" spans="1:157">
      <c r="B38">
        <f t="shared" si="1"/>
        <v>9</v>
      </c>
      <c r="C38" t="s">
        <v>13</v>
      </c>
      <c r="D38" s="42">
        <v>85.365853658500001</v>
      </c>
      <c r="E38" s="43">
        <v>70.731707317100003</v>
      </c>
      <c r="F38" s="43">
        <v>75.609756097599998</v>
      </c>
      <c r="G38" s="43">
        <v>63.414634146300003</v>
      </c>
      <c r="H38" s="44">
        <v>58.536585365900002</v>
      </c>
      <c r="I38">
        <v>-22.43</v>
      </c>
    </row>
    <row r="39" spans="1:157">
      <c r="A39" t="s">
        <v>0</v>
      </c>
      <c r="B39">
        <f t="shared" si="1"/>
        <v>10</v>
      </c>
      <c r="C39" t="s">
        <v>10</v>
      </c>
      <c r="D39" s="10">
        <v>47.222222222200003</v>
      </c>
      <c r="E39" s="11">
        <v>58.333333333299997</v>
      </c>
      <c r="F39" s="11">
        <v>61.111111111100001</v>
      </c>
      <c r="G39" s="11">
        <v>66.666666666699996</v>
      </c>
      <c r="H39" s="12">
        <v>63.888888888899999</v>
      </c>
      <c r="I39">
        <v>-24.05</v>
      </c>
      <c r="J39">
        <v>-24.05</v>
      </c>
    </row>
    <row r="40" spans="1:157">
      <c r="B40">
        <f t="shared" si="1"/>
        <v>10</v>
      </c>
      <c r="C40" t="s">
        <v>11</v>
      </c>
      <c r="D40" s="20">
        <v>58.333333333299997</v>
      </c>
      <c r="E40" s="21">
        <v>61.111111111100001</v>
      </c>
      <c r="F40" s="21">
        <v>77.777777777799997</v>
      </c>
      <c r="G40" s="21">
        <v>90.625</v>
      </c>
      <c r="H40" s="22">
        <v>90.625</v>
      </c>
      <c r="I40">
        <v>-24.05</v>
      </c>
      <c r="EL40" s="80" t="s">
        <v>12</v>
      </c>
      <c r="EM40" s="81" t="s">
        <v>59</v>
      </c>
      <c r="EZ40" s="80" t="s">
        <v>13</v>
      </c>
      <c r="FA40" s="81" t="s">
        <v>59</v>
      </c>
    </row>
    <row r="41" spans="1:157">
      <c r="B41">
        <f t="shared" si="1"/>
        <v>10</v>
      </c>
      <c r="C41" t="s">
        <v>12</v>
      </c>
      <c r="D41" s="20">
        <v>58.333333333299997</v>
      </c>
      <c r="E41" s="21">
        <v>55.555555555600002</v>
      </c>
      <c r="F41" s="21">
        <v>41.666666666700003</v>
      </c>
      <c r="G41" s="21">
        <v>41.666666666700003</v>
      </c>
      <c r="H41" s="22">
        <v>38.888888888899999</v>
      </c>
      <c r="I41">
        <v>-24.05</v>
      </c>
      <c r="EH41" s="9"/>
      <c r="EK41" t="s">
        <v>4</v>
      </c>
      <c r="EL41" s="82">
        <v>144</v>
      </c>
      <c r="EM41" s="79">
        <v>60</v>
      </c>
      <c r="EY41" t="s">
        <v>4</v>
      </c>
      <c r="EZ41" s="78">
        <v>92.7</v>
      </c>
      <c r="FA41" s="79">
        <v>65.365853658519995</v>
      </c>
    </row>
    <row r="42" spans="1:157">
      <c r="B42">
        <f t="shared" si="1"/>
        <v>10</v>
      </c>
      <c r="C42" t="s">
        <v>13</v>
      </c>
      <c r="D42" s="42">
        <v>91.666666666699996</v>
      </c>
      <c r="E42" s="43">
        <v>72.222222222200003</v>
      </c>
      <c r="F42" s="43">
        <v>81.081081081099995</v>
      </c>
      <c r="G42" s="43">
        <v>83.333333333300004</v>
      </c>
      <c r="H42" s="44">
        <v>75</v>
      </c>
      <c r="I42">
        <v>-24.05</v>
      </c>
      <c r="EK42" t="s">
        <v>45</v>
      </c>
      <c r="EL42" s="82">
        <v>172.8</v>
      </c>
      <c r="EM42" s="79">
        <v>54.634146341460003</v>
      </c>
      <c r="EY42" t="s">
        <v>45</v>
      </c>
      <c r="EZ42" s="78">
        <v>97.1</v>
      </c>
      <c r="FA42" s="79">
        <v>66.111111111119996</v>
      </c>
    </row>
    <row r="43" spans="1:157">
      <c r="EK43" t="s">
        <v>48</v>
      </c>
      <c r="EL43" s="82">
        <v>174.8</v>
      </c>
      <c r="EM43" s="79">
        <v>60</v>
      </c>
      <c r="EY43" t="s">
        <v>48</v>
      </c>
      <c r="EZ43" s="78">
        <v>106.4</v>
      </c>
      <c r="FA43" s="79">
        <v>85</v>
      </c>
    </row>
    <row r="44" spans="1:157">
      <c r="EK44" t="s">
        <v>50</v>
      </c>
      <c r="EL44" s="82">
        <v>182</v>
      </c>
      <c r="EM44" s="79">
        <v>49.756097560960001</v>
      </c>
      <c r="EY44" t="s">
        <v>50</v>
      </c>
      <c r="EZ44" s="78">
        <v>109</v>
      </c>
      <c r="FA44" s="79">
        <v>70.731707317079994</v>
      </c>
    </row>
    <row r="45" spans="1:157">
      <c r="EK45" t="s">
        <v>9</v>
      </c>
      <c r="EL45" s="82">
        <v>192</v>
      </c>
      <c r="EM45" s="79">
        <v>57.073170731700003</v>
      </c>
      <c r="EY45" t="s">
        <v>9</v>
      </c>
      <c r="EZ45" s="78">
        <v>133</v>
      </c>
      <c r="FA45" s="79">
        <v>83.902439024399996</v>
      </c>
    </row>
    <row r="46" spans="1:157">
      <c r="EH46" s="9"/>
      <c r="EK46" t="s">
        <v>3</v>
      </c>
      <c r="EL46" s="82">
        <v>202.8</v>
      </c>
      <c r="EM46" s="79">
        <v>50.555555555559998</v>
      </c>
      <c r="EY46" t="s">
        <v>3</v>
      </c>
      <c r="EZ46" s="78">
        <v>146</v>
      </c>
      <c r="FA46" s="79">
        <v>78.536585365839997</v>
      </c>
    </row>
    <row r="47" spans="1:157">
      <c r="EK47" t="s">
        <v>54</v>
      </c>
      <c r="EL47" s="82">
        <v>276.39999999999998</v>
      </c>
      <c r="EM47" s="79">
        <v>47.222222222239999</v>
      </c>
      <c r="EY47" t="s">
        <v>54</v>
      </c>
      <c r="EZ47" s="78">
        <v>148.30000000000001</v>
      </c>
      <c r="FA47" s="79">
        <v>75.121951219500005</v>
      </c>
    </row>
    <row r="48" spans="1:157">
      <c r="EK48" t="s">
        <v>2</v>
      </c>
      <c r="EL48" s="82">
        <v>344.7</v>
      </c>
      <c r="EM48" s="79">
        <v>60</v>
      </c>
      <c r="EY48" t="s">
        <v>2</v>
      </c>
      <c r="EZ48" s="78">
        <v>221.9</v>
      </c>
      <c r="FA48" s="79">
        <v>80.66066066066</v>
      </c>
    </row>
    <row r="49" spans="4:157">
      <c r="EK49" t="s">
        <v>57</v>
      </c>
      <c r="EL49" s="82">
        <v>351.6</v>
      </c>
      <c r="EM49" s="79">
        <v>65</v>
      </c>
      <c r="EY49" t="s">
        <v>57</v>
      </c>
      <c r="EZ49" s="78">
        <v>305.10000000000002</v>
      </c>
      <c r="FA49" s="79">
        <v>82.777777777799997</v>
      </c>
    </row>
    <row r="50" spans="4:157">
      <c r="EK50" t="s">
        <v>58</v>
      </c>
      <c r="EL50" s="82">
        <v>951.6</v>
      </c>
      <c r="EM50" s="79">
        <v>61.491935483859997</v>
      </c>
      <c r="EY50" t="s">
        <v>58</v>
      </c>
      <c r="EZ50" s="78">
        <v>652.5</v>
      </c>
      <c r="FA50" s="79">
        <v>97.397849462379995</v>
      </c>
    </row>
    <row r="52" spans="4:157" ht="13" thickBot="1">
      <c r="F52" t="s">
        <v>60</v>
      </c>
    </row>
    <row r="53" spans="4:157" ht="14" thickTop="1" thickBot="1">
      <c r="D53" s="83"/>
      <c r="E53" s="83">
        <v>3</v>
      </c>
      <c r="F53" s="83">
        <v>4</v>
      </c>
      <c r="G53" s="83">
        <v>5</v>
      </c>
      <c r="H53" s="83">
        <v>6</v>
      </c>
      <c r="I53" s="83">
        <v>7</v>
      </c>
      <c r="J53" s="86"/>
      <c r="K53" s="83">
        <v>3</v>
      </c>
      <c r="L53" s="83">
        <v>4</v>
      </c>
      <c r="M53" s="83">
        <v>5</v>
      </c>
      <c r="N53" s="83">
        <v>6</v>
      </c>
      <c r="O53" s="83">
        <v>7</v>
      </c>
    </row>
    <row r="54" spans="4:157" ht="14" thickTop="1" thickBot="1">
      <c r="D54" s="84"/>
      <c r="E54" s="84"/>
      <c r="F54" s="84"/>
      <c r="G54" s="85" t="s">
        <v>61</v>
      </c>
      <c r="H54" s="84"/>
      <c r="I54" s="84"/>
      <c r="J54" s="86"/>
      <c r="K54" s="84"/>
      <c r="L54" s="84"/>
      <c r="M54" s="85" t="s">
        <v>62</v>
      </c>
      <c r="N54" s="84"/>
      <c r="O54" s="84"/>
    </row>
    <row r="55" spans="4:157" ht="13" thickTop="1">
      <c r="D55" s="86" t="s">
        <v>4</v>
      </c>
      <c r="E55" s="11">
        <v>97.222222222200003</v>
      </c>
      <c r="F55" s="11">
        <v>100</v>
      </c>
      <c r="G55" s="11">
        <v>100</v>
      </c>
      <c r="H55" s="11">
        <v>94.444444444400006</v>
      </c>
      <c r="I55" s="11">
        <v>94.444444444400006</v>
      </c>
      <c r="J55" s="86"/>
      <c r="K55" s="11">
        <v>68.292682926799998</v>
      </c>
      <c r="L55" s="11">
        <v>44.444444444399998</v>
      </c>
      <c r="M55" s="11">
        <v>38.888888888899999</v>
      </c>
      <c r="N55" s="11">
        <v>52.777777777799997</v>
      </c>
      <c r="O55" s="11">
        <v>63.888888888899999</v>
      </c>
    </row>
    <row r="56" spans="4:157">
      <c r="D56" s="87" t="s">
        <v>5</v>
      </c>
      <c r="E56" s="23">
        <v>46.153846153800004</v>
      </c>
      <c r="F56" s="23">
        <v>64</v>
      </c>
      <c r="G56" s="23">
        <v>52</v>
      </c>
      <c r="H56" s="23">
        <v>44.827586206900001</v>
      </c>
      <c r="I56" s="23">
        <v>59.259259259300002</v>
      </c>
      <c r="J56" s="87"/>
      <c r="K56" s="23">
        <v>68.571428571400006</v>
      </c>
      <c r="L56" s="21">
        <v>54.285714285700003</v>
      </c>
      <c r="M56" s="21">
        <v>70</v>
      </c>
      <c r="N56" s="21">
        <v>58.333333333299997</v>
      </c>
      <c r="O56" s="23">
        <v>50</v>
      </c>
    </row>
    <row r="57" spans="4:157">
      <c r="D57" s="87" t="s">
        <v>1</v>
      </c>
      <c r="E57" s="23">
        <v>63.888888888899999</v>
      </c>
      <c r="F57" s="23">
        <v>75</v>
      </c>
      <c r="G57" s="23">
        <v>66.666666666699996</v>
      </c>
      <c r="H57" s="23">
        <v>66.666666666699996</v>
      </c>
      <c r="I57" s="23">
        <v>61.111111111100001</v>
      </c>
      <c r="J57" s="87"/>
      <c r="K57" s="23">
        <v>77.777777777799997</v>
      </c>
      <c r="L57" s="21">
        <v>88.888888888899999</v>
      </c>
      <c r="M57" s="21">
        <v>86.111111111100001</v>
      </c>
      <c r="N57" s="21">
        <v>86.111111111100001</v>
      </c>
      <c r="O57" s="23">
        <v>88.888888888899999</v>
      </c>
    </row>
    <row r="58" spans="4:157">
      <c r="D58" s="87" t="s">
        <v>8</v>
      </c>
      <c r="E58" s="23">
        <v>52.777777777799997</v>
      </c>
      <c r="F58" s="23">
        <v>61.111111111100001</v>
      </c>
      <c r="G58" s="23">
        <v>55.555555555600002</v>
      </c>
      <c r="H58" s="23">
        <v>69.444444444400006</v>
      </c>
      <c r="I58" s="23">
        <v>55.555555555600002</v>
      </c>
      <c r="J58" s="87"/>
      <c r="K58" s="23">
        <v>69.444444444400006</v>
      </c>
      <c r="L58" s="21">
        <v>83.333333333300004</v>
      </c>
      <c r="M58" s="21">
        <v>94.444444444400006</v>
      </c>
      <c r="N58" s="21">
        <v>77.777777777799997</v>
      </c>
      <c r="O58" s="23">
        <v>88.888888888899999</v>
      </c>
    </row>
    <row r="59" spans="4:157">
      <c r="D59" s="87" t="s">
        <v>9</v>
      </c>
      <c r="E59" s="23">
        <v>56.097560975599997</v>
      </c>
      <c r="F59" s="23">
        <v>56.097560975599997</v>
      </c>
      <c r="G59" s="23">
        <v>60.975609756099999</v>
      </c>
      <c r="H59" s="23">
        <v>60.975609756099999</v>
      </c>
      <c r="I59" s="23">
        <v>60.975609756099999</v>
      </c>
      <c r="J59" s="87"/>
      <c r="K59" s="23">
        <v>68.292682926799998</v>
      </c>
      <c r="L59" s="21">
        <v>68.292682926799998</v>
      </c>
      <c r="M59" s="21">
        <v>78.048780487800002</v>
      </c>
      <c r="N59" s="21">
        <v>92.682926829300001</v>
      </c>
      <c r="O59" s="23">
        <v>85.365853658500001</v>
      </c>
      <c r="EM59" s="40" t="s">
        <v>10</v>
      </c>
      <c r="EO59" s="40" t="s">
        <v>11</v>
      </c>
      <c r="EQ59" s="40" t="s">
        <v>12</v>
      </c>
      <c r="ES59" s="40" t="s">
        <v>13</v>
      </c>
    </row>
    <row r="60" spans="4:157">
      <c r="D60" s="87" t="s">
        <v>3</v>
      </c>
      <c r="E60" s="23">
        <v>46.3414634146</v>
      </c>
      <c r="F60" s="23">
        <v>51.219512195100002</v>
      </c>
      <c r="G60" s="23">
        <v>60.975609756099999</v>
      </c>
      <c r="H60" s="23">
        <v>63.414634146300003</v>
      </c>
      <c r="I60" s="23">
        <v>60.975609756099999</v>
      </c>
      <c r="J60" s="87"/>
      <c r="K60" s="23">
        <v>46.3414634146</v>
      </c>
      <c r="L60" s="21">
        <v>68.292682926799998</v>
      </c>
      <c r="M60" s="21">
        <v>80.487804878000006</v>
      </c>
      <c r="N60" s="21">
        <v>80.487804878000006</v>
      </c>
      <c r="O60" s="23">
        <v>92.682926829300001</v>
      </c>
      <c r="EL60" s="53">
        <v>-4.78</v>
      </c>
      <c r="EM60" s="88">
        <v>22</v>
      </c>
      <c r="EN60" s="89">
        <v>97.222222222200003</v>
      </c>
      <c r="EO60" s="88">
        <v>384.2</v>
      </c>
      <c r="EP60" s="89">
        <v>53.658536585359997</v>
      </c>
      <c r="EQ60" s="90">
        <v>351.6</v>
      </c>
      <c r="ER60" s="89">
        <v>65</v>
      </c>
      <c r="ES60" s="88">
        <v>148.30000000000001</v>
      </c>
      <c r="ET60" s="89">
        <v>75.121951219500005</v>
      </c>
    </row>
    <row r="61" spans="4:157">
      <c r="D61" s="87" t="s">
        <v>7</v>
      </c>
      <c r="E61" s="23">
        <v>60.975609756099999</v>
      </c>
      <c r="F61" s="23">
        <v>56.097560975599997</v>
      </c>
      <c r="G61" s="23">
        <v>51.219512195100002</v>
      </c>
      <c r="H61" s="23">
        <v>60.975609756099999</v>
      </c>
      <c r="I61" s="23">
        <v>63.414634146300003</v>
      </c>
      <c r="J61" s="87"/>
      <c r="K61" s="23">
        <v>63.414634146300003</v>
      </c>
      <c r="L61" s="21">
        <v>70.731707317100003</v>
      </c>
      <c r="M61" s="21">
        <v>70.731707317100003</v>
      </c>
      <c r="N61" s="21">
        <v>85.365853658500001</v>
      </c>
      <c r="O61" s="23">
        <v>87.804878048800006</v>
      </c>
      <c r="EL61" s="53">
        <v>-9.76</v>
      </c>
      <c r="EM61" s="88">
        <v>186.7</v>
      </c>
      <c r="EN61" s="89">
        <v>53.248138324000003</v>
      </c>
      <c r="EO61" s="88">
        <v>376.8</v>
      </c>
      <c r="EP61" s="89">
        <v>60.23809523808</v>
      </c>
      <c r="EQ61" s="90">
        <v>951.6</v>
      </c>
      <c r="ER61" s="89">
        <v>61.491935483859997</v>
      </c>
      <c r="ES61" s="88">
        <v>652.5</v>
      </c>
      <c r="ET61" s="89">
        <v>97.397849462379995</v>
      </c>
    </row>
    <row r="62" spans="4:157">
      <c r="D62" s="87" t="s">
        <v>2</v>
      </c>
      <c r="E62" s="23">
        <v>52.777777777799997</v>
      </c>
      <c r="F62" s="23">
        <v>52.777777777799997</v>
      </c>
      <c r="G62" s="23">
        <v>41.666666666700003</v>
      </c>
      <c r="H62" s="23">
        <v>61.111111111100001</v>
      </c>
      <c r="I62" s="23">
        <v>66.666666666699996</v>
      </c>
      <c r="J62" s="87"/>
      <c r="K62" s="23">
        <v>66.666666666699996</v>
      </c>
      <c r="L62" s="21">
        <v>61.111111111100001</v>
      </c>
      <c r="M62" s="21">
        <v>63.888888888899999</v>
      </c>
      <c r="N62" s="21">
        <v>63.888888888899999</v>
      </c>
      <c r="O62" s="23">
        <v>72.222222222200003</v>
      </c>
      <c r="EL62" s="53">
        <v>-14.4</v>
      </c>
      <c r="EM62" s="88">
        <v>603.6</v>
      </c>
      <c r="EN62" s="89">
        <v>66.666666666680001</v>
      </c>
      <c r="EO62" s="88">
        <v>707</v>
      </c>
      <c r="EP62" s="89">
        <v>85.555555555560005</v>
      </c>
      <c r="EQ62" s="90">
        <v>202.8</v>
      </c>
      <c r="ER62" s="89">
        <v>50.555555555559998</v>
      </c>
      <c r="ES62" s="88">
        <v>106.4</v>
      </c>
      <c r="ET62" s="89">
        <v>85</v>
      </c>
    </row>
    <row r="63" spans="4:157">
      <c r="D63" s="87" t="s">
        <v>6</v>
      </c>
      <c r="E63" s="23">
        <v>60.975609756099999</v>
      </c>
      <c r="F63" s="23">
        <v>60.975609756099999</v>
      </c>
      <c r="G63" s="23">
        <v>51.219512195100002</v>
      </c>
      <c r="H63" s="23">
        <v>60.975609756099999</v>
      </c>
      <c r="I63" s="23">
        <v>70.731707317100003</v>
      </c>
      <c r="J63" s="87"/>
      <c r="K63" s="23">
        <v>56.097560975599997</v>
      </c>
      <c r="L63" s="21">
        <v>60.975609756099999</v>
      </c>
      <c r="M63" s="21">
        <v>73.170731707300007</v>
      </c>
      <c r="N63" s="21">
        <v>65.853658536599994</v>
      </c>
      <c r="O63" s="23">
        <v>78.048780487800002</v>
      </c>
      <c r="EL63" s="53">
        <v>-22.3</v>
      </c>
      <c r="EM63" s="88">
        <v>754.1</v>
      </c>
      <c r="EN63" s="89">
        <v>55.000000000020002</v>
      </c>
      <c r="EO63" s="88">
        <v>682.5</v>
      </c>
      <c r="EP63" s="89">
        <v>65.555555555560005</v>
      </c>
      <c r="EQ63" s="90">
        <v>174.8</v>
      </c>
      <c r="ER63" s="89">
        <v>60</v>
      </c>
      <c r="ES63" s="88">
        <v>97.1</v>
      </c>
      <c r="ET63" s="89">
        <v>66.111111111119996</v>
      </c>
    </row>
    <row r="64" spans="4:157" ht="13" thickBot="1">
      <c r="D64" s="91" t="s">
        <v>0</v>
      </c>
      <c r="E64" s="43">
        <v>47.222222222200003</v>
      </c>
      <c r="F64" s="43">
        <v>58.333333333299997</v>
      </c>
      <c r="G64" s="43">
        <v>61.111111111100001</v>
      </c>
      <c r="H64" s="43">
        <v>66.666666666699996</v>
      </c>
      <c r="I64" s="43">
        <v>63.888888888899999</v>
      </c>
      <c r="J64" s="91"/>
      <c r="K64" s="43">
        <v>58.333333333299997</v>
      </c>
      <c r="L64" s="43">
        <v>61.111111111100001</v>
      </c>
      <c r="M64" s="43">
        <v>77.777777777799997</v>
      </c>
      <c r="N64" s="43">
        <v>90.625</v>
      </c>
      <c r="O64" s="43">
        <v>90.625</v>
      </c>
      <c r="EL64" s="53">
        <v>-22.11</v>
      </c>
      <c r="EM64" s="88">
        <v>649.20000000000005</v>
      </c>
      <c r="EN64" s="89">
        <v>58.536585365839997</v>
      </c>
      <c r="EO64" s="88">
        <v>674.7</v>
      </c>
      <c r="EP64" s="89">
        <v>75.609756097559995</v>
      </c>
      <c r="EQ64" s="90">
        <v>172.8</v>
      </c>
      <c r="ER64" s="89">
        <v>54.634146341460003</v>
      </c>
      <c r="ES64" s="88">
        <v>92.7</v>
      </c>
      <c r="ET64" s="89">
        <v>65.365853658519995</v>
      </c>
    </row>
    <row r="65" spans="4:150" ht="14" thickTop="1" thickBot="1">
      <c r="D65" s="87"/>
      <c r="E65" s="84"/>
      <c r="F65" s="84"/>
      <c r="G65" s="85" t="s">
        <v>63</v>
      </c>
      <c r="H65" s="84"/>
      <c r="I65" s="84"/>
      <c r="J65" s="87"/>
      <c r="K65" s="84"/>
      <c r="L65" s="84"/>
      <c r="M65" s="85" t="s">
        <v>64</v>
      </c>
      <c r="N65" s="84"/>
      <c r="O65" s="84"/>
      <c r="EL65" s="53">
        <v>-22.43</v>
      </c>
      <c r="EM65" s="88">
        <v>562</v>
      </c>
      <c r="EN65" s="89">
        <v>60.975609756099999</v>
      </c>
      <c r="EO65" s="88">
        <v>606</v>
      </c>
      <c r="EP65" s="89">
        <v>66.829268292679998</v>
      </c>
      <c r="EQ65" s="90">
        <v>144</v>
      </c>
      <c r="ER65" s="89">
        <v>60</v>
      </c>
      <c r="ES65" s="88">
        <v>109</v>
      </c>
      <c r="ET65" s="89">
        <v>70.731707317079994</v>
      </c>
    </row>
    <row r="66" spans="4:150" ht="13" thickTop="1">
      <c r="D66" s="86" t="s">
        <v>4</v>
      </c>
      <c r="E66" s="11">
        <v>72.222222222200003</v>
      </c>
      <c r="F66" s="11">
        <v>66.666666666699996</v>
      </c>
      <c r="G66" s="11">
        <v>63.888888888899999</v>
      </c>
      <c r="H66" s="11">
        <v>63.888888888899999</v>
      </c>
      <c r="I66" s="11">
        <v>58.333333333299997</v>
      </c>
      <c r="J66" s="86"/>
      <c r="K66" s="11">
        <v>85.365853658500001</v>
      </c>
      <c r="L66" s="11">
        <v>80.487804878000006</v>
      </c>
      <c r="M66" s="11">
        <v>70.731707317100003</v>
      </c>
      <c r="N66" s="11">
        <v>73.170731707300007</v>
      </c>
      <c r="O66" s="11">
        <v>65.853658536599994</v>
      </c>
      <c r="EL66" s="53">
        <v>-21.15</v>
      </c>
      <c r="EM66" s="88">
        <v>447</v>
      </c>
      <c r="EN66" s="89">
        <v>56.585365853639999</v>
      </c>
      <c r="EO66" s="88">
        <v>503</v>
      </c>
      <c r="EP66" s="89">
        <v>73.658536585340002</v>
      </c>
      <c r="EQ66" s="90">
        <v>192</v>
      </c>
      <c r="ER66" s="89">
        <v>57.073170731700003</v>
      </c>
      <c r="ES66" s="88">
        <v>146</v>
      </c>
      <c r="ET66" s="89">
        <v>78.536585365839997</v>
      </c>
    </row>
    <row r="67" spans="4:150">
      <c r="D67" s="87" t="s">
        <v>5</v>
      </c>
      <c r="E67" s="23">
        <v>61.290322580599998</v>
      </c>
      <c r="F67" s="21">
        <v>51.612903225799997</v>
      </c>
      <c r="G67" s="21">
        <v>54.838709677399997</v>
      </c>
      <c r="H67" s="21">
        <v>70.967741935500001</v>
      </c>
      <c r="I67" s="23">
        <v>68.75</v>
      </c>
      <c r="J67" s="87"/>
      <c r="K67" s="23">
        <v>93.548387096799999</v>
      </c>
      <c r="L67" s="23">
        <v>96.666666666699996</v>
      </c>
      <c r="M67" s="23">
        <v>100</v>
      </c>
      <c r="N67" s="23">
        <v>96.774193548400007</v>
      </c>
      <c r="O67" s="23">
        <v>100</v>
      </c>
      <c r="EL67" s="53">
        <v>-24.05</v>
      </c>
      <c r="EM67" s="88">
        <v>632.79999999999995</v>
      </c>
      <c r="EN67" s="89">
        <v>59.444444444440002</v>
      </c>
      <c r="EO67" s="88">
        <v>481.4</v>
      </c>
      <c r="EP67" s="89">
        <v>75.694444444439995</v>
      </c>
      <c r="EQ67" s="90">
        <v>276.39999999999998</v>
      </c>
      <c r="ER67" s="89">
        <v>47.222222222239999</v>
      </c>
      <c r="ES67" s="88">
        <v>221.9</v>
      </c>
      <c r="ET67" s="89">
        <v>80.66066066066</v>
      </c>
    </row>
    <row r="68" spans="4:150">
      <c r="D68" s="87" t="s">
        <v>1</v>
      </c>
      <c r="E68" s="23">
        <v>58.333333333299997</v>
      </c>
      <c r="F68" s="21">
        <v>55.555555555600002</v>
      </c>
      <c r="G68" s="21">
        <v>38.888888888899999</v>
      </c>
      <c r="H68" s="21">
        <v>44.444444444399998</v>
      </c>
      <c r="I68" s="23">
        <v>55.555555555600002</v>
      </c>
      <c r="J68" s="87"/>
      <c r="K68" s="23">
        <v>88.888888888899999</v>
      </c>
      <c r="L68" s="23">
        <v>88.888888888899999</v>
      </c>
      <c r="M68" s="23">
        <v>83.333333333300004</v>
      </c>
      <c r="N68" s="23">
        <v>83.333333333300004</v>
      </c>
      <c r="O68" s="23">
        <v>80.555555555599994</v>
      </c>
      <c r="EL68" s="53">
        <v>-19.73</v>
      </c>
      <c r="EM68" s="88">
        <v>472</v>
      </c>
      <c r="EN68" s="89">
        <v>59.024390243900001</v>
      </c>
      <c r="EO68" s="88">
        <v>540</v>
      </c>
      <c r="EP68" s="89">
        <v>78.536585365839997</v>
      </c>
      <c r="EQ68" s="90">
        <v>182</v>
      </c>
      <c r="ER68" s="89">
        <v>49.756097560960001</v>
      </c>
      <c r="ES68" s="88">
        <v>133</v>
      </c>
      <c r="ET68" s="89">
        <v>83.902439024399996</v>
      </c>
    </row>
    <row r="69" spans="4:150">
      <c r="D69" s="87" t="s">
        <v>8</v>
      </c>
      <c r="E69" s="23">
        <v>69.444444444400006</v>
      </c>
      <c r="F69" s="21">
        <v>63.888888888899999</v>
      </c>
      <c r="G69" s="21">
        <v>63.888888888899999</v>
      </c>
      <c r="H69" s="21">
        <v>47.222222222200003</v>
      </c>
      <c r="I69" s="23">
        <v>55.555555555600002</v>
      </c>
      <c r="J69" s="87"/>
      <c r="K69" s="23">
        <v>88.888888888899999</v>
      </c>
      <c r="L69" s="23">
        <v>86.111111111100001</v>
      </c>
      <c r="M69" s="23">
        <v>80.555555555599994</v>
      </c>
      <c r="N69" s="23">
        <v>80.555555555599994</v>
      </c>
      <c r="O69" s="23">
        <v>77.777777777799997</v>
      </c>
      <c r="EL69" s="53">
        <v>-17.8</v>
      </c>
      <c r="EM69" s="88">
        <v>494.1</v>
      </c>
      <c r="EN69" s="89">
        <v>58.888888888899999</v>
      </c>
      <c r="EO69" s="88">
        <v>459.9</v>
      </c>
      <c r="EP69" s="89">
        <v>82.777777777759994</v>
      </c>
      <c r="EQ69" s="90">
        <v>344.7</v>
      </c>
      <c r="ER69" s="89">
        <v>60</v>
      </c>
      <c r="ES69" s="88">
        <v>305.10000000000002</v>
      </c>
      <c r="ET69" s="89">
        <v>82.777777777799997</v>
      </c>
    </row>
    <row r="70" spans="4:150">
      <c r="D70" s="87" t="s">
        <v>9</v>
      </c>
      <c r="E70" s="23">
        <v>53.6585365854</v>
      </c>
      <c r="F70" s="21">
        <v>56.097560975599997</v>
      </c>
      <c r="G70" s="21">
        <v>51.219512195100002</v>
      </c>
      <c r="H70" s="21">
        <v>46.3414634146</v>
      </c>
      <c r="I70" s="23">
        <v>41.463414634099998</v>
      </c>
      <c r="J70" s="87"/>
      <c r="K70" s="23">
        <v>92.682926829300001</v>
      </c>
      <c r="L70" s="23">
        <v>82.926829268299997</v>
      </c>
      <c r="M70" s="23">
        <v>82.926829268299997</v>
      </c>
      <c r="N70" s="23">
        <v>82.926829268299997</v>
      </c>
      <c r="O70" s="23">
        <v>78.048780487800002</v>
      </c>
    </row>
    <row r="71" spans="4:150">
      <c r="D71" s="87" t="s">
        <v>3</v>
      </c>
      <c r="E71" s="23">
        <v>80.487804878000006</v>
      </c>
      <c r="F71" s="21">
        <v>48.780487804899998</v>
      </c>
      <c r="G71" s="21">
        <v>43.902439024400003</v>
      </c>
      <c r="H71" s="21">
        <v>51.219512195100002</v>
      </c>
      <c r="I71" s="23">
        <v>60.975609756099999</v>
      </c>
      <c r="J71" s="87"/>
      <c r="K71" s="23">
        <v>85.365853658500001</v>
      </c>
      <c r="L71" s="23">
        <v>78.048780487800002</v>
      </c>
      <c r="M71" s="23">
        <v>80.487804878000006</v>
      </c>
      <c r="N71" s="23">
        <v>75.609756097599998</v>
      </c>
      <c r="O71" s="23">
        <v>73.170731707300007</v>
      </c>
    </row>
    <row r="72" spans="4:150">
      <c r="D72" s="87" t="s">
        <v>7</v>
      </c>
      <c r="E72" s="23">
        <v>53.6585365854</v>
      </c>
      <c r="F72" s="21">
        <v>56.097560975599997</v>
      </c>
      <c r="G72" s="21">
        <v>51.219512195100002</v>
      </c>
      <c r="H72" s="21">
        <v>51.219512195100002</v>
      </c>
      <c r="I72" s="23">
        <v>60.975609756099999</v>
      </c>
      <c r="J72" s="87"/>
      <c r="K72" s="23">
        <v>70.731707317100003</v>
      </c>
      <c r="L72" s="23">
        <v>65.853658536599994</v>
      </c>
      <c r="M72" s="23">
        <v>63.414634146300003</v>
      </c>
      <c r="N72" s="23">
        <v>63.414634146300003</v>
      </c>
      <c r="O72" s="23">
        <v>63.414634146300003</v>
      </c>
    </row>
    <row r="73" spans="4:150">
      <c r="D73" s="87" t="s">
        <v>2</v>
      </c>
      <c r="E73" s="23">
        <v>63.888888888899999</v>
      </c>
      <c r="F73" s="21">
        <v>52.777777777799997</v>
      </c>
      <c r="G73" s="21">
        <v>63.888888888899999</v>
      </c>
      <c r="H73" s="21">
        <v>58.333333333299997</v>
      </c>
      <c r="I73" s="23">
        <v>61.111111111100001</v>
      </c>
      <c r="J73" s="87"/>
      <c r="K73" s="23">
        <v>88.888888888899999</v>
      </c>
      <c r="L73" s="23">
        <v>58.333333333299997</v>
      </c>
      <c r="M73" s="23">
        <v>55.555555555600002</v>
      </c>
      <c r="N73" s="23">
        <v>63.888888888899999</v>
      </c>
      <c r="O73" s="23">
        <v>63.888888888899999</v>
      </c>
    </row>
    <row r="74" spans="4:150">
      <c r="D74" s="87" t="s">
        <v>6</v>
      </c>
      <c r="E74" s="23">
        <v>65.853658536599994</v>
      </c>
      <c r="F74" s="21">
        <v>56.097560975599997</v>
      </c>
      <c r="G74" s="21">
        <v>58.536585365900002</v>
      </c>
      <c r="H74" s="21">
        <v>56.097560975599997</v>
      </c>
      <c r="I74" s="23">
        <v>63.414634146300003</v>
      </c>
      <c r="J74" s="87"/>
      <c r="K74" s="23">
        <v>85.365853658500001</v>
      </c>
      <c r="L74" s="23">
        <v>70.731707317100003</v>
      </c>
      <c r="M74" s="23">
        <v>75.609756097599998</v>
      </c>
      <c r="N74" s="23">
        <v>63.414634146300003</v>
      </c>
      <c r="O74" s="23">
        <v>58.536585365900002</v>
      </c>
    </row>
    <row r="75" spans="4:150" ht="13" thickBot="1">
      <c r="D75" s="91" t="s">
        <v>0</v>
      </c>
      <c r="E75" s="43">
        <v>58.333333333299997</v>
      </c>
      <c r="F75" s="43">
        <v>55.555555555600002</v>
      </c>
      <c r="G75" s="43">
        <v>41.666666666700003</v>
      </c>
      <c r="H75" s="43">
        <v>41.666666666700003</v>
      </c>
      <c r="I75" s="43">
        <v>38.888888888899999</v>
      </c>
      <c r="J75" s="91"/>
      <c r="K75" s="43">
        <v>91.666666666699996</v>
      </c>
      <c r="L75" s="43">
        <v>72.222222222200003</v>
      </c>
      <c r="M75" s="43">
        <v>81.081081081099995</v>
      </c>
      <c r="N75" s="43">
        <v>83.333333333300004</v>
      </c>
      <c r="O75" s="43">
        <v>75</v>
      </c>
    </row>
    <row r="76" spans="4:150" ht="13" thickTop="1"/>
    <row r="87" spans="141:141">
      <c r="EK87" t="s">
        <v>65</v>
      </c>
    </row>
  </sheetData>
  <autoFilter ref="EZ40:FA50"/>
  <phoneticPr fontId="5" type="noConversion"/>
  <conditionalFormatting sqref="D3:H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I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I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I5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I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:I5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I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I6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:I6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I6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:I6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O5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O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O5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O5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O5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O5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:O6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O6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2:O6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O6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:O6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:O6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:O6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O6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O7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1:O7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2:O7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:O7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:O7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:O7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:I6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:I6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:I6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:I6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:I7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:I7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:I7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:I7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I7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:I7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I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I75 K54:O7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scale="7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8"/>
  <sheetViews>
    <sheetView tabSelected="1" workbookViewId="0">
      <selection activeCell="Q25" sqref="Q25"/>
    </sheetView>
  </sheetViews>
  <sheetFormatPr baseColWidth="10" defaultRowHeight="12" x14ac:dyDescent="0"/>
  <cols>
    <col min="1" max="1" width="16.6640625" bestFit="1" customWidth="1"/>
    <col min="7" max="7" width="2.6640625" customWidth="1"/>
  </cols>
  <sheetData>
    <row r="4" spans="1:12" ht="13" thickBot="1"/>
    <row r="5" spans="1:12" ht="14" thickTop="1" thickBot="1">
      <c r="A5" s="92" t="s">
        <v>76</v>
      </c>
      <c r="B5" s="83">
        <v>3</v>
      </c>
      <c r="C5" s="83">
        <v>4</v>
      </c>
      <c r="D5" s="83">
        <v>5</v>
      </c>
      <c r="E5" s="83">
        <v>6</v>
      </c>
      <c r="F5" s="83">
        <v>7</v>
      </c>
      <c r="G5" s="86"/>
      <c r="H5" s="83">
        <v>3</v>
      </c>
      <c r="I5" s="83">
        <v>4</v>
      </c>
      <c r="J5" s="83">
        <v>5</v>
      </c>
      <c r="K5" s="83">
        <v>6</v>
      </c>
      <c r="L5" s="83">
        <v>7</v>
      </c>
    </row>
    <row r="6" spans="1:12" ht="14" thickTop="1" thickBot="1">
      <c r="A6" s="85" t="s">
        <v>75</v>
      </c>
      <c r="B6" s="84"/>
      <c r="C6" s="84"/>
      <c r="D6" s="85" t="s">
        <v>61</v>
      </c>
      <c r="E6" s="84"/>
      <c r="F6" s="84"/>
      <c r="G6" s="86"/>
      <c r="H6" s="84"/>
      <c r="I6" s="84"/>
      <c r="J6" s="85" t="s">
        <v>62</v>
      </c>
      <c r="K6" s="84"/>
      <c r="L6" s="84"/>
    </row>
    <row r="7" spans="1:12" ht="13" thickTop="1">
      <c r="A7" s="86" t="s">
        <v>66</v>
      </c>
      <c r="B7" s="11">
        <v>97.222222222200003</v>
      </c>
      <c r="C7" s="11">
        <v>100</v>
      </c>
      <c r="D7" s="11">
        <v>100</v>
      </c>
      <c r="E7" s="11">
        <v>94.444444444400006</v>
      </c>
      <c r="F7" s="11">
        <v>94.444444444400006</v>
      </c>
      <c r="G7" s="86"/>
      <c r="H7" s="11">
        <v>68.292682926799998</v>
      </c>
      <c r="I7" s="11">
        <v>44.444444444399998</v>
      </c>
      <c r="J7" s="11">
        <v>38.888888888899999</v>
      </c>
      <c r="K7" s="11">
        <v>52.777777777799997</v>
      </c>
      <c r="L7" s="11">
        <v>63.888888888899999</v>
      </c>
    </row>
    <row r="8" spans="1:12">
      <c r="A8" s="87" t="s">
        <v>67</v>
      </c>
      <c r="B8" s="23">
        <v>46.153846153800004</v>
      </c>
      <c r="C8" s="23">
        <v>64</v>
      </c>
      <c r="D8" s="23">
        <v>52</v>
      </c>
      <c r="E8" s="23">
        <v>44.827586206900001</v>
      </c>
      <c r="F8" s="23">
        <v>59.259259259300002</v>
      </c>
      <c r="G8" s="87"/>
      <c r="H8" s="23">
        <v>68.571428571400006</v>
      </c>
      <c r="I8" s="21">
        <v>54.285714285700003</v>
      </c>
      <c r="J8" s="21">
        <v>70</v>
      </c>
      <c r="K8" s="21">
        <v>58.333333333299997</v>
      </c>
      <c r="L8" s="23">
        <v>50</v>
      </c>
    </row>
    <row r="9" spans="1:12">
      <c r="A9" s="87" t="s">
        <v>68</v>
      </c>
      <c r="B9" s="23">
        <v>63.888888888899999</v>
      </c>
      <c r="C9" s="23">
        <v>75</v>
      </c>
      <c r="D9" s="23">
        <v>66.666666666699996</v>
      </c>
      <c r="E9" s="23">
        <v>66.666666666699996</v>
      </c>
      <c r="F9" s="23">
        <v>61.111111111100001</v>
      </c>
      <c r="G9" s="87"/>
      <c r="H9" s="23">
        <v>77.777777777799997</v>
      </c>
      <c r="I9" s="21">
        <v>88.888888888899999</v>
      </c>
      <c r="J9" s="21">
        <v>86.111111111100001</v>
      </c>
      <c r="K9" s="21">
        <v>86.111111111100001</v>
      </c>
      <c r="L9" s="23">
        <v>88.888888888899999</v>
      </c>
    </row>
    <row r="10" spans="1:12">
      <c r="A10" s="87" t="s">
        <v>69</v>
      </c>
      <c r="B10" s="23">
        <v>52.777777777799997</v>
      </c>
      <c r="C10" s="23">
        <v>61.111111111100001</v>
      </c>
      <c r="D10" s="23">
        <v>55.555555555600002</v>
      </c>
      <c r="E10" s="23">
        <v>69.444444444400006</v>
      </c>
      <c r="F10" s="23">
        <v>55.555555555600002</v>
      </c>
      <c r="G10" s="87"/>
      <c r="H10" s="23">
        <v>69.444444444400006</v>
      </c>
      <c r="I10" s="21">
        <v>83.333333333300004</v>
      </c>
      <c r="J10" s="21">
        <v>94.444444444400006</v>
      </c>
      <c r="K10" s="21">
        <v>77.777777777799997</v>
      </c>
      <c r="L10" s="23">
        <v>88.888888888899999</v>
      </c>
    </row>
    <row r="11" spans="1:12">
      <c r="A11" s="87" t="s">
        <v>70</v>
      </c>
      <c r="B11" s="23">
        <v>56.097560975599997</v>
      </c>
      <c r="C11" s="23">
        <v>56.097560975599997</v>
      </c>
      <c r="D11" s="23">
        <v>60.975609756099999</v>
      </c>
      <c r="E11" s="23">
        <v>60.975609756099999</v>
      </c>
      <c r="F11" s="23">
        <v>60.975609756099999</v>
      </c>
      <c r="G11" s="87"/>
      <c r="H11" s="23">
        <v>68.292682926799998</v>
      </c>
      <c r="I11" s="21">
        <v>68.292682926799998</v>
      </c>
      <c r="J11" s="21">
        <v>78.048780487800002</v>
      </c>
      <c r="K11" s="21">
        <v>92.682926829300001</v>
      </c>
      <c r="L11" s="23">
        <v>85.365853658500001</v>
      </c>
    </row>
    <row r="12" spans="1:12">
      <c r="A12" s="87" t="s">
        <v>71</v>
      </c>
      <c r="B12" s="23">
        <v>46.3414634146</v>
      </c>
      <c r="C12" s="23">
        <v>51.219512195100002</v>
      </c>
      <c r="D12" s="23">
        <v>60.975609756099999</v>
      </c>
      <c r="E12" s="23">
        <v>63.414634146300003</v>
      </c>
      <c r="F12" s="23">
        <v>60.975609756099999</v>
      </c>
      <c r="G12" s="87"/>
      <c r="H12" s="23">
        <v>46.3414634146</v>
      </c>
      <c r="I12" s="21">
        <v>68.292682926799998</v>
      </c>
      <c r="J12" s="21">
        <v>80.487804878000006</v>
      </c>
      <c r="K12" s="21">
        <v>80.487804878000006</v>
      </c>
      <c r="L12" s="23">
        <v>92.682926829300001</v>
      </c>
    </row>
    <row r="13" spans="1:12">
      <c r="A13" s="87" t="s">
        <v>72</v>
      </c>
      <c r="B13" s="23">
        <v>60.975609756099999</v>
      </c>
      <c r="C13" s="23">
        <v>56.097560975599997</v>
      </c>
      <c r="D13" s="23">
        <v>51.219512195100002</v>
      </c>
      <c r="E13" s="23">
        <v>60.975609756099999</v>
      </c>
      <c r="F13" s="23">
        <v>63.414634146300003</v>
      </c>
      <c r="G13" s="87"/>
      <c r="H13" s="23">
        <v>63.414634146300003</v>
      </c>
      <c r="I13" s="21">
        <v>70.731707317100003</v>
      </c>
      <c r="J13" s="21">
        <v>70.731707317100003</v>
      </c>
      <c r="K13" s="21">
        <v>85.365853658500001</v>
      </c>
      <c r="L13" s="23">
        <v>87.804878048800006</v>
      </c>
    </row>
    <row r="14" spans="1:12">
      <c r="A14" s="87" t="s">
        <v>73</v>
      </c>
      <c r="B14" s="23">
        <v>52.777777777799997</v>
      </c>
      <c r="C14" s="23">
        <v>52.777777777799997</v>
      </c>
      <c r="D14" s="23">
        <v>41.666666666700003</v>
      </c>
      <c r="E14" s="23">
        <v>61.111111111100001</v>
      </c>
      <c r="F14" s="23">
        <v>66.666666666699996</v>
      </c>
      <c r="G14" s="87"/>
      <c r="H14" s="23">
        <v>66.666666666699996</v>
      </c>
      <c r="I14" s="21">
        <v>61.111111111100001</v>
      </c>
      <c r="J14" s="21">
        <v>63.888888888899999</v>
      </c>
      <c r="K14" s="21">
        <v>63.888888888899999</v>
      </c>
      <c r="L14" s="23">
        <v>72.222222222200003</v>
      </c>
    </row>
    <row r="15" spans="1:12">
      <c r="A15" s="87" t="s">
        <v>57</v>
      </c>
      <c r="B15" s="23">
        <v>60.975609756099999</v>
      </c>
      <c r="C15" s="23">
        <v>60.975609756099999</v>
      </c>
      <c r="D15" s="23">
        <v>51.219512195100002</v>
      </c>
      <c r="E15" s="23">
        <v>60.975609756099999</v>
      </c>
      <c r="F15" s="23">
        <v>70.731707317100003</v>
      </c>
      <c r="G15" s="87"/>
      <c r="H15" s="23">
        <v>56.097560975599997</v>
      </c>
      <c r="I15" s="21">
        <v>60.975609756099999</v>
      </c>
      <c r="J15" s="21">
        <v>73.170731707300007</v>
      </c>
      <c r="K15" s="21">
        <v>65.853658536599994</v>
      </c>
      <c r="L15" s="23">
        <v>78.048780487800002</v>
      </c>
    </row>
    <row r="16" spans="1:12" ht="13" thickBot="1">
      <c r="A16" s="91" t="s">
        <v>74</v>
      </c>
      <c r="B16" s="43">
        <v>47.222222222200003</v>
      </c>
      <c r="C16" s="43">
        <v>58.333333333299997</v>
      </c>
      <c r="D16" s="43">
        <v>61.111111111100001</v>
      </c>
      <c r="E16" s="43">
        <v>66.666666666699996</v>
      </c>
      <c r="F16" s="43">
        <v>63.888888888899999</v>
      </c>
      <c r="G16" s="91"/>
      <c r="H16" s="43">
        <v>58.333333333299997</v>
      </c>
      <c r="I16" s="43">
        <v>61.111111111100001</v>
      </c>
      <c r="J16" s="43">
        <v>77.777777777799997</v>
      </c>
      <c r="K16" s="43">
        <v>90.625</v>
      </c>
      <c r="L16" s="43">
        <v>90.625</v>
      </c>
    </row>
    <row r="17" spans="1:12" ht="14" thickTop="1" thickBot="1">
      <c r="A17" s="87"/>
      <c r="B17" s="84"/>
      <c r="C17" s="84"/>
      <c r="D17" s="85" t="s">
        <v>63</v>
      </c>
      <c r="E17" s="84"/>
      <c r="F17" s="84"/>
      <c r="G17" s="87"/>
      <c r="H17" s="84"/>
      <c r="I17" s="84"/>
      <c r="J17" s="85" t="s">
        <v>64</v>
      </c>
      <c r="K17" s="84"/>
      <c r="L17" s="84"/>
    </row>
    <row r="18" spans="1:12" ht="13" thickTop="1">
      <c r="A18" s="86" t="s">
        <v>66</v>
      </c>
      <c r="B18" s="11">
        <v>72.222222222200003</v>
      </c>
      <c r="C18" s="11">
        <v>66.666666666699996</v>
      </c>
      <c r="D18" s="11">
        <v>63.888888888899999</v>
      </c>
      <c r="E18" s="11">
        <v>63.888888888899999</v>
      </c>
      <c r="F18" s="11">
        <v>58.333333333299997</v>
      </c>
      <c r="G18" s="86"/>
      <c r="H18" s="11">
        <v>85.365853658500001</v>
      </c>
      <c r="I18" s="11">
        <v>80.487804878000006</v>
      </c>
      <c r="J18" s="11">
        <v>70.731707317100003</v>
      </c>
      <c r="K18" s="11">
        <v>73.170731707300007</v>
      </c>
      <c r="L18" s="11">
        <v>65.853658536599994</v>
      </c>
    </row>
    <row r="19" spans="1:12">
      <c r="A19" s="87" t="s">
        <v>67</v>
      </c>
      <c r="B19" s="23">
        <v>61.290322580599998</v>
      </c>
      <c r="C19" s="21">
        <v>51.612903225799997</v>
      </c>
      <c r="D19" s="21">
        <v>54.838709677399997</v>
      </c>
      <c r="E19" s="21">
        <v>70.967741935500001</v>
      </c>
      <c r="F19" s="23">
        <v>68.75</v>
      </c>
      <c r="G19" s="87"/>
      <c r="H19" s="23">
        <v>93.548387096799999</v>
      </c>
      <c r="I19" s="23">
        <v>96.666666666699996</v>
      </c>
      <c r="J19" s="23">
        <v>100</v>
      </c>
      <c r="K19" s="23">
        <v>96.774193548400007</v>
      </c>
      <c r="L19" s="23">
        <v>100</v>
      </c>
    </row>
    <row r="20" spans="1:12">
      <c r="A20" s="87" t="s">
        <v>68</v>
      </c>
      <c r="B20" s="23">
        <v>58.333333333299997</v>
      </c>
      <c r="C20" s="21">
        <v>55.555555555600002</v>
      </c>
      <c r="D20" s="21">
        <v>38.888888888899999</v>
      </c>
      <c r="E20" s="21">
        <v>44.444444444399998</v>
      </c>
      <c r="F20" s="23">
        <v>55.555555555600002</v>
      </c>
      <c r="G20" s="87"/>
      <c r="H20" s="23">
        <v>88.888888888899999</v>
      </c>
      <c r="I20" s="23">
        <v>88.888888888899999</v>
      </c>
      <c r="J20" s="23">
        <v>83.333333333300004</v>
      </c>
      <c r="K20" s="23">
        <v>83.333333333300004</v>
      </c>
      <c r="L20" s="23">
        <v>80.555555555599994</v>
      </c>
    </row>
    <row r="21" spans="1:12">
      <c r="A21" s="87" t="s">
        <v>69</v>
      </c>
      <c r="B21" s="23">
        <v>69.444444444400006</v>
      </c>
      <c r="C21" s="21">
        <v>63.888888888899999</v>
      </c>
      <c r="D21" s="21">
        <v>63.888888888899999</v>
      </c>
      <c r="E21" s="21">
        <v>47.222222222200003</v>
      </c>
      <c r="F21" s="23">
        <v>55.555555555600002</v>
      </c>
      <c r="G21" s="87"/>
      <c r="H21" s="23">
        <v>88.888888888899999</v>
      </c>
      <c r="I21" s="23">
        <v>86.111111111100001</v>
      </c>
      <c r="J21" s="23">
        <v>80.555555555599994</v>
      </c>
      <c r="K21" s="23">
        <v>80.555555555599994</v>
      </c>
      <c r="L21" s="23">
        <v>77.777777777799997</v>
      </c>
    </row>
    <row r="22" spans="1:12">
      <c r="A22" s="87" t="s">
        <v>70</v>
      </c>
      <c r="B22" s="23">
        <v>53.6585365854</v>
      </c>
      <c r="C22" s="21">
        <v>56.097560975599997</v>
      </c>
      <c r="D22" s="21">
        <v>51.219512195100002</v>
      </c>
      <c r="E22" s="21">
        <v>46.3414634146</v>
      </c>
      <c r="F22" s="23">
        <v>41.463414634099998</v>
      </c>
      <c r="G22" s="87"/>
      <c r="H22" s="23">
        <v>92.682926829300001</v>
      </c>
      <c r="I22" s="23">
        <v>82.926829268299997</v>
      </c>
      <c r="J22" s="23">
        <v>82.926829268299997</v>
      </c>
      <c r="K22" s="23">
        <v>82.926829268299997</v>
      </c>
      <c r="L22" s="23">
        <v>78.048780487800002</v>
      </c>
    </row>
    <row r="23" spans="1:12">
      <c r="A23" s="87" t="s">
        <v>71</v>
      </c>
      <c r="B23" s="23">
        <v>80.487804878000006</v>
      </c>
      <c r="C23" s="21">
        <v>48.780487804899998</v>
      </c>
      <c r="D23" s="21">
        <v>43.902439024400003</v>
      </c>
      <c r="E23" s="21">
        <v>51.219512195100002</v>
      </c>
      <c r="F23" s="23">
        <v>60.975609756099999</v>
      </c>
      <c r="G23" s="87"/>
      <c r="H23" s="23">
        <v>85.365853658500001</v>
      </c>
      <c r="I23" s="23">
        <v>78.048780487800002</v>
      </c>
      <c r="J23" s="23">
        <v>80.487804878000006</v>
      </c>
      <c r="K23" s="23">
        <v>75.609756097599998</v>
      </c>
      <c r="L23" s="23">
        <v>73.170731707300007</v>
      </c>
    </row>
    <row r="24" spans="1:12">
      <c r="A24" s="87" t="s">
        <v>72</v>
      </c>
      <c r="B24" s="23">
        <v>53.6585365854</v>
      </c>
      <c r="C24" s="21">
        <v>56.097560975599997</v>
      </c>
      <c r="D24" s="21">
        <v>51.219512195100002</v>
      </c>
      <c r="E24" s="21">
        <v>51.219512195100002</v>
      </c>
      <c r="F24" s="23">
        <v>60.975609756099999</v>
      </c>
      <c r="G24" s="87"/>
      <c r="H24" s="23">
        <v>70.731707317100003</v>
      </c>
      <c r="I24" s="23">
        <v>65.853658536599994</v>
      </c>
      <c r="J24" s="23">
        <v>63.414634146300003</v>
      </c>
      <c r="K24" s="23">
        <v>63.414634146300003</v>
      </c>
      <c r="L24" s="23">
        <v>63.414634146300003</v>
      </c>
    </row>
    <row r="25" spans="1:12">
      <c r="A25" s="87" t="s">
        <v>73</v>
      </c>
      <c r="B25" s="23">
        <v>63.888888888899999</v>
      </c>
      <c r="C25" s="21">
        <v>52.777777777799997</v>
      </c>
      <c r="D25" s="21">
        <v>63.888888888899999</v>
      </c>
      <c r="E25" s="21">
        <v>58.333333333299997</v>
      </c>
      <c r="F25" s="23">
        <v>61.111111111100001</v>
      </c>
      <c r="G25" s="87"/>
      <c r="H25" s="23">
        <v>88.888888888899999</v>
      </c>
      <c r="I25" s="23">
        <v>58.333333333299997</v>
      </c>
      <c r="J25" s="23">
        <v>55.555555555600002</v>
      </c>
      <c r="K25" s="23">
        <v>63.888888888899999</v>
      </c>
      <c r="L25" s="23">
        <v>63.888888888899999</v>
      </c>
    </row>
    <row r="26" spans="1:12">
      <c r="A26" s="87" t="s">
        <v>57</v>
      </c>
      <c r="B26" s="23">
        <v>65.853658536599994</v>
      </c>
      <c r="C26" s="21">
        <v>56.097560975599997</v>
      </c>
      <c r="D26" s="21">
        <v>58.536585365900002</v>
      </c>
      <c r="E26" s="21">
        <v>56.097560975599997</v>
      </c>
      <c r="F26" s="23">
        <v>63.414634146300003</v>
      </c>
      <c r="G26" s="87"/>
      <c r="H26" s="23">
        <v>85.365853658500001</v>
      </c>
      <c r="I26" s="23">
        <v>70.731707317100003</v>
      </c>
      <c r="J26" s="23">
        <v>75.609756097599998</v>
      </c>
      <c r="K26" s="23">
        <v>63.414634146300003</v>
      </c>
      <c r="L26" s="23">
        <v>58.536585365900002</v>
      </c>
    </row>
    <row r="27" spans="1:12" ht="13" thickBot="1">
      <c r="A27" s="91" t="s">
        <v>74</v>
      </c>
      <c r="B27" s="43">
        <v>58.333333333299997</v>
      </c>
      <c r="C27" s="43">
        <v>55.555555555600002</v>
      </c>
      <c r="D27" s="43">
        <v>41.666666666700003</v>
      </c>
      <c r="E27" s="43">
        <v>41.666666666700003</v>
      </c>
      <c r="F27" s="43">
        <v>38.888888888899999</v>
      </c>
      <c r="G27" s="91"/>
      <c r="H27" s="43">
        <v>91.666666666699996</v>
      </c>
      <c r="I27" s="43">
        <v>72.222222222200003</v>
      </c>
      <c r="J27" s="43">
        <v>81.081081081099995</v>
      </c>
      <c r="K27" s="43">
        <v>83.333333333300004</v>
      </c>
      <c r="L27" s="43">
        <v>75</v>
      </c>
    </row>
    <row r="28" spans="1:12" ht="13" thickTop="1"/>
  </sheetData>
  <phoneticPr fontId="5" type="noConversion"/>
  <conditionalFormatting sqref="B7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F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F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F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F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F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F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F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F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L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L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L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L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L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L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L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L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L1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L1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L1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L1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L2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L2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L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L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L2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L2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:L2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L2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F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F1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F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F2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F2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F2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F2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F2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F2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F2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F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F27 H6:L2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L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L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L16 B18:L27 B17:C17 K17:L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porcentagem_previsao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</dc:creator>
  <dc:description/>
  <cp:lastModifiedBy>João Trevizoli Esteves</cp:lastModifiedBy>
  <cp:revision>10</cp:revision>
  <cp:lastPrinted>2016-07-21T20:12:46Z</cp:lastPrinted>
  <dcterms:created xsi:type="dcterms:W3CDTF">2016-04-07T14:35:50Z</dcterms:created>
  <dcterms:modified xsi:type="dcterms:W3CDTF">2016-07-21T20:18:34Z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