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mad\Desktop\Schools Website\ICT Website\Years\KS3\ICT\Year 9\1. Spreadsheets\1. Recap\"/>
    </mc:Choice>
  </mc:AlternateContent>
  <xr:revisionPtr revIDLastSave="0" documentId="13_ncr:1_{51E49EDF-EE9B-4A96-9895-A451D5D0735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rmulas" sheetId="4" r:id="rId1"/>
    <sheet name="Counts" sheetId="1" r:id="rId2"/>
    <sheet name="sumif" sheetId="3" r:id="rId3"/>
    <sheet name="Lookups" sheetId="7" r:id="rId4"/>
    <sheet name="Stock Level" sheetId="8" r:id="rId5"/>
    <sheet name="Job Code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C7" i="7"/>
  <c r="C8" i="7"/>
  <c r="C9" i="7"/>
  <c r="C10" i="7"/>
  <c r="C11" i="7"/>
  <c r="C12" i="7"/>
  <c r="C13" i="7"/>
  <c r="C14" i="7"/>
  <c r="C15" i="7"/>
  <c r="C16" i="7"/>
  <c r="C17" i="7"/>
  <c r="C6" i="7"/>
  <c r="C22" i="4" l="1"/>
</calcChain>
</file>

<file path=xl/sharedStrings.xml><?xml version="1.0" encoding="utf-8"?>
<sst xmlns="http://schemas.openxmlformats.org/spreadsheetml/2006/main" count="355" uniqueCount="178">
  <si>
    <t>The Range</t>
  </si>
  <si>
    <t>Max</t>
  </si>
  <si>
    <t>Min</t>
  </si>
  <si>
    <t>Average</t>
  </si>
  <si>
    <t>Numbers</t>
  </si>
  <si>
    <t xml:space="preserve">Nationaility </t>
  </si>
  <si>
    <t>Brazilian</t>
  </si>
  <si>
    <t>Qatari</t>
  </si>
  <si>
    <t>Spanish</t>
  </si>
  <si>
    <t>French</t>
  </si>
  <si>
    <t xml:space="preserve">Count All Nationalities  </t>
  </si>
  <si>
    <t>Fruit</t>
  </si>
  <si>
    <t>Banana</t>
  </si>
  <si>
    <t>Mangos</t>
  </si>
  <si>
    <t>Pear</t>
  </si>
  <si>
    <t xml:space="preserve">Count All Fruit  </t>
  </si>
  <si>
    <t>Apple</t>
  </si>
  <si>
    <t>Mobile Phones</t>
  </si>
  <si>
    <t>Samsung s3</t>
  </si>
  <si>
    <t>Samsung s4</t>
  </si>
  <si>
    <t>Apple Iphone 5</t>
  </si>
  <si>
    <t>Sony Xperia</t>
  </si>
  <si>
    <t>Count All Mobiles</t>
  </si>
  <si>
    <t>Count Numbers</t>
  </si>
  <si>
    <t>Name</t>
  </si>
  <si>
    <t>Club</t>
  </si>
  <si>
    <t>Count All Players</t>
  </si>
  <si>
    <t>Juventus</t>
  </si>
  <si>
    <t>Manuel Neuer</t>
  </si>
  <si>
    <t>2013 Team of the Year</t>
  </si>
  <si>
    <t>FC Bayern</t>
  </si>
  <si>
    <t>Philipp Lahm </t>
  </si>
  <si>
    <t>Thiago Silva</t>
  </si>
  <si>
    <t>Sergio Ramos</t>
  </si>
  <si>
    <t>David Alaba </t>
  </si>
  <si>
    <t>Gareth Bale </t>
  </si>
  <si>
    <t>Marco Reus</t>
  </si>
  <si>
    <t>Mesut Özil </t>
  </si>
  <si>
    <t>Franck Ribéry </t>
  </si>
  <si>
    <t>Zlatan Ibrahimović </t>
  </si>
  <si>
    <t>Cristiano Ronaldo</t>
  </si>
  <si>
    <t>Real Madrid</t>
  </si>
  <si>
    <t>Arsenal</t>
  </si>
  <si>
    <t>Paris Saint-Germain</t>
  </si>
  <si>
    <t>Borussia Dortmund</t>
  </si>
  <si>
    <t>Germany</t>
  </si>
  <si>
    <t>Austria</t>
  </si>
  <si>
    <t>Brazil</t>
  </si>
  <si>
    <t>Spain</t>
  </si>
  <si>
    <t>Wales</t>
  </si>
  <si>
    <t>Sweeden</t>
  </si>
  <si>
    <t>Portgual</t>
  </si>
  <si>
    <t>Germany Players</t>
  </si>
  <si>
    <t>Price</t>
  </si>
  <si>
    <t>Brand</t>
  </si>
  <si>
    <t>Sold</t>
  </si>
  <si>
    <t>Samsung</t>
  </si>
  <si>
    <t>Sony</t>
  </si>
  <si>
    <t>Nokia</t>
  </si>
  <si>
    <t xml:space="preserve">Total </t>
  </si>
  <si>
    <t>Not including Samsung</t>
  </si>
  <si>
    <t>s3</t>
  </si>
  <si>
    <t>s4</t>
  </si>
  <si>
    <t>I phone 4</t>
  </si>
  <si>
    <t>I phone 5</t>
  </si>
  <si>
    <t>I Phone 5s</t>
  </si>
  <si>
    <t>Galaxy Fame</t>
  </si>
  <si>
    <t>Note 3</t>
  </si>
  <si>
    <t>s4 Mini</t>
  </si>
  <si>
    <t>Blackberry</t>
  </si>
  <si>
    <t>Q10</t>
  </si>
  <si>
    <t>9320 Curve</t>
  </si>
  <si>
    <t>Lumia 520</t>
  </si>
  <si>
    <t>X Peria 22</t>
  </si>
  <si>
    <t>DVDs</t>
  </si>
  <si>
    <t>Genre</t>
  </si>
  <si>
    <t>Horror</t>
  </si>
  <si>
    <t>Action</t>
  </si>
  <si>
    <t>Drama</t>
  </si>
  <si>
    <t>Not including Action</t>
  </si>
  <si>
    <t>Type</t>
  </si>
  <si>
    <t>Blu Ray</t>
  </si>
  <si>
    <t>DVD</t>
  </si>
  <si>
    <t>white house down</t>
  </si>
  <si>
    <t>in time</t>
  </si>
  <si>
    <t>world war z</t>
  </si>
  <si>
    <t>Iron Man</t>
  </si>
  <si>
    <t>oblivion</t>
  </si>
  <si>
    <t>THOR</t>
  </si>
  <si>
    <t>Sinister</t>
  </si>
  <si>
    <t>The Conjuring</t>
  </si>
  <si>
    <t>Insidious: Chapter 1</t>
  </si>
  <si>
    <t>Pride &amp; Prejudice</t>
  </si>
  <si>
    <t>Life Of Pi</t>
  </si>
  <si>
    <t>Cloud Atlas</t>
  </si>
  <si>
    <t>Mobile Name</t>
  </si>
  <si>
    <t>Stock Level</t>
  </si>
  <si>
    <t>Pupil Name</t>
  </si>
  <si>
    <t>Percentage</t>
  </si>
  <si>
    <t>Grade</t>
  </si>
  <si>
    <t>Mohammed</t>
  </si>
  <si>
    <t>Abdulla</t>
  </si>
  <si>
    <t>John</t>
  </si>
  <si>
    <t>Khalid</t>
  </si>
  <si>
    <t>Rashid</t>
  </si>
  <si>
    <t>Yousef</t>
  </si>
  <si>
    <t>Hammad</t>
  </si>
  <si>
    <t>Ahmed</t>
  </si>
  <si>
    <t>Hatem</t>
  </si>
  <si>
    <t>Majed</t>
  </si>
  <si>
    <t>Hassan</t>
  </si>
  <si>
    <t>Ronaldo</t>
  </si>
  <si>
    <t>+</t>
  </si>
  <si>
    <t>Shopping  Lists</t>
  </si>
  <si>
    <t>Chicken</t>
  </si>
  <si>
    <t>Onions</t>
  </si>
  <si>
    <t>Pepper</t>
  </si>
  <si>
    <t>Garlic</t>
  </si>
  <si>
    <t>Ginger</t>
  </si>
  <si>
    <t>Cooking Oil</t>
  </si>
  <si>
    <t>Rice</t>
  </si>
  <si>
    <t>Total</t>
  </si>
  <si>
    <t>Mobile Phone</t>
  </si>
  <si>
    <t>Iphone 4</t>
  </si>
  <si>
    <t>SamsungNote 3</t>
  </si>
  <si>
    <t>-</t>
  </si>
  <si>
    <t>*</t>
  </si>
  <si>
    <t>/</t>
  </si>
  <si>
    <t>Tax</t>
  </si>
  <si>
    <t>Sales</t>
  </si>
  <si>
    <t>Final Total</t>
  </si>
  <si>
    <t>HTC one Mini</t>
  </si>
  <si>
    <t>Galaxy Ace</t>
  </si>
  <si>
    <t>Nexus 5</t>
  </si>
  <si>
    <t>HTC one</t>
  </si>
  <si>
    <t>s3 mini</t>
  </si>
  <si>
    <t>lg flex</t>
  </si>
  <si>
    <t>lg g2</t>
  </si>
  <si>
    <t>galaxy young</t>
  </si>
  <si>
    <t>nokia 105</t>
  </si>
  <si>
    <t>HTC desire</t>
  </si>
  <si>
    <t>blackberry z10</t>
  </si>
  <si>
    <t>DS</t>
  </si>
  <si>
    <t>SA</t>
  </si>
  <si>
    <t>Ma</t>
  </si>
  <si>
    <t>AD</t>
  </si>
  <si>
    <t>Cl</t>
  </si>
  <si>
    <t>Rush Hour</t>
  </si>
  <si>
    <t>The host</t>
  </si>
  <si>
    <t>Titanic</t>
  </si>
  <si>
    <t>The Ring</t>
  </si>
  <si>
    <t>The hunger games</t>
  </si>
  <si>
    <t>A</t>
  </si>
  <si>
    <t>B</t>
  </si>
  <si>
    <t>C</t>
  </si>
  <si>
    <t>D</t>
  </si>
  <si>
    <t>E</t>
  </si>
  <si>
    <t>F</t>
  </si>
  <si>
    <t>U</t>
  </si>
  <si>
    <t>Vlookup (Vertical)</t>
  </si>
  <si>
    <t>Hlookup (Horizontal)</t>
  </si>
  <si>
    <t>A*</t>
  </si>
  <si>
    <t>MA</t>
  </si>
  <si>
    <t>Manager</t>
  </si>
  <si>
    <t>CL</t>
  </si>
  <si>
    <t>Cleaner</t>
  </si>
  <si>
    <t>Ad</t>
  </si>
  <si>
    <t>Admin</t>
  </si>
  <si>
    <t>Deputy</t>
  </si>
  <si>
    <t>HTC</t>
  </si>
  <si>
    <t>apple</t>
  </si>
  <si>
    <t>LG</t>
  </si>
  <si>
    <t>Nexus</t>
  </si>
  <si>
    <t>Task 1 - Define Cells/Ranges &amp; Functions</t>
  </si>
  <si>
    <t>Task 2 - Count Functions</t>
  </si>
  <si>
    <t>Task 3 - SumIF</t>
  </si>
  <si>
    <t>Task 4 - Lookup Funtions</t>
  </si>
  <si>
    <t>SumIF (Use the Final Total for Sum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</si>
</sst>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readingOrder="2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readingOrder="2"/>
    </xf>
    <xf numFmtId="0" fontId="3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6" borderId="5" xfId="0" applyFont="1" applyFill="1" applyBorder="1"/>
    <xf numFmtId="0" fontId="1" fillId="6" borderId="5" xfId="0" applyFont="1" applyFill="1" applyBorder="1" applyAlignment="1"/>
    <xf numFmtId="164" fontId="0" fillId="0" borderId="1" xfId="0" applyNumberFormat="1" applyBorder="1"/>
    <xf numFmtId="0" fontId="1" fillId="5" borderId="5" xfId="0" applyFont="1" applyFill="1" applyBorder="1"/>
    <xf numFmtId="164" fontId="0" fillId="5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0" fillId="0" borderId="0" xfId="0" applyFill="1" applyBorder="1"/>
    <xf numFmtId="0" fontId="0" fillId="8" borderId="1" xfId="0" applyFill="1" applyBorder="1"/>
    <xf numFmtId="0" fontId="0" fillId="6" borderId="1" xfId="0" applyFill="1" applyBorder="1"/>
    <xf numFmtId="0" fontId="9" fillId="6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6" borderId="5" xfId="0" applyFont="1" applyFill="1" applyBorder="1" applyAlignment="1">
      <alignment horizontal="center"/>
    </xf>
    <xf numFmtId="164" fontId="0" fillId="6" borderId="1" xfId="0" applyNumberFormat="1" applyFill="1" applyBorder="1"/>
    <xf numFmtId="0" fontId="0" fillId="9" borderId="1" xfId="0" applyFill="1" applyBorder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10" fillId="0" borderId="0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/>
    <xf numFmtId="0" fontId="9" fillId="2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2" borderId="1" xfId="1" applyFont="1" applyFill="1" applyBorder="1"/>
    <xf numFmtId="1" fontId="0" fillId="5" borderId="1" xfId="0" applyNumberForma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44" fontId="8" fillId="0" borderId="0" xfId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10" borderId="0" xfId="0" applyFill="1" applyBorder="1"/>
    <xf numFmtId="0" fontId="0" fillId="2" borderId="0" xfId="0" applyFill="1" applyBorder="1" applyAlignment="1"/>
    <xf numFmtId="0" fontId="0" fillId="0" borderId="0" xfId="0" applyFill="1" applyBorder="1" applyAlignment="1"/>
    <xf numFmtId="0" fontId="0" fillId="10" borderId="0" xfId="0" applyFill="1"/>
    <xf numFmtId="0" fontId="0" fillId="7" borderId="0" xfId="0" applyFill="1" applyBorder="1"/>
    <xf numFmtId="0" fontId="0" fillId="7" borderId="0" xfId="0" applyFill="1"/>
    <xf numFmtId="0" fontId="0" fillId="11" borderId="0" xfId="0" applyFill="1" applyBorder="1"/>
    <xf numFmtId="0" fontId="0" fillId="11" borderId="0" xfId="0" applyFill="1"/>
    <xf numFmtId="10" fontId="15" fillId="9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18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textRotation="180"/>
    </xf>
    <xf numFmtId="0" fontId="14" fillId="0" borderId="0" xfId="0" applyFont="1" applyFill="1" applyBorder="1" applyAlignment="1">
      <alignment horizontal="left" vertical="center" textRotation="180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2" borderId="1" xfId="0" applyNumberFormat="1" applyFill="1" applyBorder="1"/>
    <xf numFmtId="0" fontId="7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18" fillId="9" borderId="0" xfId="0" applyFont="1" applyFill="1" applyBorder="1" applyAlignment="1">
      <alignment horizontal="center" wrapText="1"/>
    </xf>
    <xf numFmtId="0" fontId="18" fillId="9" borderId="6" xfId="0" applyFont="1" applyFill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0" fillId="0" borderId="0" xfId="0" applyFill="1"/>
    <xf numFmtId="10" fontId="19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438149</xdr:colOff>
      <xdr:row>1</xdr:row>
      <xdr:rowOff>180975</xdr:rowOff>
    </xdr:from>
    <xdr:to>
      <xdr:col>23</xdr:col>
      <xdr:colOff>581025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05599" y="781050"/>
          <a:ext cx="5019676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Define</a:t>
          </a:r>
          <a:r>
            <a:rPr lang="en-US" sz="1100" baseline="0"/>
            <a:t> the cell references and Range:</a:t>
          </a:r>
        </a:p>
        <a:p>
          <a:r>
            <a:rPr lang="en-US" sz="1100" baseline="0"/>
            <a:t>Red: C3</a:t>
          </a:r>
          <a:endParaRPr lang="en-US" sz="1100" b="1" baseline="0">
            <a:solidFill>
              <a:srgbClr val="FF0000"/>
            </a:solidFill>
          </a:endParaRPr>
        </a:p>
        <a:p>
          <a:r>
            <a:rPr lang="en-US" sz="1100"/>
            <a:t>Green: E3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Yellow: C5:F5</a:t>
          </a:r>
        </a:p>
        <a:p>
          <a:endParaRPr lang="en-US" sz="1100"/>
        </a:p>
        <a:p>
          <a:r>
            <a:rPr lang="en-US" sz="1100" b="1"/>
            <a:t>2)</a:t>
          </a:r>
          <a:r>
            <a:rPr lang="en-US" sz="1100" b="1" baseline="0"/>
            <a:t> </a:t>
          </a:r>
          <a:r>
            <a:rPr lang="en-US" sz="1100" b="1"/>
            <a:t>Rename</a:t>
          </a:r>
          <a:r>
            <a:rPr lang="en-US" sz="1100" b="1" baseline="0"/>
            <a:t> the </a:t>
          </a:r>
          <a:r>
            <a:rPr lang="en-US" sz="1100" b="1" baseline="0">
              <a:solidFill>
                <a:srgbClr val="0070C0"/>
              </a:solidFill>
            </a:rPr>
            <a:t>Blue, </a:t>
          </a:r>
          <a:r>
            <a:rPr lang="en-US" sz="1100" b="1" baseline="0">
              <a:solidFill>
                <a:srgbClr val="FFC000"/>
              </a:solidFill>
            </a:rPr>
            <a:t>Orange</a:t>
          </a:r>
          <a:r>
            <a:rPr lang="en-US" sz="1100" b="1" baseline="0"/>
            <a:t> and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="1" baseline="0"/>
            <a:t> Cell Ranges</a:t>
          </a:r>
        </a:p>
        <a:p>
          <a:endParaRPr lang="en-US" sz="1100"/>
        </a:p>
        <a:p>
          <a:r>
            <a:rPr lang="en-US" sz="1100"/>
            <a:t>3) Complete the</a:t>
          </a:r>
          <a:r>
            <a:rPr lang="en-US" sz="1100" baseline="0"/>
            <a:t> Simple Sums </a:t>
          </a:r>
        </a:p>
        <a:p>
          <a:r>
            <a:rPr lang="en-US" sz="1100" baseline="0"/>
            <a:t>4) Complete the </a:t>
          </a:r>
          <a:r>
            <a:rPr lang="en-US" sz="1100" b="1" baseline="0">
              <a:solidFill>
                <a:srgbClr val="FF0000"/>
              </a:solidFill>
            </a:rPr>
            <a:t>functions</a:t>
          </a:r>
          <a:r>
            <a:rPr lang="en-US" sz="1100" baseline="0"/>
            <a:t> for the shopping list table.</a:t>
          </a:r>
        </a:p>
        <a:p>
          <a:r>
            <a:rPr lang="en-US" sz="1100" baseline="0"/>
            <a:t>5) </a:t>
          </a:r>
          <a:r>
            <a:rPr lang="en-US" sz="1100" b="1" baseline="0">
              <a:solidFill>
                <a:srgbClr val="FF0000"/>
              </a:solidFill>
            </a:rPr>
            <a:t>Format</a:t>
          </a:r>
          <a:r>
            <a:rPr lang="en-US" sz="1100" baseline="0"/>
            <a:t> the mobile phone table like the shopping list table.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6) Complete the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functions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mobile phone table.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21</xdr:row>
      <xdr:rowOff>28575</xdr:rowOff>
    </xdr:from>
    <xdr:to>
      <xdr:col>9</xdr:col>
      <xdr:colOff>123825</xdr:colOff>
      <xdr:row>27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6225" y="4029075"/>
          <a:ext cx="39814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Complete the </a:t>
          </a:r>
          <a:r>
            <a:rPr lang="en-US" sz="1100" b="1"/>
            <a:t>Count,</a:t>
          </a:r>
          <a:r>
            <a:rPr lang="en-US" sz="1100" b="1" baseline="0"/>
            <a:t> CountA and Count IF </a:t>
          </a:r>
          <a:r>
            <a:rPr lang="en-US" sz="1100" baseline="0"/>
            <a:t>formulas for all the tables.</a:t>
          </a:r>
          <a:endParaRPr lang="en-US" sz="1100"/>
        </a:p>
        <a:p>
          <a:endParaRPr lang="en-US" sz="1100"/>
        </a:p>
        <a:p>
          <a:r>
            <a:rPr lang="en-US" sz="1100"/>
            <a:t>2) </a:t>
          </a:r>
          <a:r>
            <a:rPr lang="en-US" sz="1100" b="1" i="0"/>
            <a:t>Format </a:t>
          </a:r>
          <a:r>
            <a:rPr lang="en-US" sz="1100"/>
            <a:t>the final table so it looks like</a:t>
          </a:r>
          <a:r>
            <a:rPr lang="en-US" sz="1100" baseline="0"/>
            <a:t> the other four tables.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95250</xdr:rowOff>
    </xdr:from>
    <xdr:to>
      <xdr:col>16</xdr:col>
      <xdr:colOff>523875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62825" y="285750"/>
          <a:ext cx="398145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Complete  all the formulas</a:t>
          </a:r>
          <a:r>
            <a:rPr lang="en-US" sz="1100" baseline="0"/>
            <a:t> and functions.</a:t>
          </a:r>
          <a:endParaRPr lang="en-US" sz="1100"/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Sales: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aseline="0"/>
            <a:t>Price * Sold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</a:rPr>
            <a:t>Tax: </a:t>
          </a:r>
          <a:r>
            <a:rPr lang="en-US" sz="1100" baseline="0"/>
            <a:t>Sales * Tax  --- Use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cell referencing </a:t>
          </a:r>
        </a:p>
        <a:p>
          <a:r>
            <a:rPr lang="en-US" sz="1100" b="1">
              <a:solidFill>
                <a:srgbClr val="FF0000"/>
              </a:solidFill>
            </a:rPr>
            <a:t>Final</a:t>
          </a:r>
          <a:r>
            <a:rPr lang="en-US" sz="1100" b="1" baseline="0">
              <a:solidFill>
                <a:srgbClr val="FF0000"/>
              </a:solidFill>
            </a:rPr>
            <a:t> Total: </a:t>
          </a:r>
          <a:r>
            <a:rPr lang="en-US" sz="1100" baseline="0"/>
            <a:t>Sales+Tax</a:t>
          </a:r>
        </a:p>
        <a:p>
          <a:endParaRPr lang="en-US" sz="1100" baseline="0"/>
        </a:p>
        <a:p>
          <a:r>
            <a:rPr lang="en-US" sz="1100" baseline="0"/>
            <a:t>2) </a:t>
          </a:r>
          <a:r>
            <a:rPr lang="en-US" sz="1100" b="1" baseline="0"/>
            <a:t>Format</a:t>
          </a:r>
          <a:r>
            <a:rPr lang="en-US" sz="1100" baseline="0"/>
            <a:t> the second table so it looks like the first table.</a:t>
          </a:r>
        </a:p>
        <a:p>
          <a:endParaRPr lang="en-US" sz="1100" baseline="0"/>
        </a:p>
        <a:p>
          <a:r>
            <a:rPr lang="en-US" sz="1100" baseline="0"/>
            <a:t>Complete the same formulas and functions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28574</xdr:rowOff>
    </xdr:from>
    <xdr:to>
      <xdr:col>4</xdr:col>
      <xdr:colOff>0</xdr:colOff>
      <xdr:row>22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525" y="4076699"/>
          <a:ext cx="26765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Brand: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aseline="0"/>
            <a:t>Lookup the table in the stock level sheet</a:t>
          </a:r>
        </a:p>
        <a:p>
          <a:r>
            <a:rPr lang="en-US" sz="1100" b="1" baseline="0">
              <a:solidFill>
                <a:srgbClr val="FF0000"/>
              </a:solidFill>
            </a:rPr>
            <a:t>Stock Level: </a:t>
          </a:r>
          <a:r>
            <a:rPr lang="en-US" sz="1100" b="0" baseline="0">
              <a:solidFill>
                <a:sysClr val="windowText" lastClr="000000"/>
              </a:solidFill>
            </a:rPr>
            <a:t>Look up the table in the stock level Sheet 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5</xdr:col>
      <xdr:colOff>76200</xdr:colOff>
      <xdr:row>18</xdr:row>
      <xdr:rowOff>38100</xdr:rowOff>
    </xdr:from>
    <xdr:to>
      <xdr:col>8</xdr:col>
      <xdr:colOff>428625</xdr:colOff>
      <xdr:row>21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943225" y="3486150"/>
          <a:ext cx="25908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Refer to the external Movie File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19050</xdr:colOff>
      <xdr:row>6</xdr:row>
      <xdr:rowOff>142875</xdr:rowOff>
    </xdr:from>
    <xdr:to>
      <xdr:col>19</xdr:col>
      <xdr:colOff>171450</xdr:colOff>
      <xdr:row>10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8810625" y="1304925"/>
          <a:ext cx="25908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Refer to the Job Codes Sheet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zoomScaleNormal="100" workbookViewId="0">
      <selection activeCell="K11" sqref="K11"/>
    </sheetView>
  </sheetViews>
  <sheetFormatPr defaultRowHeight="15" x14ac:dyDescent="0.25"/>
  <cols>
    <col min="1" max="1" width="2" bestFit="1" customWidth="1"/>
    <col min="2" max="3" width="5.7109375" customWidth="1"/>
    <col min="4" max="4" width="1.7109375" bestFit="1" customWidth="1"/>
    <col min="5" max="6" width="5.7109375" customWidth="1"/>
    <col min="7" max="7" width="2" bestFit="1" customWidth="1"/>
    <col min="8" max="10" width="5.7109375" customWidth="1"/>
    <col min="11" max="11" width="11.140625" bestFit="1" customWidth="1"/>
    <col min="13" max="13" width="2" bestFit="1" customWidth="1"/>
    <col min="14" max="14" width="14.85546875" bestFit="1" customWidth="1"/>
    <col min="15" max="15" width="11.140625" bestFit="1" customWidth="1"/>
  </cols>
  <sheetData>
    <row r="1" spans="1:23" ht="47.25" customHeight="1" x14ac:dyDescent="0.25">
      <c r="A1" s="62" t="s">
        <v>173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3" spans="1:23" x14ac:dyDescent="0.25">
      <c r="C3" s="30"/>
      <c r="E3" s="24"/>
      <c r="K3" s="61" t="s">
        <v>113</v>
      </c>
      <c r="L3" s="61"/>
      <c r="N3" s="60" t="s">
        <v>122</v>
      </c>
      <c r="O3" s="60" t="s">
        <v>53</v>
      </c>
    </row>
    <row r="4" spans="1:23" x14ac:dyDescent="0.25">
      <c r="K4" s="20" t="s">
        <v>114</v>
      </c>
      <c r="L4" s="17">
        <v>7.5</v>
      </c>
      <c r="N4" s="44" t="s">
        <v>18</v>
      </c>
      <c r="O4" s="45">
        <v>250</v>
      </c>
    </row>
    <row r="5" spans="1:23" x14ac:dyDescent="0.25">
      <c r="C5" s="52"/>
      <c r="D5" s="52"/>
      <c r="E5" s="52"/>
      <c r="F5" s="52"/>
      <c r="G5" s="53"/>
      <c r="H5" s="53"/>
      <c r="I5" s="53"/>
      <c r="K5" s="20" t="s">
        <v>115</v>
      </c>
      <c r="L5" s="17">
        <v>1</v>
      </c>
      <c r="N5" s="44" t="s">
        <v>123</v>
      </c>
      <c r="O5" s="45">
        <v>300</v>
      </c>
    </row>
    <row r="6" spans="1:23" x14ac:dyDescent="0.25">
      <c r="K6" s="20" t="s">
        <v>116</v>
      </c>
      <c r="L6" s="17">
        <v>2</v>
      </c>
      <c r="N6" s="44" t="s">
        <v>19</v>
      </c>
      <c r="O6" s="45">
        <v>275</v>
      </c>
    </row>
    <row r="7" spans="1:23" x14ac:dyDescent="0.25">
      <c r="C7" s="51"/>
      <c r="D7" s="54"/>
      <c r="E7" s="54"/>
      <c r="F7" s="51"/>
      <c r="G7" s="23"/>
      <c r="H7" s="23"/>
      <c r="I7" s="23"/>
      <c r="K7" s="20" t="s">
        <v>117</v>
      </c>
      <c r="L7" s="17">
        <v>0.7</v>
      </c>
      <c r="N7" s="44" t="s">
        <v>64</v>
      </c>
      <c r="O7" s="45">
        <v>250</v>
      </c>
    </row>
    <row r="8" spans="1:23" x14ac:dyDescent="0.25">
      <c r="C8" s="23"/>
      <c r="F8" s="23"/>
      <c r="G8" s="23"/>
      <c r="H8" s="23"/>
      <c r="I8" s="23"/>
      <c r="K8" s="20" t="s">
        <v>118</v>
      </c>
      <c r="L8" s="17">
        <v>0.5</v>
      </c>
      <c r="N8" s="44" t="s">
        <v>66</v>
      </c>
      <c r="O8" s="45">
        <v>160</v>
      </c>
    </row>
    <row r="9" spans="1:23" x14ac:dyDescent="0.25">
      <c r="C9" s="55"/>
      <c r="D9" s="56"/>
      <c r="E9" s="56"/>
      <c r="F9" s="55"/>
      <c r="G9" s="23"/>
      <c r="H9" s="23"/>
      <c r="I9" s="23"/>
      <c r="K9" s="20" t="s">
        <v>119</v>
      </c>
      <c r="L9" s="17">
        <v>2.6</v>
      </c>
      <c r="N9" s="44" t="s">
        <v>65</v>
      </c>
      <c r="O9" s="45">
        <v>360</v>
      </c>
    </row>
    <row r="10" spans="1:23" x14ac:dyDescent="0.25">
      <c r="C10" s="23"/>
      <c r="F10" s="23"/>
      <c r="G10" s="23"/>
      <c r="H10" s="23"/>
      <c r="I10" s="23"/>
      <c r="K10" s="20" t="s">
        <v>120</v>
      </c>
      <c r="L10" s="17">
        <v>6</v>
      </c>
      <c r="N10" s="44" t="s">
        <v>124</v>
      </c>
      <c r="O10" s="45">
        <v>250</v>
      </c>
    </row>
    <row r="11" spans="1:23" x14ac:dyDescent="0.25">
      <c r="C11" s="57"/>
      <c r="D11" s="58"/>
      <c r="E11" s="58"/>
      <c r="F11" s="57"/>
      <c r="G11" s="23"/>
      <c r="H11" s="23"/>
      <c r="I11" s="23"/>
      <c r="K11" s="22" t="s">
        <v>121</v>
      </c>
      <c r="L11" s="21"/>
      <c r="N11" s="44" t="s">
        <v>121</v>
      </c>
      <c r="O11" s="45"/>
    </row>
    <row r="12" spans="1:23" x14ac:dyDescent="0.25">
      <c r="C12" s="23"/>
      <c r="F12" s="23"/>
      <c r="G12" s="23"/>
      <c r="H12" s="23"/>
      <c r="I12" s="23"/>
      <c r="K12" s="22" t="s">
        <v>1</v>
      </c>
      <c r="L12" s="21"/>
      <c r="N12" s="44" t="s">
        <v>1</v>
      </c>
      <c r="O12" s="45"/>
    </row>
    <row r="13" spans="1:23" x14ac:dyDescent="0.25">
      <c r="C13" s="23"/>
      <c r="F13" s="23"/>
      <c r="G13" s="23"/>
      <c r="H13" s="23"/>
      <c r="I13" s="23"/>
      <c r="K13" s="22" t="s">
        <v>2</v>
      </c>
      <c r="L13" s="21"/>
      <c r="N13" s="44" t="s">
        <v>2</v>
      </c>
      <c r="O13" s="45"/>
    </row>
    <row r="14" spans="1:23" x14ac:dyDescent="0.25">
      <c r="K14" s="22" t="s">
        <v>3</v>
      </c>
      <c r="L14" s="21"/>
      <c r="N14" s="44" t="s">
        <v>3</v>
      </c>
      <c r="O14" s="45"/>
    </row>
    <row r="15" spans="1:23" x14ac:dyDescent="0.25">
      <c r="N15" s="44"/>
      <c r="O15" s="44"/>
    </row>
    <row r="16" spans="1:23" x14ac:dyDescent="0.25">
      <c r="C16" s="1">
        <v>44</v>
      </c>
      <c r="F16" s="1">
        <v>434</v>
      </c>
      <c r="I16" s="1">
        <v>26</v>
      </c>
    </row>
    <row r="17" spans="2:9" x14ac:dyDescent="0.25">
      <c r="B17" s="20" t="s">
        <v>112</v>
      </c>
      <c r="C17" s="1">
        <v>55</v>
      </c>
      <c r="E17" s="20" t="s">
        <v>125</v>
      </c>
      <c r="F17" s="1">
        <v>353</v>
      </c>
      <c r="H17" s="20" t="s">
        <v>126</v>
      </c>
      <c r="I17" s="1">
        <v>34</v>
      </c>
    </row>
    <row r="18" spans="2:9" x14ac:dyDescent="0.25">
      <c r="C18" s="1">
        <f>C16+C17</f>
        <v>99</v>
      </c>
      <c r="F18" s="1"/>
      <c r="I18" s="1"/>
    </row>
    <row r="20" spans="2:9" x14ac:dyDescent="0.25">
      <c r="C20" s="1">
        <v>100</v>
      </c>
      <c r="F20" s="1">
        <v>2.5</v>
      </c>
      <c r="I20" s="1">
        <v>1001</v>
      </c>
    </row>
    <row r="21" spans="2:9" x14ac:dyDescent="0.25">
      <c r="B21" s="20" t="s">
        <v>127</v>
      </c>
      <c r="C21" s="1">
        <v>5</v>
      </c>
      <c r="E21" s="20" t="s">
        <v>112</v>
      </c>
      <c r="F21" s="1">
        <v>2.5</v>
      </c>
      <c r="H21" s="20" t="s">
        <v>126</v>
      </c>
      <c r="I21" s="1">
        <v>7</v>
      </c>
    </row>
    <row r="22" spans="2:9" x14ac:dyDescent="0.25">
      <c r="C22" s="1">
        <f>C20/C21</f>
        <v>20</v>
      </c>
      <c r="F22" s="1"/>
      <c r="I22" s="1"/>
    </row>
  </sheetData>
  <mergeCells count="2">
    <mergeCell ref="K3:L3"/>
    <mergeCell ref="A1:W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="110" zoomScaleNormal="110" workbookViewId="0">
      <selection activeCell="C20" sqref="C20"/>
    </sheetView>
  </sheetViews>
  <sheetFormatPr defaultRowHeight="15" x14ac:dyDescent="0.25"/>
  <cols>
    <col min="1" max="1" width="4.42578125" customWidth="1"/>
    <col min="2" max="2" width="8.28515625" customWidth="1"/>
    <col min="3" max="3" width="5.42578125" customWidth="1"/>
    <col min="4" max="4" width="4" customWidth="1"/>
    <col min="5" max="5" width="10.42578125" customWidth="1"/>
    <col min="6" max="6" width="8.5703125" bestFit="1" customWidth="1"/>
    <col min="7" max="7" width="4" customWidth="1"/>
    <col min="8" max="8" width="9" customWidth="1"/>
    <col min="9" max="9" width="7.85546875" bestFit="1" customWidth="1"/>
    <col min="10" max="10" width="5.5703125" customWidth="1"/>
    <col min="11" max="11" width="14.42578125" customWidth="1"/>
    <col min="12" max="12" width="14.5703125" bestFit="1" customWidth="1"/>
    <col min="13" max="13" width="5.5703125" customWidth="1"/>
    <col min="14" max="14" width="16.42578125" customWidth="1"/>
    <col min="15" max="15" width="16.140625" customWidth="1"/>
    <col min="16" max="16" width="17.5703125" bestFit="1" customWidth="1"/>
    <col min="17" max="17" width="11.85546875" customWidth="1"/>
  </cols>
  <sheetData>
    <row r="1" spans="1:17" ht="47.25" customHeight="1" x14ac:dyDescent="0.25">
      <c r="A1" s="62" t="s">
        <v>174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x14ac:dyDescent="0.25">
      <c r="N2" s="23"/>
      <c r="O2" s="23"/>
      <c r="P2" s="23"/>
      <c r="Q2" s="23"/>
    </row>
    <row r="3" spans="1:17" x14ac:dyDescent="0.25">
      <c r="B3" s="64" t="s">
        <v>4</v>
      </c>
      <c r="C3" s="65"/>
      <c r="E3" s="66" t="s">
        <v>5</v>
      </c>
      <c r="F3" s="66"/>
      <c r="H3" s="64" t="s">
        <v>11</v>
      </c>
      <c r="I3" s="65"/>
      <c r="K3" s="64" t="s">
        <v>17</v>
      </c>
      <c r="L3" s="65"/>
      <c r="N3" s="81" t="s">
        <v>29</v>
      </c>
      <c r="O3" s="81"/>
      <c r="P3" s="81"/>
      <c r="Q3" s="81"/>
    </row>
    <row r="4" spans="1:17" ht="15" customHeight="1" x14ac:dyDescent="0.25">
      <c r="B4" s="63" t="s">
        <v>0</v>
      </c>
      <c r="C4" s="4">
        <v>1</v>
      </c>
      <c r="E4" s="63" t="s">
        <v>0</v>
      </c>
      <c r="F4" s="3" t="s">
        <v>7</v>
      </c>
      <c r="H4" s="63" t="s">
        <v>0</v>
      </c>
      <c r="I4" s="7" t="s">
        <v>16</v>
      </c>
      <c r="K4" s="63" t="s">
        <v>0</v>
      </c>
      <c r="L4" s="7" t="s">
        <v>19</v>
      </c>
      <c r="O4" s="82" t="s">
        <v>24</v>
      </c>
      <c r="P4" s="50" t="s">
        <v>25</v>
      </c>
      <c r="Q4" s="50" t="s">
        <v>5</v>
      </c>
    </row>
    <row r="5" spans="1:17" ht="15" customHeight="1" x14ac:dyDescent="0.25">
      <c r="B5" s="63"/>
      <c r="C5" s="2">
        <v>3</v>
      </c>
      <c r="E5" s="63"/>
      <c r="F5" s="3" t="s">
        <v>8</v>
      </c>
      <c r="H5" s="63"/>
      <c r="I5" s="8" t="s">
        <v>12</v>
      </c>
      <c r="K5" s="63"/>
      <c r="L5" s="7" t="s">
        <v>20</v>
      </c>
      <c r="N5" s="67" t="s">
        <v>0</v>
      </c>
      <c r="O5" s="31" t="s">
        <v>28</v>
      </c>
      <c r="P5" s="32" t="s">
        <v>30</v>
      </c>
      <c r="Q5" s="23" t="s">
        <v>45</v>
      </c>
    </row>
    <row r="6" spans="1:17" x14ac:dyDescent="0.25">
      <c r="B6" s="63"/>
      <c r="C6" s="2">
        <v>1</v>
      </c>
      <c r="E6" s="63"/>
      <c r="F6" s="3" t="s">
        <v>6</v>
      </c>
      <c r="H6" s="63"/>
      <c r="I6" s="8" t="s">
        <v>14</v>
      </c>
      <c r="K6" s="63"/>
      <c r="L6" s="7" t="s">
        <v>21</v>
      </c>
      <c r="N6" s="67"/>
      <c r="O6" s="31" t="s">
        <v>31</v>
      </c>
      <c r="P6" s="32" t="s">
        <v>30</v>
      </c>
      <c r="Q6" s="23" t="s">
        <v>45</v>
      </c>
    </row>
    <row r="7" spans="1:17" x14ac:dyDescent="0.25">
      <c r="B7" s="63"/>
      <c r="C7" s="2">
        <v>4</v>
      </c>
      <c r="E7" s="63"/>
      <c r="F7" s="3" t="s">
        <v>7</v>
      </c>
      <c r="H7" s="63"/>
      <c r="I7" s="8" t="s">
        <v>14</v>
      </c>
      <c r="K7" s="63"/>
      <c r="L7" s="7" t="s">
        <v>18</v>
      </c>
      <c r="N7" s="67"/>
      <c r="O7" s="31" t="s">
        <v>32</v>
      </c>
      <c r="P7" s="32" t="s">
        <v>43</v>
      </c>
      <c r="Q7" s="23" t="s">
        <v>47</v>
      </c>
    </row>
    <row r="8" spans="1:17" x14ac:dyDescent="0.25">
      <c r="B8" s="63"/>
      <c r="C8" s="2">
        <v>4</v>
      </c>
      <c r="E8" s="63"/>
      <c r="F8" s="3" t="s">
        <v>7</v>
      </c>
      <c r="H8" s="63"/>
      <c r="I8" s="9" t="s">
        <v>16</v>
      </c>
      <c r="K8" s="63"/>
      <c r="L8" s="7" t="s">
        <v>20</v>
      </c>
      <c r="N8" s="67"/>
      <c r="O8" s="31" t="s">
        <v>33</v>
      </c>
      <c r="P8" s="32" t="s">
        <v>41</v>
      </c>
      <c r="Q8" s="23" t="s">
        <v>48</v>
      </c>
    </row>
    <row r="9" spans="1:17" x14ac:dyDescent="0.25">
      <c r="B9" s="63"/>
      <c r="C9" s="2"/>
      <c r="E9" s="63"/>
      <c r="F9" s="3" t="s">
        <v>8</v>
      </c>
      <c r="H9" s="63"/>
      <c r="I9" s="9" t="s">
        <v>16</v>
      </c>
      <c r="K9" s="63"/>
      <c r="L9" s="7" t="s">
        <v>21</v>
      </c>
      <c r="N9" s="67"/>
      <c r="O9" s="31" t="s">
        <v>34</v>
      </c>
      <c r="P9" s="32" t="s">
        <v>30</v>
      </c>
      <c r="Q9" s="23" t="s">
        <v>46</v>
      </c>
    </row>
    <row r="10" spans="1:17" x14ac:dyDescent="0.25">
      <c r="B10" s="63"/>
      <c r="C10" s="2"/>
      <c r="E10" s="63"/>
      <c r="F10" s="3" t="s">
        <v>6</v>
      </c>
      <c r="H10" s="63"/>
      <c r="I10" s="8" t="s">
        <v>13</v>
      </c>
      <c r="K10" s="63"/>
      <c r="L10" s="7" t="s">
        <v>19</v>
      </c>
      <c r="N10" s="67"/>
      <c r="O10" s="31" t="s">
        <v>35</v>
      </c>
      <c r="P10" s="32" t="s">
        <v>41</v>
      </c>
      <c r="Q10" s="23" t="s">
        <v>49</v>
      </c>
    </row>
    <row r="11" spans="1:17" x14ac:dyDescent="0.25">
      <c r="B11" s="63"/>
      <c r="C11" s="2">
        <v>34</v>
      </c>
      <c r="E11" s="63"/>
      <c r="F11" s="6" t="s">
        <v>9</v>
      </c>
      <c r="H11" s="63"/>
      <c r="I11" s="8" t="s">
        <v>14</v>
      </c>
      <c r="K11" s="63"/>
      <c r="L11" s="7" t="s">
        <v>18</v>
      </c>
      <c r="N11" s="67"/>
      <c r="O11" s="31" t="s">
        <v>36</v>
      </c>
      <c r="P11" s="32" t="s">
        <v>44</v>
      </c>
      <c r="Q11" s="23" t="s">
        <v>45</v>
      </c>
    </row>
    <row r="12" spans="1:17" x14ac:dyDescent="0.25">
      <c r="B12" s="63"/>
      <c r="C12" s="2"/>
      <c r="E12" s="63"/>
      <c r="F12" s="6" t="s">
        <v>9</v>
      </c>
      <c r="H12" s="63"/>
      <c r="I12" s="8" t="s">
        <v>13</v>
      </c>
      <c r="K12" s="63"/>
      <c r="L12" s="7" t="s">
        <v>21</v>
      </c>
      <c r="N12" s="67"/>
      <c r="O12" s="31" t="s">
        <v>37</v>
      </c>
      <c r="P12" s="32" t="s">
        <v>42</v>
      </c>
      <c r="Q12" s="23" t="s">
        <v>45</v>
      </c>
    </row>
    <row r="13" spans="1:17" x14ac:dyDescent="0.25">
      <c r="B13" s="63"/>
      <c r="C13" s="2"/>
      <c r="E13" s="63"/>
      <c r="F13" s="3" t="s">
        <v>7</v>
      </c>
      <c r="H13" s="63"/>
      <c r="I13" s="8" t="s">
        <v>14</v>
      </c>
      <c r="K13" s="63"/>
      <c r="L13" s="7" t="s">
        <v>21</v>
      </c>
      <c r="N13" s="67"/>
      <c r="O13" s="31" t="s">
        <v>38</v>
      </c>
      <c r="P13" s="32" t="s">
        <v>30</v>
      </c>
      <c r="Q13" s="23" t="s">
        <v>9</v>
      </c>
    </row>
    <row r="14" spans="1:17" x14ac:dyDescent="0.25">
      <c r="B14" s="63"/>
      <c r="C14" s="2"/>
      <c r="E14" s="63"/>
      <c r="F14" s="3" t="s">
        <v>7</v>
      </c>
      <c r="H14" s="63"/>
      <c r="I14" s="9" t="s">
        <v>16</v>
      </c>
      <c r="K14" s="63"/>
      <c r="L14" s="7" t="s">
        <v>18</v>
      </c>
      <c r="N14" s="67"/>
      <c r="O14" s="31" t="s">
        <v>39</v>
      </c>
      <c r="P14" s="32" t="s">
        <v>27</v>
      </c>
      <c r="Q14" s="23" t="s">
        <v>50</v>
      </c>
    </row>
    <row r="15" spans="1:17" x14ac:dyDescent="0.25">
      <c r="B15" s="63"/>
      <c r="C15" s="2"/>
      <c r="E15" s="63"/>
      <c r="F15" s="6" t="s">
        <v>9</v>
      </c>
      <c r="H15" s="63"/>
      <c r="I15" s="9" t="s">
        <v>16</v>
      </c>
      <c r="K15" s="63"/>
      <c r="L15" s="7" t="s">
        <v>20</v>
      </c>
      <c r="N15" s="67"/>
      <c r="O15" s="31" t="s">
        <v>40</v>
      </c>
      <c r="P15" s="32" t="s">
        <v>43</v>
      </c>
      <c r="Q15" s="23" t="s">
        <v>51</v>
      </c>
    </row>
    <row r="16" spans="1:17" x14ac:dyDescent="0.25">
      <c r="N16" s="23"/>
      <c r="O16" s="23"/>
      <c r="P16" s="23"/>
      <c r="Q16" s="23"/>
    </row>
    <row r="17" spans="2:17" ht="30" customHeight="1" x14ac:dyDescent="0.25">
      <c r="B17" s="13" t="s">
        <v>23</v>
      </c>
      <c r="C17" s="11"/>
      <c r="E17" s="10" t="s">
        <v>10</v>
      </c>
      <c r="F17" s="12"/>
      <c r="H17" s="13" t="s">
        <v>15</v>
      </c>
      <c r="I17" s="11"/>
      <c r="K17" s="13" t="s">
        <v>22</v>
      </c>
      <c r="L17" s="11"/>
      <c r="N17" s="83" t="s">
        <v>26</v>
      </c>
      <c r="O17" s="50"/>
      <c r="P17" s="23"/>
      <c r="Q17" s="23"/>
    </row>
    <row r="18" spans="2:17" x14ac:dyDescent="0.25">
      <c r="B18" s="39" t="s">
        <v>1</v>
      </c>
      <c r="C18" s="1"/>
      <c r="E18" s="37" t="s">
        <v>7</v>
      </c>
      <c r="F18" s="5"/>
      <c r="H18" s="37" t="s">
        <v>16</v>
      </c>
      <c r="I18" s="1"/>
      <c r="K18" s="35" t="s">
        <v>21</v>
      </c>
      <c r="L18" s="1"/>
      <c r="N18" s="34" t="s">
        <v>30</v>
      </c>
      <c r="O18" s="50"/>
      <c r="P18" s="23"/>
      <c r="Q18" s="23"/>
    </row>
    <row r="19" spans="2:17" x14ac:dyDescent="0.25">
      <c r="B19" s="39" t="s">
        <v>2</v>
      </c>
      <c r="C19" s="1"/>
      <c r="E19" s="38" t="s">
        <v>9</v>
      </c>
      <c r="F19" s="5"/>
      <c r="H19" s="38" t="s">
        <v>14</v>
      </c>
      <c r="I19" s="1"/>
      <c r="K19" s="36" t="s">
        <v>20</v>
      </c>
      <c r="L19" s="1"/>
      <c r="N19" s="32" t="s">
        <v>41</v>
      </c>
      <c r="O19" s="50"/>
      <c r="P19" s="23"/>
      <c r="Q19" s="23"/>
    </row>
    <row r="20" spans="2:17" x14ac:dyDescent="0.25">
      <c r="B20" s="39" t="s">
        <v>3</v>
      </c>
      <c r="C20" s="1"/>
      <c r="E20" s="38" t="s">
        <v>8</v>
      </c>
      <c r="F20" s="5"/>
      <c r="H20" s="38" t="s">
        <v>13</v>
      </c>
      <c r="I20" s="1"/>
      <c r="K20" s="36" t="s">
        <v>18</v>
      </c>
      <c r="L20" s="1"/>
      <c r="N20" s="32" t="s">
        <v>43</v>
      </c>
      <c r="O20" s="50"/>
      <c r="P20" s="23"/>
      <c r="Q20" s="23"/>
    </row>
    <row r="21" spans="2:17" x14ac:dyDescent="0.25">
      <c r="N21" s="33" t="s">
        <v>52</v>
      </c>
      <c r="O21" s="50"/>
      <c r="P21" s="23"/>
      <c r="Q21" s="23"/>
    </row>
  </sheetData>
  <mergeCells count="11">
    <mergeCell ref="A1:Q1"/>
    <mergeCell ref="B4:B15"/>
    <mergeCell ref="E4:E15"/>
    <mergeCell ref="B3:C3"/>
    <mergeCell ref="E3:F3"/>
    <mergeCell ref="N5:N15"/>
    <mergeCell ref="H3:I3"/>
    <mergeCell ref="H4:H15"/>
    <mergeCell ref="K3:L3"/>
    <mergeCell ref="K4:K15"/>
    <mergeCell ref="N3:Q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zoomScaleNormal="100" workbookViewId="0">
      <selection activeCell="G16" sqref="G16:I19"/>
    </sheetView>
  </sheetViews>
  <sheetFormatPr defaultRowHeight="15" x14ac:dyDescent="0.25"/>
  <cols>
    <col min="1" max="1" width="4.42578125" customWidth="1"/>
    <col min="2" max="2" width="5.5703125" customWidth="1"/>
    <col min="3" max="3" width="18.7109375" bestFit="1" customWidth="1"/>
    <col min="4" max="4" width="12.140625" bestFit="1" customWidth="1"/>
    <col min="7" max="7" width="11.5703125" bestFit="1" customWidth="1"/>
    <col min="8" max="8" width="10.7109375" customWidth="1"/>
    <col min="9" max="9" width="15.7109375" customWidth="1"/>
    <col min="10" max="10" width="15.140625" bestFit="1" customWidth="1"/>
    <col min="11" max="11" width="5.5703125" customWidth="1"/>
    <col min="12" max="12" width="18.7109375" bestFit="1" customWidth="1"/>
    <col min="17" max="17" width="10.7109375" bestFit="1" customWidth="1"/>
  </cols>
  <sheetData>
    <row r="1" spans="1:17" ht="47.25" customHeight="1" x14ac:dyDescent="0.25">
      <c r="A1" s="62" t="s">
        <v>175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3" spans="1:17" x14ac:dyDescent="0.25">
      <c r="B3" s="14"/>
      <c r="C3" s="28" t="s">
        <v>54</v>
      </c>
      <c r="D3" s="28" t="s">
        <v>24</v>
      </c>
      <c r="E3" s="28" t="s">
        <v>53</v>
      </c>
      <c r="F3" s="28" t="s">
        <v>55</v>
      </c>
      <c r="G3" s="26" t="s">
        <v>129</v>
      </c>
      <c r="H3" s="26" t="s">
        <v>128</v>
      </c>
      <c r="I3" s="78" t="s">
        <v>130</v>
      </c>
    </row>
    <row r="4" spans="1:17" x14ac:dyDescent="0.25">
      <c r="B4" s="63" t="s">
        <v>0</v>
      </c>
      <c r="C4" s="75" t="s">
        <v>56</v>
      </c>
      <c r="D4" s="25" t="s">
        <v>61</v>
      </c>
      <c r="E4" s="29">
        <v>250</v>
      </c>
      <c r="F4" s="1">
        <v>22</v>
      </c>
      <c r="G4" s="17"/>
      <c r="H4" s="17"/>
      <c r="I4" s="72"/>
    </row>
    <row r="5" spans="1:17" x14ac:dyDescent="0.25">
      <c r="B5" s="63"/>
      <c r="C5" s="75" t="s">
        <v>16</v>
      </c>
      <c r="D5" s="25" t="s">
        <v>63</v>
      </c>
      <c r="E5" s="29">
        <v>300</v>
      </c>
      <c r="F5" s="1">
        <v>4</v>
      </c>
      <c r="G5" s="17"/>
      <c r="H5" s="17"/>
      <c r="I5" s="72"/>
    </row>
    <row r="6" spans="1:17" x14ac:dyDescent="0.25">
      <c r="B6" s="63"/>
      <c r="C6" s="75" t="s">
        <v>56</v>
      </c>
      <c r="D6" s="25" t="s">
        <v>62</v>
      </c>
      <c r="E6" s="29">
        <v>275</v>
      </c>
      <c r="F6" s="1">
        <v>55</v>
      </c>
      <c r="G6" s="17"/>
      <c r="H6" s="17"/>
      <c r="I6" s="72"/>
    </row>
    <row r="7" spans="1:17" x14ac:dyDescent="0.25">
      <c r="B7" s="63"/>
      <c r="C7" s="75" t="s">
        <v>16</v>
      </c>
      <c r="D7" s="25" t="s">
        <v>64</v>
      </c>
      <c r="E7" s="29">
        <v>250</v>
      </c>
      <c r="F7" s="1">
        <v>3</v>
      </c>
      <c r="G7" s="17"/>
      <c r="H7" s="17"/>
      <c r="I7" s="72"/>
    </row>
    <row r="8" spans="1:17" x14ac:dyDescent="0.25">
      <c r="B8" s="63"/>
      <c r="C8" s="75" t="s">
        <v>56</v>
      </c>
      <c r="D8" s="25" t="s">
        <v>66</v>
      </c>
      <c r="E8" s="29">
        <v>160</v>
      </c>
      <c r="F8" s="1">
        <v>4</v>
      </c>
      <c r="G8" s="17"/>
      <c r="H8" s="17"/>
      <c r="I8" s="72"/>
    </row>
    <row r="9" spans="1:17" x14ac:dyDescent="0.25">
      <c r="B9" s="63"/>
      <c r="C9" s="75" t="s">
        <v>16</v>
      </c>
      <c r="D9" s="25" t="s">
        <v>65</v>
      </c>
      <c r="E9" s="29">
        <v>360</v>
      </c>
      <c r="F9" s="1">
        <v>5</v>
      </c>
      <c r="G9" s="17"/>
      <c r="H9" s="17"/>
      <c r="I9" s="72"/>
    </row>
    <row r="10" spans="1:17" x14ac:dyDescent="0.25">
      <c r="B10" s="63"/>
      <c r="C10" s="75" t="s">
        <v>56</v>
      </c>
      <c r="D10" s="25" t="s">
        <v>67</v>
      </c>
      <c r="E10" s="29">
        <v>250</v>
      </c>
      <c r="F10" s="1">
        <v>7</v>
      </c>
      <c r="G10" s="17"/>
      <c r="H10" s="17"/>
      <c r="I10" s="72"/>
    </row>
    <row r="11" spans="1:17" x14ac:dyDescent="0.25">
      <c r="B11" s="63"/>
      <c r="C11" s="75" t="s">
        <v>57</v>
      </c>
      <c r="D11" s="25" t="s">
        <v>73</v>
      </c>
      <c r="E11" s="29">
        <v>225</v>
      </c>
      <c r="F11" s="1">
        <v>3</v>
      </c>
      <c r="G11" s="17"/>
      <c r="H11" s="17"/>
      <c r="I11" s="72"/>
    </row>
    <row r="12" spans="1:17" x14ac:dyDescent="0.25">
      <c r="B12" s="63"/>
      <c r="C12" s="75" t="s">
        <v>56</v>
      </c>
      <c r="D12" s="25" t="s">
        <v>68</v>
      </c>
      <c r="E12" s="29">
        <v>175</v>
      </c>
      <c r="F12" s="1">
        <v>22</v>
      </c>
      <c r="G12" s="17"/>
      <c r="H12" s="17"/>
      <c r="I12" s="72"/>
    </row>
    <row r="13" spans="1:17" x14ac:dyDescent="0.25">
      <c r="B13" s="63"/>
      <c r="C13" s="75" t="s">
        <v>58</v>
      </c>
      <c r="D13" s="25" t="s">
        <v>72</v>
      </c>
      <c r="E13" s="29">
        <v>250</v>
      </c>
      <c r="F13" s="1">
        <v>42</v>
      </c>
      <c r="G13" s="17"/>
      <c r="H13" s="17"/>
      <c r="I13" s="72"/>
    </row>
    <row r="14" spans="1:17" x14ac:dyDescent="0.25">
      <c r="B14" s="63"/>
      <c r="C14" s="75" t="s">
        <v>69</v>
      </c>
      <c r="D14" s="25" t="s">
        <v>70</v>
      </c>
      <c r="E14" s="29">
        <v>220</v>
      </c>
      <c r="F14" s="1">
        <v>32</v>
      </c>
      <c r="G14" s="17"/>
      <c r="H14" s="17"/>
      <c r="I14" s="72"/>
    </row>
    <row r="15" spans="1:17" x14ac:dyDescent="0.25">
      <c r="B15" s="63"/>
      <c r="C15" s="75" t="s">
        <v>69</v>
      </c>
      <c r="D15" s="25" t="s">
        <v>71</v>
      </c>
      <c r="E15" s="29">
        <v>250</v>
      </c>
      <c r="F15" s="1">
        <v>32</v>
      </c>
      <c r="G15" s="17"/>
      <c r="H15" s="17"/>
      <c r="I15" s="72"/>
    </row>
    <row r="16" spans="1:17" x14ac:dyDescent="0.25">
      <c r="F16" s="27" t="s">
        <v>59</v>
      </c>
      <c r="G16" s="19"/>
      <c r="H16" s="19"/>
      <c r="I16" s="19"/>
    </row>
    <row r="17" spans="1:12" x14ac:dyDescent="0.25">
      <c r="C17" s="76" t="s">
        <v>177</v>
      </c>
      <c r="D17" s="76"/>
      <c r="F17" s="27" t="s">
        <v>1</v>
      </c>
      <c r="G17" s="19"/>
      <c r="H17" s="19"/>
      <c r="I17" s="19"/>
    </row>
    <row r="18" spans="1:12" x14ac:dyDescent="0.25">
      <c r="C18" s="77"/>
      <c r="D18" s="77"/>
      <c r="F18" s="27" t="s">
        <v>2</v>
      </c>
      <c r="G18" s="19"/>
      <c r="H18" s="19"/>
      <c r="I18" s="19"/>
    </row>
    <row r="19" spans="1:12" x14ac:dyDescent="0.25">
      <c r="C19" s="73" t="s">
        <v>56</v>
      </c>
      <c r="D19" s="42"/>
      <c r="F19" s="27" t="s">
        <v>3</v>
      </c>
      <c r="G19" s="19"/>
      <c r="H19" s="19"/>
      <c r="I19" s="19"/>
    </row>
    <row r="20" spans="1:12" ht="21" x14ac:dyDescent="0.35">
      <c r="C20" s="73" t="s">
        <v>16</v>
      </c>
      <c r="D20" s="42"/>
      <c r="I20" s="59">
        <v>0.17</v>
      </c>
    </row>
    <row r="21" spans="1:12" x14ac:dyDescent="0.25">
      <c r="C21" s="73" t="s">
        <v>58</v>
      </c>
      <c r="D21" s="42"/>
    </row>
    <row r="22" spans="1:12" ht="30" x14ac:dyDescent="0.25">
      <c r="C22" s="74" t="s">
        <v>60</v>
      </c>
      <c r="D22" s="42"/>
    </row>
    <row r="23" spans="1:12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12" x14ac:dyDescent="0.25">
      <c r="A24" s="47"/>
      <c r="B24" s="47"/>
      <c r="C24" s="47" t="s">
        <v>74</v>
      </c>
      <c r="D24" s="47" t="s">
        <v>75</v>
      </c>
      <c r="E24" s="47" t="s">
        <v>80</v>
      </c>
      <c r="F24" s="47" t="s">
        <v>53</v>
      </c>
      <c r="G24" s="47" t="s">
        <v>55</v>
      </c>
      <c r="H24" s="47" t="s">
        <v>129</v>
      </c>
      <c r="I24" s="47" t="s">
        <v>128</v>
      </c>
      <c r="J24" s="47" t="s">
        <v>130</v>
      </c>
      <c r="K24" s="79"/>
      <c r="L24" s="79"/>
    </row>
    <row r="25" spans="1:12" x14ac:dyDescent="0.25">
      <c r="A25" s="47"/>
      <c r="B25" s="68" t="s">
        <v>0</v>
      </c>
      <c r="C25" s="47" t="s">
        <v>83</v>
      </c>
      <c r="D25" s="47" t="s">
        <v>77</v>
      </c>
      <c r="E25" s="47" t="s">
        <v>82</v>
      </c>
      <c r="F25" s="48">
        <v>10</v>
      </c>
      <c r="G25" s="47">
        <v>23</v>
      </c>
      <c r="H25" s="48"/>
      <c r="I25" s="48"/>
      <c r="J25" s="48"/>
      <c r="K25" s="79"/>
      <c r="L25" s="79"/>
    </row>
    <row r="26" spans="1:12" x14ac:dyDescent="0.25">
      <c r="A26" s="47"/>
      <c r="B26" s="68"/>
      <c r="C26" s="47" t="s">
        <v>84</v>
      </c>
      <c r="D26" s="47" t="s">
        <v>77</v>
      </c>
      <c r="E26" s="47" t="s">
        <v>81</v>
      </c>
      <c r="F26" s="48">
        <v>13</v>
      </c>
      <c r="G26" s="47">
        <v>43</v>
      </c>
      <c r="H26" s="48"/>
      <c r="I26" s="48"/>
      <c r="J26" s="48"/>
      <c r="K26" s="79"/>
      <c r="L26" s="79"/>
    </row>
    <row r="27" spans="1:12" x14ac:dyDescent="0.25">
      <c r="A27" s="47"/>
      <c r="B27" s="68"/>
      <c r="C27" s="47" t="s">
        <v>91</v>
      </c>
      <c r="D27" s="47" t="s">
        <v>76</v>
      </c>
      <c r="E27" s="47" t="s">
        <v>82</v>
      </c>
      <c r="F27" s="48">
        <v>10</v>
      </c>
      <c r="G27" s="47">
        <v>12</v>
      </c>
      <c r="H27" s="48"/>
      <c r="I27" s="48"/>
      <c r="J27" s="48"/>
      <c r="K27" s="79"/>
      <c r="L27" s="79"/>
    </row>
    <row r="28" spans="1:12" x14ac:dyDescent="0.25">
      <c r="A28" s="47"/>
      <c r="B28" s="68"/>
      <c r="C28" s="47" t="s">
        <v>87</v>
      </c>
      <c r="D28" s="47" t="s">
        <v>77</v>
      </c>
      <c r="E28" s="47" t="s">
        <v>82</v>
      </c>
      <c r="F28" s="48">
        <v>10</v>
      </c>
      <c r="G28" s="47">
        <v>4</v>
      </c>
      <c r="H28" s="48"/>
      <c r="I28" s="48"/>
      <c r="J28" s="48"/>
      <c r="K28" s="79"/>
      <c r="L28" s="79"/>
    </row>
    <row r="29" spans="1:12" x14ac:dyDescent="0.25">
      <c r="A29" s="47"/>
      <c r="B29" s="68"/>
      <c r="C29" s="47" t="s">
        <v>86</v>
      </c>
      <c r="D29" s="47" t="s">
        <v>77</v>
      </c>
      <c r="E29" s="47" t="s">
        <v>81</v>
      </c>
      <c r="F29" s="48">
        <v>13</v>
      </c>
      <c r="G29" s="47">
        <v>12</v>
      </c>
      <c r="H29" s="48"/>
      <c r="I29" s="48"/>
      <c r="J29" s="48"/>
      <c r="K29" s="79"/>
      <c r="L29" s="79"/>
    </row>
    <row r="30" spans="1:12" x14ac:dyDescent="0.25">
      <c r="A30" s="47"/>
      <c r="B30" s="68"/>
      <c r="C30" s="47" t="s">
        <v>88</v>
      </c>
      <c r="D30" s="47" t="s">
        <v>77</v>
      </c>
      <c r="E30" s="47" t="s">
        <v>82</v>
      </c>
      <c r="F30" s="48">
        <v>10</v>
      </c>
      <c r="G30" s="47">
        <v>13</v>
      </c>
      <c r="H30" s="48"/>
      <c r="I30" s="48"/>
      <c r="J30" s="48"/>
      <c r="K30" s="79"/>
      <c r="L30" s="79"/>
    </row>
    <row r="31" spans="1:12" x14ac:dyDescent="0.25">
      <c r="A31" s="47"/>
      <c r="B31" s="68"/>
      <c r="C31" s="47" t="s">
        <v>92</v>
      </c>
      <c r="D31" s="47" t="s">
        <v>78</v>
      </c>
      <c r="E31" s="47" t="s">
        <v>82</v>
      </c>
      <c r="F31" s="48">
        <v>10</v>
      </c>
      <c r="G31" s="47">
        <v>4</v>
      </c>
      <c r="H31" s="48"/>
      <c r="I31" s="48"/>
      <c r="J31" s="48"/>
      <c r="K31" s="79"/>
      <c r="L31" s="79"/>
    </row>
    <row r="32" spans="1:12" x14ac:dyDescent="0.25">
      <c r="A32" s="47"/>
      <c r="B32" s="68"/>
      <c r="C32" s="47" t="s">
        <v>85</v>
      </c>
      <c r="D32" s="47" t="s">
        <v>77</v>
      </c>
      <c r="E32" s="47" t="s">
        <v>81</v>
      </c>
      <c r="F32" s="48">
        <v>13</v>
      </c>
      <c r="G32" s="47">
        <v>2</v>
      </c>
      <c r="H32" s="48"/>
      <c r="I32" s="48"/>
      <c r="J32" s="48"/>
      <c r="K32" s="79"/>
      <c r="L32" s="79"/>
    </row>
    <row r="33" spans="1:12" x14ac:dyDescent="0.25">
      <c r="A33" s="47"/>
      <c r="B33" s="68"/>
      <c r="C33" s="47" t="s">
        <v>93</v>
      </c>
      <c r="D33" s="47" t="s">
        <v>78</v>
      </c>
      <c r="E33" s="47" t="s">
        <v>82</v>
      </c>
      <c r="F33" s="48">
        <v>10</v>
      </c>
      <c r="G33" s="47">
        <v>17</v>
      </c>
      <c r="H33" s="48"/>
      <c r="I33" s="48"/>
      <c r="J33" s="48"/>
      <c r="K33" s="79"/>
      <c r="L33" s="79"/>
    </row>
    <row r="34" spans="1:12" x14ac:dyDescent="0.25">
      <c r="A34" s="47"/>
      <c r="B34" s="68"/>
      <c r="C34" s="47" t="s">
        <v>89</v>
      </c>
      <c r="D34" s="47" t="s">
        <v>76</v>
      </c>
      <c r="E34" s="47" t="s">
        <v>81</v>
      </c>
      <c r="F34" s="48">
        <v>13</v>
      </c>
      <c r="G34" s="47">
        <v>40</v>
      </c>
      <c r="H34" s="48"/>
      <c r="I34" s="48"/>
      <c r="J34" s="48"/>
      <c r="K34" s="79"/>
      <c r="L34" s="79"/>
    </row>
    <row r="35" spans="1:12" x14ac:dyDescent="0.25">
      <c r="A35" s="47"/>
      <c r="B35" s="68"/>
      <c r="C35" s="47" t="s">
        <v>94</v>
      </c>
      <c r="D35" s="47" t="s">
        <v>78</v>
      </c>
      <c r="E35" s="47" t="s">
        <v>82</v>
      </c>
      <c r="F35" s="48">
        <v>10</v>
      </c>
      <c r="G35" s="47">
        <v>22</v>
      </c>
      <c r="H35" s="48"/>
      <c r="I35" s="48"/>
      <c r="J35" s="48"/>
      <c r="K35" s="79"/>
      <c r="L35" s="79"/>
    </row>
    <row r="36" spans="1:12" x14ac:dyDescent="0.25">
      <c r="A36" s="47"/>
      <c r="B36" s="68"/>
      <c r="C36" s="47" t="s">
        <v>90</v>
      </c>
      <c r="D36" s="47" t="s">
        <v>76</v>
      </c>
      <c r="E36" s="47" t="s">
        <v>82</v>
      </c>
      <c r="F36" s="48">
        <v>10</v>
      </c>
      <c r="G36" s="47">
        <v>45</v>
      </c>
      <c r="H36" s="48"/>
      <c r="I36" s="48"/>
      <c r="J36" s="48"/>
      <c r="K36" s="79"/>
      <c r="L36" s="79"/>
    </row>
    <row r="37" spans="1:12" x14ac:dyDescent="0.25">
      <c r="A37" s="47"/>
      <c r="B37" s="47"/>
      <c r="C37" s="47"/>
      <c r="D37" s="47"/>
      <c r="E37" s="47"/>
      <c r="F37" s="47"/>
      <c r="G37" s="47" t="s">
        <v>59</v>
      </c>
      <c r="H37" s="48"/>
      <c r="I37" s="48"/>
      <c r="J37" s="48"/>
      <c r="K37" s="79"/>
      <c r="L37" s="79"/>
    </row>
    <row r="38" spans="1:12" x14ac:dyDescent="0.25">
      <c r="A38" s="47"/>
      <c r="B38" s="47"/>
      <c r="C38" s="47" t="s">
        <v>76</v>
      </c>
      <c r="D38" s="46"/>
      <c r="E38" s="47"/>
      <c r="F38" s="47"/>
      <c r="G38" s="47" t="s">
        <v>1</v>
      </c>
      <c r="H38" s="48"/>
      <c r="I38" s="48"/>
      <c r="J38" s="48"/>
      <c r="K38" s="79"/>
      <c r="L38" s="79"/>
    </row>
    <row r="39" spans="1:12" x14ac:dyDescent="0.25">
      <c r="A39" s="47"/>
      <c r="B39" s="47"/>
      <c r="C39" s="47" t="s">
        <v>77</v>
      </c>
      <c r="D39" s="46"/>
      <c r="E39" s="47"/>
      <c r="F39" s="47"/>
      <c r="G39" s="47" t="s">
        <v>2</v>
      </c>
      <c r="H39" s="48"/>
      <c r="I39" s="48"/>
      <c r="J39" s="48"/>
      <c r="K39" s="79"/>
      <c r="L39" s="79"/>
    </row>
    <row r="40" spans="1:12" x14ac:dyDescent="0.25">
      <c r="A40" s="47"/>
      <c r="B40" s="47"/>
      <c r="C40" s="47" t="s">
        <v>78</v>
      </c>
      <c r="D40" s="46"/>
      <c r="E40" s="47"/>
      <c r="F40" s="47"/>
      <c r="G40" s="47" t="s">
        <v>3</v>
      </c>
      <c r="H40" s="48"/>
      <c r="I40" s="48"/>
      <c r="J40" s="48"/>
      <c r="K40" s="79"/>
      <c r="L40" s="79"/>
    </row>
    <row r="41" spans="1:12" ht="18" customHeight="1" x14ac:dyDescent="0.35">
      <c r="A41" s="47"/>
      <c r="B41" s="47"/>
      <c r="C41" s="49" t="s">
        <v>79</v>
      </c>
      <c r="D41" s="46"/>
      <c r="E41" s="47"/>
      <c r="F41" s="47"/>
      <c r="G41" s="47"/>
      <c r="H41" s="47"/>
      <c r="I41" s="80">
        <v>0.17</v>
      </c>
      <c r="J41" s="47"/>
      <c r="K41" s="79"/>
      <c r="L41" s="79"/>
    </row>
    <row r="42" spans="1:12" x14ac:dyDescent="0.25">
      <c r="A42" s="47"/>
      <c r="B42" s="47"/>
      <c r="C42" s="47" t="s">
        <v>81</v>
      </c>
      <c r="D42" s="46"/>
      <c r="E42" s="47"/>
      <c r="F42" s="47"/>
      <c r="G42" s="47"/>
      <c r="H42" s="47"/>
      <c r="I42" s="47"/>
      <c r="J42" s="47"/>
      <c r="K42" s="79"/>
      <c r="L42" s="79"/>
    </row>
    <row r="43" spans="1:12" x14ac:dyDescent="0.25">
      <c r="A43" s="47"/>
      <c r="B43" s="47"/>
      <c r="C43" s="47" t="s">
        <v>82</v>
      </c>
      <c r="D43" s="46"/>
      <c r="E43" s="47"/>
      <c r="F43" s="47"/>
      <c r="G43" s="47"/>
      <c r="H43" s="47"/>
      <c r="I43" s="47"/>
      <c r="J43" s="47"/>
      <c r="K43" s="79"/>
      <c r="L43" s="79"/>
    </row>
    <row r="44" spans="1:12" x14ac:dyDescent="0.2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</sheetData>
  <mergeCells count="4">
    <mergeCell ref="B4:B15"/>
    <mergeCell ref="B25:B36"/>
    <mergeCell ref="A1:Q1"/>
    <mergeCell ref="C17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Normal="100" workbookViewId="0">
      <selection activeCell="D6" sqref="D6:D17"/>
    </sheetView>
  </sheetViews>
  <sheetFormatPr defaultRowHeight="15" x14ac:dyDescent="0.25"/>
  <cols>
    <col min="1" max="1" width="5.7109375" customWidth="1"/>
    <col min="2" max="2" width="13.28515625" bestFit="1" customWidth="1"/>
    <col min="3" max="3" width="10.42578125" bestFit="1" customWidth="1"/>
    <col min="4" max="4" width="10.85546875" bestFit="1" customWidth="1"/>
    <col min="5" max="5" width="4" customWidth="1"/>
    <col min="6" max="6" width="5.7109375" customWidth="1"/>
    <col min="7" max="7" width="18.7109375" bestFit="1" customWidth="1"/>
    <col min="8" max="8" width="10.140625" bestFit="1" customWidth="1"/>
    <col min="10" max="10" width="3.85546875" customWidth="1"/>
    <col min="11" max="11" width="5.7109375" customWidth="1"/>
    <col min="12" max="12" width="11.28515625" bestFit="1" customWidth="1"/>
    <col min="13" max="13" width="11" bestFit="1" customWidth="1"/>
    <col min="15" max="15" width="5.140625" customWidth="1"/>
  </cols>
  <sheetData>
    <row r="1" spans="1:21" ht="47.25" customHeight="1" x14ac:dyDescent="0.25">
      <c r="A1" s="62" t="s">
        <v>176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3" spans="1:21" ht="31.5" x14ac:dyDescent="0.5">
      <c r="B3" s="70" t="s">
        <v>159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P3" s="71" t="s">
        <v>160</v>
      </c>
      <c r="Q3" s="71"/>
      <c r="R3" s="71"/>
      <c r="S3" s="71"/>
      <c r="T3" s="71"/>
      <c r="U3" s="71"/>
    </row>
    <row r="5" spans="1:21" x14ac:dyDescent="0.25">
      <c r="A5" s="14"/>
      <c r="B5" s="16" t="s">
        <v>95</v>
      </c>
      <c r="C5" s="15" t="s">
        <v>54</v>
      </c>
      <c r="D5" s="18" t="s">
        <v>96</v>
      </c>
      <c r="F5" s="14"/>
      <c r="G5" s="16" t="s">
        <v>74</v>
      </c>
      <c r="H5" s="15" t="s">
        <v>75</v>
      </c>
      <c r="I5" s="15" t="s">
        <v>80</v>
      </c>
      <c r="K5" s="14"/>
      <c r="L5" s="16" t="s">
        <v>97</v>
      </c>
      <c r="M5" s="15" t="s">
        <v>98</v>
      </c>
      <c r="N5" s="15" t="s">
        <v>99</v>
      </c>
      <c r="P5" s="40" t="s">
        <v>144</v>
      </c>
      <c r="Q5" s="40" t="s">
        <v>145</v>
      </c>
      <c r="R5" s="40" t="s">
        <v>142</v>
      </c>
      <c r="S5" s="40" t="s">
        <v>143</v>
      </c>
      <c r="T5" s="40" t="s">
        <v>146</v>
      </c>
    </row>
    <row r="6" spans="1:21" ht="15" customHeight="1" x14ac:dyDescent="0.25">
      <c r="A6" s="63" t="s">
        <v>0</v>
      </c>
      <c r="B6" s="1" t="s">
        <v>61</v>
      </c>
      <c r="C6" s="1" t="str">
        <f>VLOOKUP(B6,'Stock Level'!$B$2:$D$24,3,FALSE)</f>
        <v>Samsung</v>
      </c>
      <c r="D6" s="43"/>
      <c r="F6" s="63" t="s">
        <v>0</v>
      </c>
      <c r="G6" s="1" t="s">
        <v>147</v>
      </c>
      <c r="H6" s="1"/>
      <c r="I6" s="1"/>
      <c r="K6" s="63" t="s">
        <v>0</v>
      </c>
      <c r="L6" s="1" t="s">
        <v>100</v>
      </c>
      <c r="M6" s="1">
        <v>96</v>
      </c>
      <c r="N6" s="1"/>
      <c r="P6" s="2"/>
      <c r="Q6" s="2"/>
      <c r="R6" s="2"/>
      <c r="S6" s="2"/>
      <c r="T6" s="2"/>
    </row>
    <row r="7" spans="1:21" x14ac:dyDescent="0.25">
      <c r="A7" s="63"/>
      <c r="B7" s="1" t="s">
        <v>63</v>
      </c>
      <c r="C7" s="1" t="str">
        <f>VLOOKUP(B7,'Stock Level'!$B$2:$D$24,3,FALSE)</f>
        <v>apple</v>
      </c>
      <c r="D7" s="43"/>
      <c r="F7" s="63"/>
      <c r="G7" s="1" t="s">
        <v>84</v>
      </c>
      <c r="H7" s="1"/>
      <c r="I7" s="1"/>
      <c r="K7" s="63"/>
      <c r="L7" s="1" t="s">
        <v>101</v>
      </c>
      <c r="M7" s="1">
        <v>67</v>
      </c>
      <c r="N7" s="1"/>
    </row>
    <row r="8" spans="1:21" x14ac:dyDescent="0.25">
      <c r="A8" s="63"/>
      <c r="B8" s="1" t="s">
        <v>62</v>
      </c>
      <c r="C8" s="1" t="str">
        <f>VLOOKUP(B8,'Stock Level'!$B$2:$D$24,3,FALSE)</f>
        <v>Samsung</v>
      </c>
      <c r="D8" s="43"/>
      <c r="F8" s="63"/>
      <c r="G8" s="1" t="s">
        <v>92</v>
      </c>
      <c r="H8" s="1"/>
      <c r="I8" s="1"/>
      <c r="K8" s="63"/>
      <c r="L8" s="1" t="s">
        <v>105</v>
      </c>
      <c r="M8" s="1">
        <v>54</v>
      </c>
      <c r="N8" s="1"/>
    </row>
    <row r="9" spans="1:21" x14ac:dyDescent="0.25">
      <c r="A9" s="63"/>
      <c r="B9" s="1" t="s">
        <v>64</v>
      </c>
      <c r="C9" s="1" t="str">
        <f>VLOOKUP(B9,'Stock Level'!$B$2:$D$24,3,FALSE)</f>
        <v>Apple</v>
      </c>
      <c r="D9" s="43"/>
      <c r="F9" s="63"/>
      <c r="G9" s="1" t="s">
        <v>149</v>
      </c>
      <c r="H9" s="1"/>
      <c r="I9" s="1"/>
      <c r="K9" s="63"/>
      <c r="L9" s="1" t="s">
        <v>102</v>
      </c>
      <c r="M9" s="1">
        <v>70</v>
      </c>
      <c r="N9" s="1"/>
    </row>
    <row r="10" spans="1:21" x14ac:dyDescent="0.25">
      <c r="A10" s="63"/>
      <c r="B10" s="1" t="s">
        <v>66</v>
      </c>
      <c r="C10" s="1" t="str">
        <f>VLOOKUP(B10,'Stock Level'!$B$2:$D$24,3,FALSE)</f>
        <v>Samsung</v>
      </c>
      <c r="D10" s="43"/>
      <c r="F10" s="63"/>
      <c r="G10" s="1" t="s">
        <v>88</v>
      </c>
      <c r="H10" s="1"/>
      <c r="I10" s="1"/>
      <c r="K10" s="63"/>
      <c r="L10" s="1" t="s">
        <v>103</v>
      </c>
      <c r="M10" s="1">
        <v>55</v>
      </c>
      <c r="N10" s="1"/>
    </row>
    <row r="11" spans="1:21" x14ac:dyDescent="0.25">
      <c r="A11" s="63"/>
      <c r="B11" s="1" t="s">
        <v>65</v>
      </c>
      <c r="C11" s="1" t="str">
        <f>VLOOKUP(B11,'Stock Level'!$B$2:$D$24,3,FALSE)</f>
        <v>Apple</v>
      </c>
      <c r="D11" s="43"/>
      <c r="F11" s="63"/>
      <c r="G11" s="1" t="s">
        <v>86</v>
      </c>
      <c r="H11" s="1"/>
      <c r="I11" s="1"/>
      <c r="K11" s="63"/>
      <c r="L11" s="1" t="s">
        <v>104</v>
      </c>
      <c r="M11" s="1">
        <v>86</v>
      </c>
      <c r="N11" s="1"/>
    </row>
    <row r="12" spans="1:21" x14ac:dyDescent="0.25">
      <c r="A12" s="63"/>
      <c r="B12" s="1" t="s">
        <v>67</v>
      </c>
      <c r="C12" s="1" t="str">
        <f>VLOOKUP(B12,'Stock Level'!$B$2:$D$24,3,FALSE)</f>
        <v>Samsung</v>
      </c>
      <c r="D12" s="43"/>
      <c r="F12" s="63"/>
      <c r="G12" s="1" t="s">
        <v>93</v>
      </c>
      <c r="H12" s="1"/>
      <c r="I12" s="1"/>
      <c r="K12" s="63"/>
      <c r="L12" s="1" t="s">
        <v>106</v>
      </c>
      <c r="M12" s="1">
        <v>82</v>
      </c>
      <c r="N12" s="1"/>
    </row>
    <row r="13" spans="1:21" x14ac:dyDescent="0.25">
      <c r="A13" s="63"/>
      <c r="B13" s="1" t="s">
        <v>73</v>
      </c>
      <c r="C13" s="1" t="str">
        <f>VLOOKUP(B13,'Stock Level'!$B$2:$D$24,3,FALSE)</f>
        <v>Sony</v>
      </c>
      <c r="D13" s="43"/>
      <c r="F13" s="63"/>
      <c r="G13" s="1" t="s">
        <v>148</v>
      </c>
      <c r="H13" s="1"/>
      <c r="I13" s="1"/>
      <c r="K13" s="63"/>
      <c r="L13" s="1" t="s">
        <v>107</v>
      </c>
      <c r="M13" s="1">
        <v>25</v>
      </c>
      <c r="N13" s="1"/>
    </row>
    <row r="14" spans="1:21" x14ac:dyDescent="0.25">
      <c r="A14" s="63"/>
      <c r="B14" s="1" t="s">
        <v>68</v>
      </c>
      <c r="C14" s="1" t="str">
        <f>VLOOKUP(B14,'Stock Level'!$B$2:$D$24,3,FALSE)</f>
        <v>Samsung</v>
      </c>
      <c r="D14" s="43"/>
      <c r="F14" s="63"/>
      <c r="G14" s="1" t="s">
        <v>89</v>
      </c>
      <c r="H14" s="1"/>
      <c r="I14" s="1"/>
      <c r="K14" s="63"/>
      <c r="L14" s="1" t="s">
        <v>108</v>
      </c>
      <c r="M14" s="1">
        <v>55</v>
      </c>
      <c r="N14" s="1"/>
    </row>
    <row r="15" spans="1:21" x14ac:dyDescent="0.25">
      <c r="A15" s="63"/>
      <c r="B15" s="1" t="s">
        <v>72</v>
      </c>
      <c r="C15" s="1" t="str">
        <f>VLOOKUP(B15,'Stock Level'!$B$2:$D$24,3,FALSE)</f>
        <v>Nokia</v>
      </c>
      <c r="D15" s="43"/>
      <c r="F15" s="63"/>
      <c r="G15" s="1" t="s">
        <v>150</v>
      </c>
      <c r="H15" s="1"/>
      <c r="I15" s="1"/>
      <c r="K15" s="63"/>
      <c r="L15" s="1" t="s">
        <v>109</v>
      </c>
      <c r="M15" s="1">
        <v>38</v>
      </c>
      <c r="N15" s="1"/>
    </row>
    <row r="16" spans="1:21" x14ac:dyDescent="0.25">
      <c r="A16" s="63"/>
      <c r="B16" s="1" t="s">
        <v>70</v>
      </c>
      <c r="C16" s="1" t="str">
        <f>VLOOKUP(B16,'Stock Level'!$B$2:$D$24,3,FALSE)</f>
        <v>Blackberry</v>
      </c>
      <c r="D16" s="43"/>
      <c r="F16" s="63"/>
      <c r="G16" s="1" t="s">
        <v>151</v>
      </c>
      <c r="H16" s="1"/>
      <c r="I16" s="1"/>
      <c r="K16" s="63"/>
      <c r="L16" s="1" t="s">
        <v>110</v>
      </c>
      <c r="M16" s="1">
        <v>99</v>
      </c>
      <c r="N16" s="1"/>
    </row>
    <row r="17" spans="1:14" x14ac:dyDescent="0.25">
      <c r="A17" s="63"/>
      <c r="B17" s="1" t="s">
        <v>71</v>
      </c>
      <c r="C17" s="1" t="str">
        <f>VLOOKUP(B17,'Stock Level'!$B$2:$D$24,3,FALSE)</f>
        <v>Blackberry</v>
      </c>
      <c r="D17" s="43"/>
      <c r="F17" s="63"/>
      <c r="G17" s="1" t="s">
        <v>90</v>
      </c>
      <c r="H17" s="1"/>
      <c r="I17" s="1"/>
      <c r="K17" s="63"/>
      <c r="L17" s="1" t="s">
        <v>111</v>
      </c>
      <c r="M17" s="1">
        <v>81</v>
      </c>
      <c r="N17" s="1"/>
    </row>
    <row r="19" spans="1:14" x14ac:dyDescent="0.25">
      <c r="M19" s="2">
        <v>20</v>
      </c>
      <c r="N19" s="2" t="s">
        <v>158</v>
      </c>
    </row>
    <row r="20" spans="1:14" x14ac:dyDescent="0.25">
      <c r="M20" s="2">
        <v>30</v>
      </c>
      <c r="N20" s="2" t="s">
        <v>157</v>
      </c>
    </row>
    <row r="21" spans="1:14" x14ac:dyDescent="0.25">
      <c r="M21" s="2">
        <v>40</v>
      </c>
      <c r="N21" s="2" t="s">
        <v>156</v>
      </c>
    </row>
    <row r="22" spans="1:14" x14ac:dyDescent="0.25">
      <c r="M22" s="2">
        <v>50</v>
      </c>
      <c r="N22" s="2" t="s">
        <v>155</v>
      </c>
    </row>
    <row r="23" spans="1:14" x14ac:dyDescent="0.25">
      <c r="M23" s="2">
        <v>60</v>
      </c>
      <c r="N23" s="2" t="s">
        <v>154</v>
      </c>
    </row>
    <row r="24" spans="1:14" x14ac:dyDescent="0.25">
      <c r="M24" s="2">
        <v>70</v>
      </c>
      <c r="N24" s="2" t="s">
        <v>153</v>
      </c>
    </row>
    <row r="25" spans="1:14" x14ac:dyDescent="0.25">
      <c r="M25" s="2">
        <v>80</v>
      </c>
      <c r="N25" s="2" t="s">
        <v>152</v>
      </c>
    </row>
    <row r="26" spans="1:14" x14ac:dyDescent="0.25">
      <c r="E26" s="69"/>
      <c r="F26" s="69"/>
      <c r="M26" s="2">
        <v>90</v>
      </c>
      <c r="N26" s="2" t="s">
        <v>161</v>
      </c>
    </row>
    <row r="27" spans="1:14" x14ac:dyDescent="0.25">
      <c r="E27" s="69"/>
      <c r="F27" s="69"/>
    </row>
  </sheetData>
  <mergeCells count="8">
    <mergeCell ref="A1:U1"/>
    <mergeCell ref="E26:F26"/>
    <mergeCell ref="E27:F27"/>
    <mergeCell ref="B3:N3"/>
    <mergeCell ref="P3:U3"/>
    <mergeCell ref="A6:A17"/>
    <mergeCell ref="F6:F17"/>
    <mergeCell ref="K6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24"/>
  <sheetViews>
    <sheetView workbookViewId="0">
      <selection activeCell="H23" sqref="H23"/>
    </sheetView>
  </sheetViews>
  <sheetFormatPr defaultRowHeight="15" x14ac:dyDescent="0.25"/>
  <cols>
    <col min="2" max="2" width="13.7109375" bestFit="1" customWidth="1"/>
    <col min="3" max="3" width="10.85546875" bestFit="1" customWidth="1"/>
    <col min="4" max="4" width="10.28515625" bestFit="1" customWidth="1"/>
  </cols>
  <sheetData>
    <row r="1" spans="2:4" x14ac:dyDescent="0.25">
      <c r="C1" s="41" t="s">
        <v>96</v>
      </c>
      <c r="D1" s="41" t="s">
        <v>54</v>
      </c>
    </row>
    <row r="2" spans="2:4" x14ac:dyDescent="0.25">
      <c r="B2" s="1" t="s">
        <v>71</v>
      </c>
      <c r="C2" s="1">
        <v>12</v>
      </c>
      <c r="D2" s="1" t="s">
        <v>69</v>
      </c>
    </row>
    <row r="3" spans="2:4" x14ac:dyDescent="0.25">
      <c r="B3" s="1" t="s">
        <v>131</v>
      </c>
      <c r="C3" s="1">
        <v>2</v>
      </c>
      <c r="D3" s="1" t="s">
        <v>169</v>
      </c>
    </row>
    <row r="4" spans="2:4" x14ac:dyDescent="0.25">
      <c r="B4" s="1" t="s">
        <v>62</v>
      </c>
      <c r="C4" s="1">
        <v>43</v>
      </c>
      <c r="D4" s="1" t="s">
        <v>56</v>
      </c>
    </row>
    <row r="5" spans="2:4" x14ac:dyDescent="0.25">
      <c r="B5" s="1" t="s">
        <v>72</v>
      </c>
      <c r="C5" s="1">
        <v>3</v>
      </c>
      <c r="D5" s="1" t="s">
        <v>58</v>
      </c>
    </row>
    <row r="6" spans="2:4" x14ac:dyDescent="0.25">
      <c r="B6" s="1" t="s">
        <v>132</v>
      </c>
      <c r="C6" s="1">
        <v>34</v>
      </c>
      <c r="D6" s="1" t="s">
        <v>56</v>
      </c>
    </row>
    <row r="7" spans="2:4" x14ac:dyDescent="0.25">
      <c r="B7" s="1" t="s">
        <v>65</v>
      </c>
      <c r="C7" s="1">
        <v>12</v>
      </c>
      <c r="D7" s="1" t="s">
        <v>16</v>
      </c>
    </row>
    <row r="8" spans="2:4" x14ac:dyDescent="0.25">
      <c r="B8" s="1" t="s">
        <v>133</v>
      </c>
      <c r="C8" s="1">
        <v>56</v>
      </c>
      <c r="D8" s="1" t="s">
        <v>172</v>
      </c>
    </row>
    <row r="9" spans="2:4" x14ac:dyDescent="0.25">
      <c r="B9" s="1" t="s">
        <v>73</v>
      </c>
      <c r="C9" s="1">
        <v>2</v>
      </c>
      <c r="D9" s="1" t="s">
        <v>57</v>
      </c>
    </row>
    <row r="10" spans="2:4" x14ac:dyDescent="0.25">
      <c r="B10" s="1" t="s">
        <v>134</v>
      </c>
      <c r="C10" s="1">
        <v>23</v>
      </c>
      <c r="D10" s="1" t="s">
        <v>169</v>
      </c>
    </row>
    <row r="11" spans="2:4" x14ac:dyDescent="0.25">
      <c r="B11" s="1" t="s">
        <v>61</v>
      </c>
      <c r="C11" s="1">
        <v>4</v>
      </c>
      <c r="D11" s="1" t="s">
        <v>56</v>
      </c>
    </row>
    <row r="12" spans="2:4" x14ac:dyDescent="0.25">
      <c r="B12" s="1" t="s">
        <v>70</v>
      </c>
      <c r="C12" s="1">
        <v>32</v>
      </c>
      <c r="D12" s="1" t="s">
        <v>69</v>
      </c>
    </row>
    <row r="13" spans="2:4" x14ac:dyDescent="0.25">
      <c r="B13" s="1" t="s">
        <v>66</v>
      </c>
      <c r="C13" s="1">
        <v>1</v>
      </c>
      <c r="D13" s="1" t="s">
        <v>56</v>
      </c>
    </row>
    <row r="14" spans="2:4" x14ac:dyDescent="0.25">
      <c r="B14" s="1" t="s">
        <v>136</v>
      </c>
      <c r="C14" s="1">
        <v>2</v>
      </c>
      <c r="D14" s="1" t="s">
        <v>171</v>
      </c>
    </row>
    <row r="15" spans="2:4" x14ac:dyDescent="0.25">
      <c r="B15" s="1" t="s">
        <v>67</v>
      </c>
      <c r="C15" s="1">
        <v>6</v>
      </c>
      <c r="D15" s="1" t="s">
        <v>56</v>
      </c>
    </row>
    <row r="16" spans="2:4" x14ac:dyDescent="0.25">
      <c r="B16" s="1" t="s">
        <v>137</v>
      </c>
      <c r="C16" s="1">
        <v>2</v>
      </c>
      <c r="D16" s="1" t="s">
        <v>171</v>
      </c>
    </row>
    <row r="17" spans="2:4" x14ac:dyDescent="0.25">
      <c r="B17" s="1" t="s">
        <v>138</v>
      </c>
      <c r="C17" s="1">
        <v>45</v>
      </c>
      <c r="D17" s="1" t="s">
        <v>56</v>
      </c>
    </row>
    <row r="18" spans="2:4" x14ac:dyDescent="0.25">
      <c r="B18" s="1" t="s">
        <v>63</v>
      </c>
      <c r="C18" s="1">
        <v>0</v>
      </c>
      <c r="D18" s="1" t="s">
        <v>170</v>
      </c>
    </row>
    <row r="19" spans="2:4" x14ac:dyDescent="0.25">
      <c r="B19" s="1" t="s">
        <v>139</v>
      </c>
      <c r="C19" s="1">
        <v>23</v>
      </c>
      <c r="D19" s="1" t="s">
        <v>58</v>
      </c>
    </row>
    <row r="20" spans="2:4" x14ac:dyDescent="0.25">
      <c r="B20" s="1" t="s">
        <v>140</v>
      </c>
      <c r="C20" s="1">
        <v>42</v>
      </c>
      <c r="D20" s="1" t="s">
        <v>169</v>
      </c>
    </row>
    <row r="21" spans="2:4" x14ac:dyDescent="0.25">
      <c r="B21" s="1" t="s">
        <v>64</v>
      </c>
      <c r="C21" s="1">
        <v>12</v>
      </c>
      <c r="D21" s="1" t="s">
        <v>16</v>
      </c>
    </row>
    <row r="22" spans="2:4" x14ac:dyDescent="0.25">
      <c r="B22" s="1" t="s">
        <v>141</v>
      </c>
      <c r="C22" s="1">
        <v>12</v>
      </c>
      <c r="D22" s="1" t="s">
        <v>69</v>
      </c>
    </row>
    <row r="23" spans="2:4" x14ac:dyDescent="0.25">
      <c r="B23" s="1" t="s">
        <v>135</v>
      </c>
      <c r="C23" s="1">
        <v>4</v>
      </c>
      <c r="D23" s="1" t="s">
        <v>56</v>
      </c>
    </row>
    <row r="24" spans="2:4" x14ac:dyDescent="0.25">
      <c r="B24" s="1" t="s">
        <v>68</v>
      </c>
      <c r="C24" s="1">
        <v>42</v>
      </c>
      <c r="D24" s="1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"/>
  <sheetViews>
    <sheetView workbookViewId="0">
      <selection activeCell="F3" sqref="F3"/>
    </sheetView>
  </sheetViews>
  <sheetFormatPr defaultRowHeight="15" x14ac:dyDescent="0.25"/>
  <sheetData>
    <row r="2" spans="2:6" x14ac:dyDescent="0.25">
      <c r="B2" t="s">
        <v>162</v>
      </c>
      <c r="C2" t="s">
        <v>164</v>
      </c>
      <c r="D2" t="s">
        <v>166</v>
      </c>
      <c r="E2" t="s">
        <v>142</v>
      </c>
      <c r="F2" t="s">
        <v>143</v>
      </c>
    </row>
    <row r="3" spans="2:6" x14ac:dyDescent="0.25">
      <c r="B3" t="s">
        <v>163</v>
      </c>
      <c r="C3" t="s">
        <v>165</v>
      </c>
      <c r="D3" t="s">
        <v>167</v>
      </c>
      <c r="E3" t="s">
        <v>168</v>
      </c>
      <c r="F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Counts</vt:lpstr>
      <vt:lpstr>sumif</vt:lpstr>
      <vt:lpstr>Lookups</vt:lpstr>
      <vt:lpstr>Stock Level</vt:lpstr>
      <vt:lpstr>Job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yahmad</cp:lastModifiedBy>
  <cp:lastPrinted>2014-03-10T05:20:59Z</cp:lastPrinted>
  <dcterms:created xsi:type="dcterms:W3CDTF">2014-03-06T10:19:31Z</dcterms:created>
  <dcterms:modified xsi:type="dcterms:W3CDTF">2019-09-08T06:29:37Z</dcterms:modified>
</cp:coreProperties>
</file>