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555_PROJECT\"/>
    </mc:Choice>
  </mc:AlternateContent>
  <xr:revisionPtr revIDLastSave="0" documentId="13_ncr:40009_{4DF6E11D-C59E-47F7-BDB0-CE62D8358809}" xr6:coauthVersionLast="41" xr6:coauthVersionMax="41" xr10:uidLastSave="{00000000-0000-0000-0000-000000000000}"/>
  <bookViews>
    <workbookView xWindow="-120" yWindow="-120" windowWidth="29040" windowHeight="15840"/>
  </bookViews>
  <sheets>
    <sheet name="279" sheetId="9" r:id="rId1"/>
    <sheet name="256" sheetId="8" r:id="rId2"/>
    <sheet name="128" sheetId="10" r:id="rId3"/>
    <sheet name="64" sheetId="11" r:id="rId4"/>
    <sheet name="32" sheetId="12" r:id="rId5"/>
    <sheet name="16" sheetId="13" r:id="rId6"/>
  </sheets>
  <calcPr calcId="0"/>
</workbook>
</file>

<file path=xl/calcChain.xml><?xml version="1.0" encoding="utf-8"?>
<calcChain xmlns="http://schemas.openxmlformats.org/spreadsheetml/2006/main">
  <c r="D9" i="8" l="1"/>
  <c r="D15" i="8"/>
  <c r="D14" i="8"/>
  <c r="D13" i="8"/>
  <c r="D12" i="8"/>
  <c r="D11" i="8"/>
  <c r="D10" i="8"/>
  <c r="L16" i="12"/>
  <c r="H16" i="12"/>
  <c r="L15" i="12"/>
  <c r="H15" i="12"/>
  <c r="D3" i="13"/>
  <c r="P3" i="13"/>
  <c r="W35" i="13"/>
  <c r="V35" i="13"/>
  <c r="R35" i="13"/>
  <c r="V34" i="13"/>
  <c r="R34" i="13"/>
  <c r="W34" i="13" s="1"/>
  <c r="V33" i="13"/>
  <c r="R33" i="13"/>
  <c r="W33" i="13" s="1"/>
  <c r="V32" i="13"/>
  <c r="R32" i="13"/>
  <c r="W32" i="13" s="1"/>
  <c r="U31" i="13"/>
  <c r="V29" i="13"/>
  <c r="R29" i="13"/>
  <c r="W29" i="13" s="1"/>
  <c r="W28" i="13"/>
  <c r="V28" i="13"/>
  <c r="R28" i="13"/>
  <c r="V27" i="13"/>
  <c r="R27" i="13"/>
  <c r="W27" i="13" s="1"/>
  <c r="V26" i="13"/>
  <c r="R26" i="13"/>
  <c r="W26" i="13" s="1"/>
  <c r="U25" i="13"/>
  <c r="V23" i="13"/>
  <c r="R23" i="13"/>
  <c r="W23" i="13" s="1"/>
  <c r="V22" i="13"/>
  <c r="R22" i="13"/>
  <c r="W22" i="13" s="1"/>
  <c r="W21" i="13"/>
  <c r="V21" i="13"/>
  <c r="R21" i="13"/>
  <c r="V20" i="13"/>
  <c r="R20" i="13"/>
  <c r="W20" i="13" s="1"/>
  <c r="U19" i="13"/>
  <c r="W17" i="13"/>
  <c r="V17" i="13"/>
  <c r="R17" i="13"/>
  <c r="V16" i="13"/>
  <c r="R16" i="13"/>
  <c r="W16" i="13" s="1"/>
  <c r="V15" i="13"/>
  <c r="R15" i="13"/>
  <c r="W15" i="13" s="1"/>
  <c r="W14" i="13"/>
  <c r="V14" i="13"/>
  <c r="R14" i="13"/>
  <c r="L7" i="13"/>
  <c r="H7" i="13"/>
  <c r="U13" i="13"/>
  <c r="H6" i="13"/>
  <c r="H5" i="13"/>
  <c r="V11" i="13"/>
  <c r="R11" i="13"/>
  <c r="W11" i="13" s="1"/>
  <c r="W10" i="13"/>
  <c r="V10" i="13"/>
  <c r="R10" i="13"/>
  <c r="V9" i="13"/>
  <c r="W9" i="13" s="1"/>
  <c r="R9" i="13"/>
  <c r="V8" i="13"/>
  <c r="W8" i="13" s="1"/>
  <c r="R8" i="13"/>
  <c r="U7" i="13"/>
  <c r="L6" i="13"/>
  <c r="V5" i="13"/>
  <c r="R5" i="13"/>
  <c r="W5" i="13" s="1"/>
  <c r="L5" i="13"/>
  <c r="L1" i="13" s="1"/>
  <c r="M1" i="13" s="1"/>
  <c r="V4" i="13"/>
  <c r="W4" i="13" s="1"/>
  <c r="R4" i="13"/>
  <c r="P1" i="13"/>
  <c r="Q1" i="13" s="1"/>
  <c r="L4" i="13"/>
  <c r="H4" i="13"/>
  <c r="D1" i="13"/>
  <c r="E1" i="13" s="1"/>
  <c r="W3" i="13"/>
  <c r="V3" i="13"/>
  <c r="R3" i="13"/>
  <c r="L3" i="13"/>
  <c r="H3" i="13"/>
  <c r="W2" i="13"/>
  <c r="V2" i="13"/>
  <c r="R2" i="13"/>
  <c r="P4" i="12"/>
  <c r="P1" i="12" s="1"/>
  <c r="Q1" i="12" s="1"/>
  <c r="H8" i="12"/>
  <c r="H6" i="12"/>
  <c r="H7" i="12"/>
  <c r="V35" i="12"/>
  <c r="R35" i="12"/>
  <c r="W35" i="12" s="1"/>
  <c r="V34" i="12"/>
  <c r="R34" i="12"/>
  <c r="W34" i="12" s="1"/>
  <c r="V33" i="12"/>
  <c r="W33" i="12" s="1"/>
  <c r="R33" i="12"/>
  <c r="V32" i="12"/>
  <c r="R32" i="12"/>
  <c r="W32" i="12" s="1"/>
  <c r="U31" i="12"/>
  <c r="H14" i="12"/>
  <c r="V29" i="12"/>
  <c r="R29" i="12"/>
  <c r="W29" i="12" s="1"/>
  <c r="H13" i="12"/>
  <c r="V28" i="12"/>
  <c r="W28" i="12" s="1"/>
  <c r="R28" i="12"/>
  <c r="H12" i="12"/>
  <c r="V27" i="12"/>
  <c r="R27" i="12"/>
  <c r="W27" i="12" s="1"/>
  <c r="H11" i="12"/>
  <c r="V26" i="12"/>
  <c r="R26" i="12"/>
  <c r="W26" i="12" s="1"/>
  <c r="H10" i="12"/>
  <c r="U25" i="12"/>
  <c r="H9" i="12"/>
  <c r="W23" i="12"/>
  <c r="V23" i="12"/>
  <c r="R23" i="12"/>
  <c r="W22" i="12"/>
  <c r="V22" i="12"/>
  <c r="R22" i="12"/>
  <c r="V21" i="12"/>
  <c r="R21" i="12"/>
  <c r="W21" i="12" s="1"/>
  <c r="V20" i="12"/>
  <c r="W20" i="12" s="1"/>
  <c r="R20" i="12"/>
  <c r="U19" i="12"/>
  <c r="V17" i="12"/>
  <c r="R17" i="12"/>
  <c r="W17" i="12" s="1"/>
  <c r="V16" i="12"/>
  <c r="R16" i="12"/>
  <c r="W16" i="12" s="1"/>
  <c r="V15" i="12"/>
  <c r="R15" i="12"/>
  <c r="W15" i="12" s="1"/>
  <c r="W14" i="12"/>
  <c r="V14" i="12"/>
  <c r="R14" i="12"/>
  <c r="L14" i="12"/>
  <c r="U13" i="12"/>
  <c r="L13" i="12"/>
  <c r="L12" i="12"/>
  <c r="V11" i="12"/>
  <c r="R11" i="12"/>
  <c r="W11" i="12" s="1"/>
  <c r="L11" i="12"/>
  <c r="V10" i="12"/>
  <c r="W10" i="12" s="1"/>
  <c r="R10" i="12"/>
  <c r="L10" i="12"/>
  <c r="V9" i="12"/>
  <c r="W9" i="12" s="1"/>
  <c r="R9" i="12"/>
  <c r="L9" i="12"/>
  <c r="V8" i="12"/>
  <c r="R8" i="12"/>
  <c r="W8" i="12" s="1"/>
  <c r="L8" i="12"/>
  <c r="U7" i="12"/>
  <c r="L7" i="12"/>
  <c r="L6" i="12"/>
  <c r="V5" i="12"/>
  <c r="R5" i="12"/>
  <c r="W5" i="12" s="1"/>
  <c r="L5" i="12"/>
  <c r="H5" i="12"/>
  <c r="D4" i="12"/>
  <c r="V4" i="12"/>
  <c r="R4" i="12"/>
  <c r="W4" i="12" s="1"/>
  <c r="L4" i="12"/>
  <c r="H4" i="12"/>
  <c r="D3" i="12"/>
  <c r="V3" i="12"/>
  <c r="R3" i="12"/>
  <c r="W3" i="12" s="1"/>
  <c r="P3" i="12"/>
  <c r="L3" i="12"/>
  <c r="L1" i="12" s="1"/>
  <c r="M1" i="12" s="1"/>
  <c r="H3" i="12"/>
  <c r="V2" i="12"/>
  <c r="R2" i="12"/>
  <c r="W2" i="12" s="1"/>
  <c r="D1" i="12"/>
  <c r="E1" i="12" s="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L32" i="11"/>
  <c r="H15" i="11"/>
  <c r="L31" i="11"/>
  <c r="H14" i="11"/>
  <c r="L30" i="11"/>
  <c r="L29" i="11"/>
  <c r="L28" i="11"/>
  <c r="L27" i="11"/>
  <c r="L26" i="11"/>
  <c r="L25" i="11"/>
  <c r="V35" i="11"/>
  <c r="R35" i="11"/>
  <c r="W35" i="11" s="1"/>
  <c r="W34" i="11"/>
  <c r="V34" i="11"/>
  <c r="R34" i="11"/>
  <c r="V33" i="11"/>
  <c r="W33" i="11" s="1"/>
  <c r="R33" i="11"/>
  <c r="V32" i="11"/>
  <c r="R32" i="11"/>
  <c r="W32" i="11" s="1"/>
  <c r="U31" i="11"/>
  <c r="V29" i="11"/>
  <c r="R29" i="11"/>
  <c r="W29" i="11" s="1"/>
  <c r="V28" i="11"/>
  <c r="R28" i="11"/>
  <c r="W28" i="11" s="1"/>
  <c r="W27" i="11"/>
  <c r="V27" i="11"/>
  <c r="R27" i="11"/>
  <c r="V26" i="11"/>
  <c r="R26" i="11"/>
  <c r="W26" i="11" s="1"/>
  <c r="U25" i="11"/>
  <c r="V23" i="11"/>
  <c r="W23" i="11" s="1"/>
  <c r="R23" i="11"/>
  <c r="V22" i="11"/>
  <c r="R22" i="11"/>
  <c r="W22" i="11" s="1"/>
  <c r="V21" i="11"/>
  <c r="W21" i="11" s="1"/>
  <c r="R21" i="11"/>
  <c r="V20" i="11"/>
  <c r="R20" i="11"/>
  <c r="W20" i="11" s="1"/>
  <c r="U19" i="11"/>
  <c r="W17" i="11"/>
  <c r="V17" i="11"/>
  <c r="R17" i="11"/>
  <c r="V16" i="11"/>
  <c r="R16" i="11"/>
  <c r="W16" i="11" s="1"/>
  <c r="W15" i="11"/>
  <c r="V15" i="11"/>
  <c r="R15" i="11"/>
  <c r="V14" i="11"/>
  <c r="W14" i="11" s="1"/>
  <c r="R14" i="11"/>
  <c r="U13" i="11"/>
  <c r="H13" i="11"/>
  <c r="L10" i="11"/>
  <c r="H12" i="11"/>
  <c r="V11" i="11"/>
  <c r="W11" i="11" s="1"/>
  <c r="R11" i="11"/>
  <c r="L9" i="11"/>
  <c r="H11" i="11"/>
  <c r="V10" i="11"/>
  <c r="R10" i="11"/>
  <c r="W10" i="11" s="1"/>
  <c r="L8" i="11"/>
  <c r="H10" i="11"/>
  <c r="V9" i="11"/>
  <c r="R9" i="11"/>
  <c r="W9" i="11" s="1"/>
  <c r="L7" i="11"/>
  <c r="H9" i="11"/>
  <c r="W8" i="11"/>
  <c r="V8" i="11"/>
  <c r="R8" i="11"/>
  <c r="P5" i="11"/>
  <c r="L6" i="11"/>
  <c r="H8" i="11"/>
  <c r="D5" i="11"/>
  <c r="U7" i="11"/>
  <c r="L5" i="11"/>
  <c r="H7" i="11"/>
  <c r="P4" i="11"/>
  <c r="L4" i="11"/>
  <c r="H6" i="11"/>
  <c r="W5" i="11"/>
  <c r="V5" i="11"/>
  <c r="R5" i="11"/>
  <c r="L3" i="11"/>
  <c r="H5" i="11"/>
  <c r="V4" i="11"/>
  <c r="W4" i="11" s="1"/>
  <c r="R4" i="11"/>
  <c r="P1" i="11"/>
  <c r="Q1" i="11" s="1"/>
  <c r="H4" i="11"/>
  <c r="D4" i="11"/>
  <c r="V3" i="11"/>
  <c r="R3" i="11"/>
  <c r="W3" i="11" s="1"/>
  <c r="P3" i="11"/>
  <c r="H3" i="11"/>
  <c r="D3" i="11"/>
  <c r="V2" i="11"/>
  <c r="R2" i="11"/>
  <c r="W2" i="11" s="1"/>
  <c r="D1" i="11"/>
  <c r="E1" i="11" s="1"/>
  <c r="P5" i="10"/>
  <c r="P6" i="10"/>
  <c r="H3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D6" i="10"/>
  <c r="D7" i="10"/>
  <c r="D8" i="10"/>
  <c r="D5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H58" i="10"/>
  <c r="L18" i="10"/>
  <c r="H57" i="10"/>
  <c r="L17" i="10"/>
  <c r="H56" i="10"/>
  <c r="L16" i="10"/>
  <c r="H55" i="10"/>
  <c r="L15" i="10"/>
  <c r="H54" i="10"/>
  <c r="L14" i="10"/>
  <c r="H53" i="10"/>
  <c r="L1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V35" i="10"/>
  <c r="R35" i="10"/>
  <c r="W35" i="10" s="1"/>
  <c r="W34" i="10"/>
  <c r="V34" i="10"/>
  <c r="R34" i="10"/>
  <c r="V33" i="10"/>
  <c r="R33" i="10"/>
  <c r="W33" i="10" s="1"/>
  <c r="W32" i="10"/>
  <c r="V32" i="10"/>
  <c r="R32" i="10"/>
  <c r="U31" i="10"/>
  <c r="V29" i="10"/>
  <c r="W29" i="10" s="1"/>
  <c r="R29" i="10"/>
  <c r="V28" i="10"/>
  <c r="R28" i="10"/>
  <c r="W28" i="10" s="1"/>
  <c r="W27" i="10"/>
  <c r="V27" i="10"/>
  <c r="R27" i="10"/>
  <c r="W26" i="10"/>
  <c r="V26" i="10"/>
  <c r="R26" i="10"/>
  <c r="U25" i="10"/>
  <c r="V23" i="10"/>
  <c r="W23" i="10" s="1"/>
  <c r="R23" i="10"/>
  <c r="V22" i="10"/>
  <c r="R22" i="10"/>
  <c r="W22" i="10" s="1"/>
  <c r="V21" i="10"/>
  <c r="W21" i="10" s="1"/>
  <c r="R21" i="10"/>
  <c r="V20" i="10"/>
  <c r="R20" i="10"/>
  <c r="W20" i="10" s="1"/>
  <c r="U19" i="10"/>
  <c r="V17" i="10"/>
  <c r="W17" i="10" s="1"/>
  <c r="R17" i="10"/>
  <c r="V16" i="10"/>
  <c r="R16" i="10"/>
  <c r="W16" i="10" s="1"/>
  <c r="P8" i="10"/>
  <c r="V15" i="10"/>
  <c r="R15" i="10"/>
  <c r="W15" i="10" s="1"/>
  <c r="P7" i="10"/>
  <c r="H12" i="10"/>
  <c r="V14" i="10"/>
  <c r="W14" i="10" s="1"/>
  <c r="R14" i="10"/>
  <c r="H11" i="10"/>
  <c r="U13" i="10"/>
  <c r="L12" i="10"/>
  <c r="H10" i="10"/>
  <c r="L11" i="10"/>
  <c r="H9" i="10"/>
  <c r="V11" i="10"/>
  <c r="R11" i="10"/>
  <c r="W11" i="10" s="1"/>
  <c r="L10" i="10"/>
  <c r="H8" i="10"/>
  <c r="V10" i="10"/>
  <c r="W10" i="10" s="1"/>
  <c r="R10" i="10"/>
  <c r="L9" i="10"/>
  <c r="H7" i="10"/>
  <c r="W9" i="10"/>
  <c r="V9" i="10"/>
  <c r="R9" i="10"/>
  <c r="L8" i="10"/>
  <c r="H6" i="10"/>
  <c r="V8" i="10"/>
  <c r="R8" i="10"/>
  <c r="W8" i="10" s="1"/>
  <c r="L7" i="10"/>
  <c r="H5" i="10"/>
  <c r="U7" i="10"/>
  <c r="L6" i="10"/>
  <c r="H4" i="10"/>
  <c r="L5" i="10"/>
  <c r="V5" i="10"/>
  <c r="R5" i="10"/>
  <c r="W5" i="10" s="1"/>
  <c r="L4" i="10"/>
  <c r="D4" i="10"/>
  <c r="V4" i="10"/>
  <c r="R4" i="10"/>
  <c r="W4" i="10" s="1"/>
  <c r="P4" i="10"/>
  <c r="L3" i="10"/>
  <c r="D3" i="10"/>
  <c r="V3" i="10"/>
  <c r="W3" i="10" s="1"/>
  <c r="R3" i="10"/>
  <c r="P3" i="10"/>
  <c r="W2" i="10"/>
  <c r="V2" i="10"/>
  <c r="R2" i="10"/>
  <c r="P10" i="8"/>
  <c r="P9" i="8"/>
  <c r="P15" i="8"/>
  <c r="L14" i="8"/>
  <c r="L22" i="8"/>
  <c r="L4" i="8"/>
  <c r="L5" i="8"/>
  <c r="L121" i="8"/>
  <c r="L122" i="8"/>
  <c r="L123" i="8"/>
  <c r="L6" i="8"/>
  <c r="L7" i="8"/>
  <c r="L8" i="8"/>
  <c r="L9" i="8"/>
  <c r="L10" i="8"/>
  <c r="L78" i="8"/>
  <c r="L79" i="8"/>
  <c r="L80" i="8"/>
  <c r="L81" i="8"/>
  <c r="L82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1" i="8"/>
  <c r="L20" i="8"/>
  <c r="L19" i="8"/>
  <c r="L18" i="8"/>
  <c r="L17" i="8"/>
  <c r="L16" i="8"/>
  <c r="L15" i="8"/>
  <c r="L13" i="8"/>
  <c r="L12" i="8"/>
  <c r="L11" i="8"/>
  <c r="L133" i="9"/>
  <c r="L132" i="9"/>
  <c r="L131" i="9"/>
  <c r="L130" i="9"/>
  <c r="L129" i="9"/>
  <c r="L128" i="9"/>
  <c r="L127" i="9"/>
  <c r="L126" i="9"/>
  <c r="L125" i="9"/>
  <c r="L124" i="9"/>
  <c r="L123" i="9"/>
  <c r="L122" i="9"/>
  <c r="H122" i="9"/>
  <c r="L121" i="9"/>
  <c r="H121" i="9"/>
  <c r="L120" i="9"/>
  <c r="H120" i="9"/>
  <c r="L119" i="9"/>
  <c r="H119" i="9"/>
  <c r="L118" i="9"/>
  <c r="H118" i="9"/>
  <c r="L117" i="9"/>
  <c r="H117" i="9"/>
  <c r="L116" i="9"/>
  <c r="H116" i="9"/>
  <c r="L115" i="9"/>
  <c r="H115" i="9"/>
  <c r="L114" i="9"/>
  <c r="H114" i="9"/>
  <c r="L113" i="9"/>
  <c r="H113" i="9"/>
  <c r="L112" i="9"/>
  <c r="H112" i="9"/>
  <c r="L111" i="9"/>
  <c r="H111" i="9"/>
  <c r="L110" i="9"/>
  <c r="H110" i="9"/>
  <c r="L109" i="9"/>
  <c r="H109" i="9"/>
  <c r="L108" i="9"/>
  <c r="H108" i="9"/>
  <c r="L107" i="9"/>
  <c r="H107" i="9"/>
  <c r="L106" i="9"/>
  <c r="H106" i="9"/>
  <c r="L105" i="9"/>
  <c r="H105" i="9"/>
  <c r="L104" i="9"/>
  <c r="H104" i="9"/>
  <c r="L103" i="9"/>
  <c r="H103" i="9"/>
  <c r="L102" i="9"/>
  <c r="H102" i="9"/>
  <c r="L101" i="9"/>
  <c r="H101" i="9"/>
  <c r="L100" i="9"/>
  <c r="H100" i="9"/>
  <c r="L99" i="9"/>
  <c r="H99" i="9"/>
  <c r="L98" i="9"/>
  <c r="H98" i="9"/>
  <c r="L97" i="9"/>
  <c r="H97" i="9"/>
  <c r="L96" i="9"/>
  <c r="H96" i="9"/>
  <c r="L95" i="9"/>
  <c r="H95" i="9"/>
  <c r="L94" i="9"/>
  <c r="H94" i="9"/>
  <c r="L93" i="9"/>
  <c r="H93" i="9"/>
  <c r="L92" i="9"/>
  <c r="H92" i="9"/>
  <c r="L91" i="9"/>
  <c r="H91" i="9"/>
  <c r="L90" i="9"/>
  <c r="H90" i="9"/>
  <c r="L89" i="9"/>
  <c r="H89" i="9"/>
  <c r="L88" i="9"/>
  <c r="H88" i="9"/>
  <c r="L87" i="9"/>
  <c r="H87" i="9"/>
  <c r="L86" i="9"/>
  <c r="H86" i="9"/>
  <c r="L85" i="9"/>
  <c r="H85" i="9"/>
  <c r="L84" i="9"/>
  <c r="H84" i="9"/>
  <c r="L83" i="9"/>
  <c r="H83" i="9"/>
  <c r="L82" i="9"/>
  <c r="H82" i="9"/>
  <c r="L81" i="9"/>
  <c r="H81" i="9"/>
  <c r="L80" i="9"/>
  <c r="H80" i="9"/>
  <c r="L79" i="9"/>
  <c r="H79" i="9"/>
  <c r="L78" i="9"/>
  <c r="H78" i="9"/>
  <c r="L77" i="9"/>
  <c r="H77" i="9"/>
  <c r="L76" i="9"/>
  <c r="H76" i="9"/>
  <c r="L75" i="9"/>
  <c r="H75" i="9"/>
  <c r="L74" i="9"/>
  <c r="H74" i="9"/>
  <c r="L73" i="9"/>
  <c r="H73" i="9"/>
  <c r="L72" i="9"/>
  <c r="H72" i="9"/>
  <c r="L71" i="9"/>
  <c r="H71" i="9"/>
  <c r="L70" i="9"/>
  <c r="H70" i="9"/>
  <c r="L69" i="9"/>
  <c r="H69" i="9"/>
  <c r="L68" i="9"/>
  <c r="H68" i="9"/>
  <c r="L67" i="9"/>
  <c r="H67" i="9"/>
  <c r="L66" i="9"/>
  <c r="H66" i="9"/>
  <c r="L65" i="9"/>
  <c r="H65" i="9"/>
  <c r="L64" i="9"/>
  <c r="H64" i="9"/>
  <c r="L63" i="9"/>
  <c r="H63" i="9"/>
  <c r="L62" i="9"/>
  <c r="H62" i="9"/>
  <c r="L61" i="9"/>
  <c r="H61" i="9"/>
  <c r="L60" i="9"/>
  <c r="H60" i="9"/>
  <c r="L59" i="9"/>
  <c r="H59" i="9"/>
  <c r="L58" i="9"/>
  <c r="H58" i="9"/>
  <c r="L57" i="9"/>
  <c r="H57" i="9"/>
  <c r="L56" i="9"/>
  <c r="H56" i="9"/>
  <c r="L55" i="9"/>
  <c r="H55" i="9"/>
  <c r="L54" i="9"/>
  <c r="H54" i="9"/>
  <c r="L53" i="9"/>
  <c r="H53" i="9"/>
  <c r="L52" i="9"/>
  <c r="H52" i="9"/>
  <c r="L51" i="9"/>
  <c r="H51" i="9"/>
  <c r="L50" i="9"/>
  <c r="H50" i="9"/>
  <c r="L49" i="9"/>
  <c r="H49" i="9"/>
  <c r="L48" i="9"/>
  <c r="H48" i="9"/>
  <c r="L47" i="9"/>
  <c r="H47" i="9"/>
  <c r="L46" i="9"/>
  <c r="H46" i="9"/>
  <c r="L45" i="9"/>
  <c r="H45" i="9"/>
  <c r="L44" i="9"/>
  <c r="H44" i="9"/>
  <c r="L43" i="9"/>
  <c r="H43" i="9"/>
  <c r="L42" i="9"/>
  <c r="H42" i="9"/>
  <c r="L41" i="9"/>
  <c r="H41" i="9"/>
  <c r="L40" i="9"/>
  <c r="H40" i="9"/>
  <c r="L39" i="9"/>
  <c r="H39" i="9"/>
  <c r="L38" i="9"/>
  <c r="H38" i="9"/>
  <c r="L37" i="9"/>
  <c r="H37" i="9"/>
  <c r="L36" i="9"/>
  <c r="H36" i="9"/>
  <c r="V35" i="9"/>
  <c r="W35" i="9" s="1"/>
  <c r="R35" i="9"/>
  <c r="L35" i="9"/>
  <c r="H35" i="9"/>
  <c r="V34" i="9"/>
  <c r="R34" i="9"/>
  <c r="W34" i="9" s="1"/>
  <c r="L34" i="9"/>
  <c r="H34" i="9"/>
  <c r="V33" i="9"/>
  <c r="R33" i="9"/>
  <c r="W33" i="9" s="1"/>
  <c r="L33" i="9"/>
  <c r="H33" i="9"/>
  <c r="V32" i="9"/>
  <c r="R32" i="9"/>
  <c r="W32" i="9" s="1"/>
  <c r="L32" i="9"/>
  <c r="H32" i="9"/>
  <c r="U31" i="9"/>
  <c r="L31" i="9"/>
  <c r="H31" i="9"/>
  <c r="L30" i="9"/>
  <c r="H30" i="9"/>
  <c r="W29" i="9"/>
  <c r="V29" i="9"/>
  <c r="R29" i="9"/>
  <c r="L29" i="9"/>
  <c r="H29" i="9"/>
  <c r="W28" i="9"/>
  <c r="V28" i="9"/>
  <c r="R28" i="9"/>
  <c r="L28" i="9"/>
  <c r="H28" i="9"/>
  <c r="V27" i="9"/>
  <c r="W27" i="9" s="1"/>
  <c r="R27" i="9"/>
  <c r="L27" i="9"/>
  <c r="H27" i="9"/>
  <c r="V26" i="9"/>
  <c r="W26" i="9" s="1"/>
  <c r="R26" i="9"/>
  <c r="L26" i="9"/>
  <c r="H26" i="9"/>
  <c r="U25" i="9"/>
  <c r="L25" i="9"/>
  <c r="H25" i="9"/>
  <c r="L24" i="9"/>
  <c r="H24" i="9"/>
  <c r="V23" i="9"/>
  <c r="R23" i="9"/>
  <c r="W23" i="9" s="1"/>
  <c r="L23" i="9"/>
  <c r="H23" i="9"/>
  <c r="V22" i="9"/>
  <c r="R22" i="9"/>
  <c r="W22" i="9" s="1"/>
  <c r="L22" i="9"/>
  <c r="H22" i="9"/>
  <c r="V21" i="9"/>
  <c r="R21" i="9"/>
  <c r="W21" i="9" s="1"/>
  <c r="L21" i="9"/>
  <c r="H21" i="9"/>
  <c r="W20" i="9"/>
  <c r="V20" i="9"/>
  <c r="R20" i="9"/>
  <c r="L20" i="9"/>
  <c r="H20" i="9"/>
  <c r="U19" i="9"/>
  <c r="L19" i="9"/>
  <c r="H19" i="9"/>
  <c r="L18" i="9"/>
  <c r="H18" i="9"/>
  <c r="V17" i="9"/>
  <c r="W17" i="9" s="1"/>
  <c r="R17" i="9"/>
  <c r="L17" i="9"/>
  <c r="H17" i="9"/>
  <c r="V16" i="9"/>
  <c r="W16" i="9" s="1"/>
  <c r="R16" i="9"/>
  <c r="P16" i="9"/>
  <c r="L16" i="9"/>
  <c r="H16" i="9"/>
  <c r="D16" i="9"/>
  <c r="V15" i="9"/>
  <c r="R15" i="9"/>
  <c r="W15" i="9" s="1"/>
  <c r="P15" i="9"/>
  <c r="L15" i="9"/>
  <c r="H15" i="9"/>
  <c r="D15" i="9"/>
  <c r="W14" i="9"/>
  <c r="V14" i="9"/>
  <c r="R14" i="9"/>
  <c r="P14" i="9"/>
  <c r="L14" i="9"/>
  <c r="H14" i="9"/>
  <c r="D14" i="9"/>
  <c r="U13" i="9"/>
  <c r="P13" i="9"/>
  <c r="L13" i="9"/>
  <c r="H13" i="9"/>
  <c r="D13" i="9"/>
  <c r="P12" i="9"/>
  <c r="L12" i="9"/>
  <c r="H12" i="9"/>
  <c r="D12" i="9"/>
  <c r="W11" i="9"/>
  <c r="V11" i="9"/>
  <c r="R11" i="9"/>
  <c r="P11" i="9"/>
  <c r="L11" i="9"/>
  <c r="H11" i="9"/>
  <c r="D11" i="9"/>
  <c r="V10" i="9"/>
  <c r="R10" i="9"/>
  <c r="W10" i="9" s="1"/>
  <c r="P10" i="9"/>
  <c r="L10" i="9"/>
  <c r="H10" i="9"/>
  <c r="D10" i="9"/>
  <c r="V9" i="9"/>
  <c r="R9" i="9"/>
  <c r="W9" i="9" s="1"/>
  <c r="P9" i="9"/>
  <c r="L9" i="9"/>
  <c r="H9" i="9"/>
  <c r="D9" i="9"/>
  <c r="V8" i="9"/>
  <c r="W8" i="9" s="1"/>
  <c r="R8" i="9"/>
  <c r="P8" i="9"/>
  <c r="L8" i="9"/>
  <c r="H8" i="9"/>
  <c r="D8" i="9"/>
  <c r="U7" i="9"/>
  <c r="P7" i="9"/>
  <c r="L7" i="9"/>
  <c r="H7" i="9"/>
  <c r="D7" i="9"/>
  <c r="P6" i="9"/>
  <c r="L6" i="9"/>
  <c r="H6" i="9"/>
  <c r="D6" i="9"/>
  <c r="V5" i="9"/>
  <c r="W5" i="9" s="1"/>
  <c r="R5" i="9"/>
  <c r="P5" i="9"/>
  <c r="P1" i="9" s="1"/>
  <c r="L5" i="9"/>
  <c r="H5" i="9"/>
  <c r="D5" i="9"/>
  <c r="V4" i="9"/>
  <c r="R4" i="9"/>
  <c r="W4" i="9" s="1"/>
  <c r="P4" i="9"/>
  <c r="L4" i="9"/>
  <c r="L1" i="9" s="1"/>
  <c r="H4" i="9"/>
  <c r="D4" i="9"/>
  <c r="W3" i="9"/>
  <c r="V3" i="9"/>
  <c r="R3" i="9"/>
  <c r="P3" i="9"/>
  <c r="L3" i="9"/>
  <c r="H3" i="9"/>
  <c r="H1" i="9" s="1"/>
  <c r="D3" i="9"/>
  <c r="V2" i="9"/>
  <c r="W2" i="9" s="1"/>
  <c r="R2" i="9"/>
  <c r="D1" i="9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V35" i="8"/>
  <c r="R35" i="8"/>
  <c r="W35" i="8" s="1"/>
  <c r="V34" i="8"/>
  <c r="R34" i="8"/>
  <c r="W34" i="8" s="1"/>
  <c r="V33" i="8"/>
  <c r="R33" i="8"/>
  <c r="W33" i="8" s="1"/>
  <c r="W32" i="8"/>
  <c r="V32" i="8"/>
  <c r="R32" i="8"/>
  <c r="U31" i="8"/>
  <c r="V29" i="8"/>
  <c r="R29" i="8"/>
  <c r="W29" i="8" s="1"/>
  <c r="V28" i="8"/>
  <c r="W28" i="8" s="1"/>
  <c r="R28" i="8"/>
  <c r="H28" i="8"/>
  <c r="V27" i="8"/>
  <c r="W27" i="8" s="1"/>
  <c r="R27" i="8"/>
  <c r="H27" i="8"/>
  <c r="V26" i="8"/>
  <c r="W26" i="8" s="1"/>
  <c r="R26" i="8"/>
  <c r="H26" i="8"/>
  <c r="U25" i="8"/>
  <c r="H25" i="8"/>
  <c r="H24" i="8"/>
  <c r="V23" i="8"/>
  <c r="R23" i="8"/>
  <c r="W23" i="8" s="1"/>
  <c r="H23" i="8"/>
  <c r="W22" i="8"/>
  <c r="V22" i="8"/>
  <c r="R22" i="8"/>
  <c r="H22" i="8"/>
  <c r="V21" i="8"/>
  <c r="R21" i="8"/>
  <c r="W21" i="8" s="1"/>
  <c r="H21" i="8"/>
  <c r="V20" i="8"/>
  <c r="R20" i="8"/>
  <c r="W20" i="8" s="1"/>
  <c r="H20" i="8"/>
  <c r="U19" i="8"/>
  <c r="H19" i="8"/>
  <c r="H18" i="8"/>
  <c r="V17" i="8"/>
  <c r="W17" i="8" s="1"/>
  <c r="R17" i="8"/>
  <c r="H17" i="8"/>
  <c r="W16" i="8"/>
  <c r="V16" i="8"/>
  <c r="R16" i="8"/>
  <c r="H16" i="8"/>
  <c r="W15" i="8"/>
  <c r="V15" i="8"/>
  <c r="R15" i="8"/>
  <c r="P14" i="8"/>
  <c r="H15" i="8"/>
  <c r="V14" i="8"/>
  <c r="W14" i="8" s="1"/>
  <c r="R14" i="8"/>
  <c r="P13" i="8"/>
  <c r="H14" i="8"/>
  <c r="U13" i="8"/>
  <c r="P12" i="8"/>
  <c r="H13" i="8"/>
  <c r="P11" i="8"/>
  <c r="H12" i="8"/>
  <c r="V11" i="8"/>
  <c r="W11" i="8" s="1"/>
  <c r="R11" i="8"/>
  <c r="H11" i="8"/>
  <c r="V10" i="8"/>
  <c r="R10" i="8"/>
  <c r="W10" i="8" s="1"/>
  <c r="H10" i="8"/>
  <c r="V9" i="8"/>
  <c r="R9" i="8"/>
  <c r="W9" i="8" s="1"/>
  <c r="H9" i="8"/>
  <c r="V8" i="8"/>
  <c r="W8" i="8" s="1"/>
  <c r="R8" i="8"/>
  <c r="P8" i="8"/>
  <c r="H8" i="8"/>
  <c r="D8" i="8"/>
  <c r="U7" i="8"/>
  <c r="P7" i="8"/>
  <c r="H7" i="8"/>
  <c r="D7" i="8"/>
  <c r="P6" i="8"/>
  <c r="H6" i="8"/>
  <c r="D6" i="8"/>
  <c r="V5" i="8"/>
  <c r="W5" i="8" s="1"/>
  <c r="R5" i="8"/>
  <c r="P5" i="8"/>
  <c r="H5" i="8"/>
  <c r="D5" i="8"/>
  <c r="V4" i="8"/>
  <c r="R4" i="8"/>
  <c r="W4" i="8" s="1"/>
  <c r="P4" i="8"/>
  <c r="H4" i="8"/>
  <c r="D4" i="8"/>
  <c r="V3" i="8"/>
  <c r="R3" i="8"/>
  <c r="W3" i="8" s="1"/>
  <c r="P3" i="8"/>
  <c r="P1" i="8" s="1"/>
  <c r="Q1" i="8" s="1"/>
  <c r="H3" i="8"/>
  <c r="H1" i="8" s="1"/>
  <c r="I1" i="8" s="1"/>
  <c r="D3" i="8"/>
  <c r="D1" i="8" s="1"/>
  <c r="E1" i="8" s="1"/>
  <c r="W2" i="8"/>
  <c r="V2" i="8"/>
  <c r="R2" i="8"/>
  <c r="H1" i="12" l="1"/>
  <c r="I1" i="12" s="1"/>
  <c r="H1" i="13"/>
  <c r="I1" i="13" s="1"/>
  <c r="L1" i="11"/>
  <c r="M1" i="11" s="1"/>
  <c r="H1" i="11"/>
  <c r="I1" i="11" s="1"/>
  <c r="P1" i="10"/>
  <c r="Q1" i="10" s="1"/>
  <c r="L1" i="10"/>
  <c r="M1" i="10" s="1"/>
  <c r="H1" i="10"/>
  <c r="I1" i="10" s="1"/>
  <c r="D1" i="10"/>
  <c r="E1" i="10" s="1"/>
  <c r="L1" i="8"/>
  <c r="M1" i="8" s="1"/>
</calcChain>
</file>

<file path=xl/sharedStrings.xml><?xml version="1.0" encoding="utf-8"?>
<sst xmlns="http://schemas.openxmlformats.org/spreadsheetml/2006/main" count="1125" uniqueCount="288">
  <si>
    <t>machine</t>
  </si>
  <si>
    <t>threads</t>
  </si>
  <si>
    <t>frequency</t>
  </si>
  <si>
    <t>europa</t>
  </si>
  <si>
    <t>raspberries</t>
  </si>
  <si>
    <t>arkansas</t>
  </si>
  <si>
    <t>colorado</t>
  </si>
  <si>
    <t>conejos</t>
  </si>
  <si>
    <t>frying-pan</t>
  </si>
  <si>
    <t>pomegranates</t>
  </si>
  <si>
    <t>belford</t>
  </si>
  <si>
    <t>jefferson</t>
  </si>
  <si>
    <t>platte</t>
  </si>
  <si>
    <t>boulder</t>
  </si>
  <si>
    <t>red-rock</t>
  </si>
  <si>
    <t>shields</t>
  </si>
  <si>
    <t>smith</t>
  </si>
  <si>
    <t>dates</t>
  </si>
  <si>
    <t>figs</t>
  </si>
  <si>
    <t>grapes</t>
  </si>
  <si>
    <t>huckleberries</t>
  </si>
  <si>
    <t>kiwis</t>
  </si>
  <si>
    <t>melons</t>
  </si>
  <si>
    <t>nectarines</t>
  </si>
  <si>
    <t>pears</t>
  </si>
  <si>
    <t>frankfurt</t>
  </si>
  <si>
    <t>somerset</t>
  </si>
  <si>
    <t>animas</t>
  </si>
  <si>
    <t>dolores</t>
  </si>
  <si>
    <t>eagle</t>
  </si>
  <si>
    <t>piedra</t>
  </si>
  <si>
    <t>rio-grande</t>
  </si>
  <si>
    <t>clarks-fork</t>
  </si>
  <si>
    <t>green</t>
  </si>
  <si>
    <t>greybull</t>
  </si>
  <si>
    <t>new-fork</t>
  </si>
  <si>
    <t>popo-agie</t>
  </si>
  <si>
    <t>powder</t>
  </si>
  <si>
    <t>shoshone</t>
  </si>
  <si>
    <t>snake</t>
  </si>
  <si>
    <t>sweetwater</t>
  </si>
  <si>
    <t>tongue</t>
  </si>
  <si>
    <t>yellowstone</t>
  </si>
  <si>
    <t>poudre</t>
  </si>
  <si>
    <t>volga</t>
  </si>
  <si>
    <t>uncompahgre</t>
  </si>
  <si>
    <t>beaverhead</t>
  </si>
  <si>
    <t>big-hole</t>
  </si>
  <si>
    <t>cut-bank</t>
  </si>
  <si>
    <t>depuy</t>
  </si>
  <si>
    <t>gallatin</t>
  </si>
  <si>
    <t>ruby</t>
  </si>
  <si>
    <t>stillwater</t>
  </si>
  <si>
    <t>la-plata</t>
  </si>
  <si>
    <t>acorn</t>
  </si>
  <si>
    <t>chestnut</t>
  </si>
  <si>
    <t>chinquapin</t>
  </si>
  <si>
    <t>ginko</t>
  </si>
  <si>
    <t>heartnut</t>
  </si>
  <si>
    <t>nangai</t>
  </si>
  <si>
    <t>pecan</t>
  </si>
  <si>
    <t>pili</t>
  </si>
  <si>
    <t>pine</t>
  </si>
  <si>
    <t>pinion</t>
  </si>
  <si>
    <t>pistachio</t>
  </si>
  <si>
    <t>shea</t>
  </si>
  <si>
    <t>snap</t>
  </si>
  <si>
    <t>buzz</t>
  </si>
  <si>
    <t>crackle</t>
  </si>
  <si>
    <t>sun</t>
  </si>
  <si>
    <t>spruce</t>
  </si>
  <si>
    <t>lion</t>
  </si>
  <si>
    <t>ankara</t>
  </si>
  <si>
    <t>baghdad</t>
  </si>
  <si>
    <t>bangkok</t>
  </si>
  <si>
    <t>beijing</t>
  </si>
  <si>
    <t>berlin</t>
  </si>
  <si>
    <t>bogota</t>
  </si>
  <si>
    <t>cairo</t>
  </si>
  <si>
    <t>damascus</t>
  </si>
  <si>
    <t>dhaka</t>
  </si>
  <si>
    <t>hanoi</t>
  </si>
  <si>
    <t>hong-kong</t>
  </si>
  <si>
    <t>jakarta</t>
  </si>
  <si>
    <t>kabul</t>
  </si>
  <si>
    <t>kinshasa</t>
  </si>
  <si>
    <t>lima</t>
  </si>
  <si>
    <t>london</t>
  </si>
  <si>
    <t>madrid</t>
  </si>
  <si>
    <t>mexico-city</t>
  </si>
  <si>
    <t>moscow</t>
  </si>
  <si>
    <t>pyongyang</t>
  </si>
  <si>
    <t>riyadh</t>
  </si>
  <si>
    <t>santiago</t>
  </si>
  <si>
    <t>seoul</t>
  </si>
  <si>
    <t>singapore</t>
  </si>
  <si>
    <t>tehran</t>
  </si>
  <si>
    <t>tokyo</t>
  </si>
  <si>
    <t>washington-dc</t>
  </si>
  <si>
    <t>chip</t>
  </si>
  <si>
    <t>kenai</t>
  </si>
  <si>
    <t>kuskokwim</t>
  </si>
  <si>
    <t>stikine</t>
  </si>
  <si>
    <t>yukon</t>
  </si>
  <si>
    <t>jagger</t>
  </si>
  <si>
    <t>lang</t>
  </si>
  <si>
    <t>eggplant</t>
  </si>
  <si>
    <t>endive</t>
  </si>
  <si>
    <t>fennel</t>
  </si>
  <si>
    <t>garlic</t>
  </si>
  <si>
    <t>gourd</t>
  </si>
  <si>
    <t>horseradish</t>
  </si>
  <si>
    <t>kale</t>
  </si>
  <si>
    <t>kelp</t>
  </si>
  <si>
    <t>leek</t>
  </si>
  <si>
    <t>lettuce</t>
  </si>
  <si>
    <t>mushroom</t>
  </si>
  <si>
    <t>okra</t>
  </si>
  <si>
    <t>onion</t>
  </si>
  <si>
    <t>parsley</t>
  </si>
  <si>
    <t>parsnip</t>
  </si>
  <si>
    <t>pea</t>
  </si>
  <si>
    <t>pepper</t>
  </si>
  <si>
    <t>potato</t>
  </si>
  <si>
    <t>pumpkin</t>
  </si>
  <si>
    <t>radish</t>
  </si>
  <si>
    <t>rhubarb</t>
  </si>
  <si>
    <t>romanesco</t>
  </si>
  <si>
    <t>rutabaga</t>
  </si>
  <si>
    <t>shallot</t>
  </si>
  <si>
    <t>squash</t>
  </si>
  <si>
    <t>tomatillo</t>
  </si>
  <si>
    <t>tomato</t>
  </si>
  <si>
    <t>turnip</t>
  </si>
  <si>
    <t>wasabi</t>
  </si>
  <si>
    <t>yam</t>
  </si>
  <si>
    <t>zucchini</t>
  </si>
  <si>
    <t>phi</t>
  </si>
  <si>
    <t>chi</t>
  </si>
  <si>
    <t>psi</t>
  </si>
  <si>
    <t>bentley</t>
  </si>
  <si>
    <t>bugatti</t>
  </si>
  <si>
    <t>ferrari</t>
  </si>
  <si>
    <t>jaguar</t>
  </si>
  <si>
    <t>lamborghini</t>
  </si>
  <si>
    <t>lotus</t>
  </si>
  <si>
    <t>maserati</t>
  </si>
  <si>
    <t>porsche</t>
  </si>
  <si>
    <t>anchovy</t>
  </si>
  <si>
    <t>barracuda</t>
  </si>
  <si>
    <t>blowfish</t>
  </si>
  <si>
    <t>bonito</t>
  </si>
  <si>
    <t>brill</t>
  </si>
  <si>
    <t>bullhead</t>
  </si>
  <si>
    <t>char</t>
  </si>
  <si>
    <t>cod</t>
  </si>
  <si>
    <t>dorado</t>
  </si>
  <si>
    <t>eel</t>
  </si>
  <si>
    <t>flounder</t>
  </si>
  <si>
    <t>grouper</t>
  </si>
  <si>
    <t>halibut</t>
  </si>
  <si>
    <t>herring</t>
  </si>
  <si>
    <t>mackerel</t>
  </si>
  <si>
    <t>marlin</t>
  </si>
  <si>
    <t>perch</t>
  </si>
  <si>
    <t>pollock</t>
  </si>
  <si>
    <t>sardine</t>
  </si>
  <si>
    <t>shark</t>
  </si>
  <si>
    <t>sole</t>
  </si>
  <si>
    <t>swordfish</t>
  </si>
  <si>
    <t>tarpon</t>
  </si>
  <si>
    <t>turbot</t>
  </si>
  <si>
    <t>tuna</t>
  </si>
  <si>
    <t>wahoo</t>
  </si>
  <si>
    <t>a-basin</t>
  </si>
  <si>
    <t>ajax</t>
  </si>
  <si>
    <t>beaver-creek</t>
  </si>
  <si>
    <t>breckenridge</t>
  </si>
  <si>
    <t>buttermilk</t>
  </si>
  <si>
    <t>cooper</t>
  </si>
  <si>
    <t>copper-mtn</t>
  </si>
  <si>
    <t>crested-butte</t>
  </si>
  <si>
    <t>grandby-ranch</t>
  </si>
  <si>
    <t>aspen-highlands</t>
  </si>
  <si>
    <t>howelsen-hill</t>
  </si>
  <si>
    <t>keystone</t>
  </si>
  <si>
    <t>loveland</t>
  </si>
  <si>
    <t>mary-jane</t>
  </si>
  <si>
    <t>monarch</t>
  </si>
  <si>
    <t>powderhorn</t>
  </si>
  <si>
    <t>purgatory</t>
  </si>
  <si>
    <t>silverton</t>
  </si>
  <si>
    <t>snowmass</t>
  </si>
  <si>
    <t>steamboat</t>
  </si>
  <si>
    <t>sunlight</t>
  </si>
  <si>
    <t>telluride</t>
  </si>
  <si>
    <t>vail</t>
  </si>
  <si>
    <t>winter-park</t>
  </si>
  <si>
    <t>wolf-creek</t>
  </si>
  <si>
    <t>earth</t>
  </si>
  <si>
    <t>jupiter</t>
  </si>
  <si>
    <t>mars</t>
  </si>
  <si>
    <t>mercury</t>
  </si>
  <si>
    <t>neptune</t>
  </si>
  <si>
    <t>saturn</t>
  </si>
  <si>
    <t>uranus</t>
  </si>
  <si>
    <t>venus</t>
  </si>
  <si>
    <t>black-bottle</t>
  </si>
  <si>
    <t>coopersmiths</t>
  </si>
  <si>
    <t>dc-oakes</t>
  </si>
  <si>
    <t>equinox</t>
  </si>
  <si>
    <t>funkwerks</t>
  </si>
  <si>
    <t>gilded-goat</t>
  </si>
  <si>
    <t>maxline</t>
  </si>
  <si>
    <t>new-belgium</t>
  </si>
  <si>
    <t>odell</t>
  </si>
  <si>
    <t>rally-king</t>
  </si>
  <si>
    <t>snowbank</t>
  </si>
  <si>
    <t>three-four</t>
  </si>
  <si>
    <t>zwei</t>
  </si>
  <si>
    <t>uno</t>
  </si>
  <si>
    <t>samuel</t>
  </si>
  <si>
    <t>albany</t>
  </si>
  <si>
    <t>atlanta</t>
  </si>
  <si>
    <t>augusta</t>
  </si>
  <si>
    <t>austin</t>
  </si>
  <si>
    <t>bismarck</t>
  </si>
  <si>
    <t>boise</t>
  </si>
  <si>
    <t>carson-city</t>
  </si>
  <si>
    <t>charleston</t>
  </si>
  <si>
    <t>cheyenne</t>
  </si>
  <si>
    <t>columbus-oh</t>
  </si>
  <si>
    <t>concord</t>
  </si>
  <si>
    <t>denver</t>
  </si>
  <si>
    <t>des-moines</t>
  </si>
  <si>
    <t>dover</t>
  </si>
  <si>
    <t>frankfort</t>
  </si>
  <si>
    <t>harrisburg</t>
  </si>
  <si>
    <t>hartford</t>
  </si>
  <si>
    <t>helena</t>
  </si>
  <si>
    <t>honolulu</t>
  </si>
  <si>
    <t>indianapolis</t>
  </si>
  <si>
    <t>jackson</t>
  </si>
  <si>
    <t>juneau</t>
  </si>
  <si>
    <t>lansing</t>
  </si>
  <si>
    <t>lincoln</t>
  </si>
  <si>
    <t>little-rock</t>
  </si>
  <si>
    <t>madison</t>
  </si>
  <si>
    <t>montgomery</t>
  </si>
  <si>
    <t>montpelier</t>
  </si>
  <si>
    <t>nashville</t>
  </si>
  <si>
    <t>oklahoma-city</t>
  </si>
  <si>
    <t>olympia</t>
  </si>
  <si>
    <t>phoenix</t>
  </si>
  <si>
    <t>pierre</t>
  </si>
  <si>
    <t>providence</t>
  </si>
  <si>
    <t>raleigh</t>
  </si>
  <si>
    <t>richmond</t>
  </si>
  <si>
    <t>sacramento</t>
  </si>
  <si>
    <t>saint-paul</t>
  </si>
  <si>
    <t>salem</t>
  </si>
  <si>
    <t>salt-lake-city</t>
  </si>
  <si>
    <t>santa-fe</t>
  </si>
  <si>
    <t>springfield</t>
  </si>
  <si>
    <t>tallahassee</t>
  </si>
  <si>
    <t>topeka</t>
  </si>
  <si>
    <t>trenton</t>
  </si>
  <si>
    <t>eldora</t>
  </si>
  <si>
    <t>bananas</t>
  </si>
  <si>
    <t>coconuts</t>
  </si>
  <si>
    <t>pancakes</t>
  </si>
  <si>
    <t>waffles</t>
  </si>
  <si>
    <t>toast</t>
  </si>
  <si>
    <t>bacon</t>
  </si>
  <si>
    <t>eggs</t>
  </si>
  <si>
    <t>aqua</t>
  </si>
  <si>
    <t>teal</t>
  </si>
  <si>
    <t>blue</t>
  </si>
  <si>
    <t>cyan</t>
  </si>
  <si>
    <t>magenta</t>
  </si>
  <si>
    <t>pink</t>
  </si>
  <si>
    <t>yellow</t>
  </si>
  <si>
    <t>(g)Thread Clocks Per Second</t>
  </si>
  <si>
    <t>24+</t>
  </si>
  <si>
    <t>12-16</t>
  </si>
  <si>
    <t>n</t>
  </si>
  <si>
    <t>ratio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</si>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</sst>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3"/>
  <sheetViews>
    <sheetView tabSelected="1" workbookViewId="0">
      <selection activeCell="G11" sqref="G11"/>
    </sheetView>
  </sheetViews>
  <sheetFormatPr defaultRowHeight="15" x14ac:dyDescent="0.25"/>
  <sheetData>
    <row r="1" spans="1:30" x14ac:dyDescent="0.25">
      <c r="D1">
        <f>AVERAGE(D3:D16)</f>
        <v>11.488571428571429</v>
      </c>
      <c r="H1">
        <f>AVERAGE(H3:H122)</f>
        <v>24.722000000000016</v>
      </c>
      <c r="L1">
        <f>AVERAGE(L3:L133)</f>
        <v>42.308396946564933</v>
      </c>
      <c r="P1">
        <f>AVERAGE(P3:P16)</f>
        <v>72.537142857142854</v>
      </c>
      <c r="R1" t="s">
        <v>286</v>
      </c>
      <c r="S1" t="s">
        <v>285</v>
      </c>
      <c r="T1" t="s">
        <v>1</v>
      </c>
      <c r="U1" s="2">
        <v>279</v>
      </c>
      <c r="V1" t="s">
        <v>286</v>
      </c>
      <c r="W1" t="s">
        <v>287</v>
      </c>
    </row>
    <row r="2" spans="1:30" ht="15.75" thickBot="1" x14ac:dyDescent="0.3">
      <c r="A2" t="s">
        <v>0</v>
      </c>
      <c r="B2" t="s">
        <v>1</v>
      </c>
      <c r="C2" t="s">
        <v>2</v>
      </c>
      <c r="D2" t="s">
        <v>282</v>
      </c>
      <c r="E2" t="s">
        <v>0</v>
      </c>
      <c r="F2" t="s">
        <v>1</v>
      </c>
      <c r="G2" t="s">
        <v>2</v>
      </c>
      <c r="H2" t="s">
        <v>282</v>
      </c>
      <c r="I2" t="s">
        <v>0</v>
      </c>
      <c r="J2" t="s">
        <v>1</v>
      </c>
      <c r="K2" t="s">
        <v>2</v>
      </c>
      <c r="L2" t="s">
        <v>282</v>
      </c>
      <c r="M2" t="s">
        <v>0</v>
      </c>
      <c r="N2" t="s">
        <v>1</v>
      </c>
      <c r="O2" t="s">
        <v>2</v>
      </c>
      <c r="P2" t="s">
        <v>282</v>
      </c>
      <c r="R2">
        <f>S2/SUM(S2:S5)</f>
        <v>5.0179211469534052E-2</v>
      </c>
      <c r="S2">
        <v>14</v>
      </c>
      <c r="T2">
        <v>4</v>
      </c>
      <c r="U2">
        <v>14</v>
      </c>
      <c r="V2">
        <f>U2/SUM(U2:U5)</f>
        <v>5.0179211469534052E-2</v>
      </c>
      <c r="W2">
        <f>R2-V2</f>
        <v>0</v>
      </c>
    </row>
    <row r="3" spans="1:30" x14ac:dyDescent="0.25">
      <c r="A3" t="s">
        <v>3</v>
      </c>
      <c r="B3">
        <v>4</v>
      </c>
      <c r="C3">
        <v>2</v>
      </c>
      <c r="D3" s="3">
        <f>B3*C3</f>
        <v>8</v>
      </c>
      <c r="E3" t="s">
        <v>17</v>
      </c>
      <c r="F3">
        <v>8</v>
      </c>
      <c r="G3">
        <v>2.67</v>
      </c>
      <c r="H3" s="3">
        <f>F3*G3</f>
        <v>21.36</v>
      </c>
      <c r="I3" t="s">
        <v>137</v>
      </c>
      <c r="J3">
        <v>12</v>
      </c>
      <c r="K3">
        <v>2.4</v>
      </c>
      <c r="L3" s="3">
        <f>J3*K3</f>
        <v>28.799999999999997</v>
      </c>
      <c r="M3" t="s">
        <v>268</v>
      </c>
      <c r="N3">
        <v>24</v>
      </c>
      <c r="O3">
        <v>2.4</v>
      </c>
      <c r="P3" s="3">
        <f>N3*O3</f>
        <v>57.599999999999994</v>
      </c>
      <c r="R3">
        <f>S3/SUM(S2:S5)</f>
        <v>0.43010752688172044</v>
      </c>
      <c r="S3">
        <v>120</v>
      </c>
      <c r="T3">
        <v>8</v>
      </c>
      <c r="U3">
        <v>120</v>
      </c>
      <c r="V3">
        <f>U3/SUM(U2:U5)</f>
        <v>0.43010752688172044</v>
      </c>
      <c r="W3">
        <f>R3-V3</f>
        <v>0</v>
      </c>
    </row>
    <row r="4" spans="1:30" x14ac:dyDescent="0.25">
      <c r="A4" t="s">
        <v>4</v>
      </c>
      <c r="B4">
        <v>4</v>
      </c>
      <c r="C4">
        <v>2.67</v>
      </c>
      <c r="D4" s="4">
        <f t="shared" ref="D4:D16" si="0">B4*C4</f>
        <v>10.68</v>
      </c>
      <c r="E4" t="s">
        <v>18</v>
      </c>
      <c r="F4">
        <v>8</v>
      </c>
      <c r="G4">
        <v>2.67</v>
      </c>
      <c r="H4" s="4">
        <f>F4*G4</f>
        <v>21.36</v>
      </c>
      <c r="I4" t="s">
        <v>138</v>
      </c>
      <c r="J4">
        <v>12</v>
      </c>
      <c r="K4">
        <v>2.4</v>
      </c>
      <c r="L4" s="4">
        <f>J4*K4</f>
        <v>28.799999999999997</v>
      </c>
      <c r="M4" t="s">
        <v>269</v>
      </c>
      <c r="N4">
        <v>24</v>
      </c>
      <c r="O4">
        <v>2.4</v>
      </c>
      <c r="P4" s="4">
        <f>N4*O4</f>
        <v>57.599999999999994</v>
      </c>
      <c r="R4">
        <f>S4/SUM(S2:S5)</f>
        <v>0.46953405017921146</v>
      </c>
      <c r="S4">
        <v>131</v>
      </c>
      <c r="T4" s="1" t="s">
        <v>284</v>
      </c>
      <c r="U4">
        <v>131</v>
      </c>
      <c r="V4">
        <f>U4/SUM(U2:U5)</f>
        <v>0.46953405017921146</v>
      </c>
      <c r="W4">
        <f t="shared" ref="W4:W5" si="1">R4-V4</f>
        <v>0</v>
      </c>
      <c r="Y4">
        <v>14</v>
      </c>
      <c r="Z4">
        <v>4</v>
      </c>
      <c r="AC4">
        <v>14</v>
      </c>
      <c r="AD4">
        <v>4</v>
      </c>
    </row>
    <row r="5" spans="1:30" x14ac:dyDescent="0.25">
      <c r="A5" t="s">
        <v>5</v>
      </c>
      <c r="B5">
        <v>4</v>
      </c>
      <c r="C5">
        <v>2.67</v>
      </c>
      <c r="D5" s="4">
        <f t="shared" si="0"/>
        <v>10.68</v>
      </c>
      <c r="E5" t="s">
        <v>19</v>
      </c>
      <c r="F5">
        <v>8</v>
      </c>
      <c r="G5">
        <v>2.67</v>
      </c>
      <c r="H5" s="4">
        <f>F5*G5</f>
        <v>21.36</v>
      </c>
      <c r="I5" t="s">
        <v>139</v>
      </c>
      <c r="J5">
        <v>12</v>
      </c>
      <c r="K5">
        <v>2.4</v>
      </c>
      <c r="L5" s="4">
        <f>J5*K5</f>
        <v>28.799999999999997</v>
      </c>
      <c r="M5" t="s">
        <v>270</v>
      </c>
      <c r="N5">
        <v>24</v>
      </c>
      <c r="O5">
        <v>2.4</v>
      </c>
      <c r="P5" s="4">
        <f>N5*O5</f>
        <v>57.599999999999994</v>
      </c>
      <c r="R5">
        <f>S5/SUM(S2:S5)</f>
        <v>5.0179211469534052E-2</v>
      </c>
      <c r="S5">
        <v>14</v>
      </c>
      <c r="T5" t="s">
        <v>283</v>
      </c>
      <c r="U5">
        <v>14</v>
      </c>
      <c r="V5">
        <f>U5/SUM(U2:U5)</f>
        <v>5.0179211469534052E-2</v>
      </c>
      <c r="W5">
        <f t="shared" si="1"/>
        <v>0</v>
      </c>
      <c r="Y5">
        <v>120</v>
      </c>
      <c r="Z5">
        <v>8</v>
      </c>
      <c r="AC5">
        <v>120</v>
      </c>
      <c r="AD5">
        <v>8</v>
      </c>
    </row>
    <row r="6" spans="1:30" x14ac:dyDescent="0.25">
      <c r="A6" t="s">
        <v>6</v>
      </c>
      <c r="B6">
        <v>4</v>
      </c>
      <c r="C6">
        <v>2.67</v>
      </c>
      <c r="D6" s="4">
        <f t="shared" si="0"/>
        <v>10.68</v>
      </c>
      <c r="E6" t="s">
        <v>20</v>
      </c>
      <c r="F6">
        <v>8</v>
      </c>
      <c r="G6">
        <v>2.67</v>
      </c>
      <c r="H6" s="4">
        <f>F6*G6</f>
        <v>21.36</v>
      </c>
      <c r="I6" t="s">
        <v>140</v>
      </c>
      <c r="J6">
        <v>12</v>
      </c>
      <c r="K6">
        <v>3.5</v>
      </c>
      <c r="L6" s="4">
        <f>J6*K6</f>
        <v>42</v>
      </c>
      <c r="M6" t="s">
        <v>271</v>
      </c>
      <c r="N6">
        <v>24</v>
      </c>
      <c r="O6">
        <v>2.4</v>
      </c>
      <c r="P6" s="4">
        <f>N6*O6</f>
        <v>57.599999999999994</v>
      </c>
      <c r="Y6">
        <v>85</v>
      </c>
      <c r="Z6">
        <v>12</v>
      </c>
      <c r="AC6">
        <v>85</v>
      </c>
      <c r="AD6">
        <v>12</v>
      </c>
    </row>
    <row r="7" spans="1:30" x14ac:dyDescent="0.25">
      <c r="A7" t="s">
        <v>7</v>
      </c>
      <c r="B7">
        <v>4</v>
      </c>
      <c r="C7">
        <v>2.67</v>
      </c>
      <c r="D7" s="4">
        <f t="shared" si="0"/>
        <v>10.68</v>
      </c>
      <c r="E7" t="s">
        <v>21</v>
      </c>
      <c r="F7">
        <v>8</v>
      </c>
      <c r="G7">
        <v>2.67</v>
      </c>
      <c r="H7" s="4">
        <f>F7*G7</f>
        <v>21.36</v>
      </c>
      <c r="I7" t="s">
        <v>141</v>
      </c>
      <c r="J7">
        <v>12</v>
      </c>
      <c r="K7">
        <v>3.5</v>
      </c>
      <c r="L7" s="4">
        <f>J7*K7</f>
        <v>42</v>
      </c>
      <c r="M7" t="s">
        <v>272</v>
      </c>
      <c r="N7">
        <v>24</v>
      </c>
      <c r="O7">
        <v>2.4</v>
      </c>
      <c r="P7" s="4">
        <f>N7*O7</f>
        <v>57.599999999999994</v>
      </c>
      <c r="R7" t="s">
        <v>286</v>
      </c>
      <c r="S7" t="s">
        <v>285</v>
      </c>
      <c r="T7" t="s">
        <v>1</v>
      </c>
      <c r="U7" s="2">
        <f>SUM(U8:U11)</f>
        <v>256</v>
      </c>
      <c r="V7" t="s">
        <v>286</v>
      </c>
      <c r="W7" t="s">
        <v>287</v>
      </c>
      <c r="Y7">
        <v>46</v>
      </c>
      <c r="Z7">
        <v>16</v>
      </c>
      <c r="AC7">
        <v>46</v>
      </c>
      <c r="AD7">
        <v>16</v>
      </c>
    </row>
    <row r="8" spans="1:30" x14ac:dyDescent="0.25">
      <c r="A8" t="s">
        <v>8</v>
      </c>
      <c r="B8">
        <v>4</v>
      </c>
      <c r="C8">
        <v>2.67</v>
      </c>
      <c r="D8" s="4">
        <f t="shared" si="0"/>
        <v>10.68</v>
      </c>
      <c r="E8" t="s">
        <v>22</v>
      </c>
      <c r="F8">
        <v>8</v>
      </c>
      <c r="G8">
        <v>2.67</v>
      </c>
      <c r="H8" s="4">
        <f>F8*G8</f>
        <v>21.36</v>
      </c>
      <c r="I8" t="s">
        <v>142</v>
      </c>
      <c r="J8">
        <v>12</v>
      </c>
      <c r="K8">
        <v>3.5</v>
      </c>
      <c r="L8" s="4">
        <f>J8*K8</f>
        <v>42</v>
      </c>
      <c r="M8" t="s">
        <v>273</v>
      </c>
      <c r="N8">
        <v>32</v>
      </c>
      <c r="O8">
        <v>2.13</v>
      </c>
      <c r="P8" s="4">
        <f>N8*O8</f>
        <v>68.16</v>
      </c>
      <c r="R8">
        <f>S8/SUM(S8:S11)</f>
        <v>5.0179211469534052E-2</v>
      </c>
      <c r="S8">
        <v>14</v>
      </c>
      <c r="T8">
        <v>4</v>
      </c>
      <c r="U8">
        <v>13</v>
      </c>
      <c r="V8">
        <f>U8/SUM(U8:U11)</f>
        <v>5.078125E-2</v>
      </c>
      <c r="W8">
        <f>R8-V8</f>
        <v>-6.0203853046594813E-4</v>
      </c>
      <c r="Y8">
        <v>5</v>
      </c>
      <c r="Z8">
        <v>24</v>
      </c>
      <c r="AC8">
        <v>14</v>
      </c>
      <c r="AD8" t="s">
        <v>283</v>
      </c>
    </row>
    <row r="9" spans="1:30" x14ac:dyDescent="0.25">
      <c r="A9" t="s">
        <v>9</v>
      </c>
      <c r="B9">
        <v>4</v>
      </c>
      <c r="C9">
        <v>2.83</v>
      </c>
      <c r="D9" s="4">
        <f t="shared" si="0"/>
        <v>11.32</v>
      </c>
      <c r="E9" t="s">
        <v>23</v>
      </c>
      <c r="F9">
        <v>8</v>
      </c>
      <c r="G9">
        <v>2.67</v>
      </c>
      <c r="H9" s="4">
        <f>F9*G9</f>
        <v>21.36</v>
      </c>
      <c r="I9" t="s">
        <v>143</v>
      </c>
      <c r="J9">
        <v>12</v>
      </c>
      <c r="K9">
        <v>3.5</v>
      </c>
      <c r="L9" s="4">
        <f>J9*K9</f>
        <v>42</v>
      </c>
      <c r="M9" t="s">
        <v>274</v>
      </c>
      <c r="N9">
        <v>32</v>
      </c>
      <c r="O9">
        <v>2.13</v>
      </c>
      <c r="P9" s="4">
        <f>N9*O9</f>
        <v>68.16</v>
      </c>
      <c r="R9">
        <f>S9/SUM(S8:S11)</f>
        <v>0.43010752688172044</v>
      </c>
      <c r="S9">
        <v>120</v>
      </c>
      <c r="T9">
        <v>8</v>
      </c>
      <c r="U9">
        <v>110</v>
      </c>
      <c r="V9">
        <f>U9/SUM(U8:U11)</f>
        <v>0.4296875</v>
      </c>
      <c r="W9">
        <f t="shared" ref="W9:W11" si="2">R9-V9</f>
        <v>4.2002688172043667E-4</v>
      </c>
      <c r="Y9">
        <v>2</v>
      </c>
      <c r="Z9">
        <v>32</v>
      </c>
    </row>
    <row r="10" spans="1:30" x14ac:dyDescent="0.25">
      <c r="A10" t="s">
        <v>10</v>
      </c>
      <c r="B10">
        <v>4</v>
      </c>
      <c r="C10">
        <v>2.83</v>
      </c>
      <c r="D10" s="4">
        <f t="shared" si="0"/>
        <v>11.32</v>
      </c>
      <c r="E10" t="s">
        <v>24</v>
      </c>
      <c r="F10">
        <v>8</v>
      </c>
      <c r="G10">
        <v>2.67</v>
      </c>
      <c r="H10" s="4">
        <f>F10*G10</f>
        <v>21.36</v>
      </c>
      <c r="I10" t="s">
        <v>144</v>
      </c>
      <c r="J10">
        <v>12</v>
      </c>
      <c r="K10">
        <v>3.5</v>
      </c>
      <c r="L10" s="4">
        <f>J10*K10</f>
        <v>42</v>
      </c>
      <c r="M10" t="s">
        <v>275</v>
      </c>
      <c r="N10">
        <v>36</v>
      </c>
      <c r="O10">
        <v>2.1</v>
      </c>
      <c r="P10" s="4">
        <f>N10*O10</f>
        <v>75.600000000000009</v>
      </c>
      <c r="R10">
        <f>S10/SUM(S8:S11)</f>
        <v>0.46953405017921146</v>
      </c>
      <c r="S10">
        <v>131</v>
      </c>
      <c r="T10" s="1" t="s">
        <v>284</v>
      </c>
      <c r="U10">
        <v>120</v>
      </c>
      <c r="V10">
        <f>U10/SUM(U8:U11)</f>
        <v>0.46875</v>
      </c>
      <c r="W10">
        <f t="shared" si="2"/>
        <v>7.8405017921145959E-4</v>
      </c>
      <c r="Y10">
        <v>2</v>
      </c>
      <c r="Z10">
        <v>36</v>
      </c>
    </row>
    <row r="11" spans="1:30" x14ac:dyDescent="0.25">
      <c r="A11" t="s">
        <v>11</v>
      </c>
      <c r="B11">
        <v>4</v>
      </c>
      <c r="C11">
        <v>3.2</v>
      </c>
      <c r="D11" s="4">
        <f t="shared" si="0"/>
        <v>12.8</v>
      </c>
      <c r="E11" t="s">
        <v>25</v>
      </c>
      <c r="F11">
        <v>8</v>
      </c>
      <c r="G11">
        <v>2.67</v>
      </c>
      <c r="H11" s="4">
        <f>F11*G11</f>
        <v>21.36</v>
      </c>
      <c r="I11" t="s">
        <v>145</v>
      </c>
      <c r="J11">
        <v>12</v>
      </c>
      <c r="K11">
        <v>3.5</v>
      </c>
      <c r="L11" s="4">
        <f>J11*K11</f>
        <v>42</v>
      </c>
      <c r="M11" t="s">
        <v>276</v>
      </c>
      <c r="N11">
        <v>36</v>
      </c>
      <c r="O11">
        <v>2.1</v>
      </c>
      <c r="P11" s="4">
        <f>N11*O11</f>
        <v>75.600000000000009</v>
      </c>
      <c r="R11">
        <f>S11/SUM(S8:S11)</f>
        <v>5.0179211469534052E-2</v>
      </c>
      <c r="S11">
        <v>14</v>
      </c>
      <c r="T11" t="s">
        <v>283</v>
      </c>
      <c r="U11">
        <v>13</v>
      </c>
      <c r="V11">
        <f>U11/SUM(U8:U11)</f>
        <v>5.078125E-2</v>
      </c>
      <c r="W11">
        <f t="shared" si="2"/>
        <v>-6.0203853046594813E-4</v>
      </c>
      <c r="Y11">
        <v>5</v>
      </c>
      <c r="Z11">
        <v>40</v>
      </c>
    </row>
    <row r="12" spans="1:30" x14ac:dyDescent="0.25">
      <c r="A12" t="s">
        <v>12</v>
      </c>
      <c r="B12">
        <v>4</v>
      </c>
      <c r="C12">
        <v>3.2</v>
      </c>
      <c r="D12" s="4">
        <f t="shared" si="0"/>
        <v>12.8</v>
      </c>
      <c r="E12" t="s">
        <v>26</v>
      </c>
      <c r="F12">
        <v>8</v>
      </c>
      <c r="G12">
        <v>2.67</v>
      </c>
      <c r="H12" s="4">
        <f>F12*G12</f>
        <v>21.36</v>
      </c>
      <c r="I12" t="s">
        <v>146</v>
      </c>
      <c r="J12">
        <v>12</v>
      </c>
      <c r="K12">
        <v>3.5</v>
      </c>
      <c r="L12" s="4">
        <f>J12*K12</f>
        <v>42</v>
      </c>
      <c r="M12" t="s">
        <v>277</v>
      </c>
      <c r="N12">
        <v>40</v>
      </c>
      <c r="O12">
        <v>2.2000000000000002</v>
      </c>
      <c r="P12" s="4">
        <f>N12*O12</f>
        <v>88</v>
      </c>
    </row>
    <row r="13" spans="1:30" x14ac:dyDescent="0.25">
      <c r="A13" t="s">
        <v>13</v>
      </c>
      <c r="B13">
        <v>4</v>
      </c>
      <c r="C13">
        <v>3.2</v>
      </c>
      <c r="D13" s="4">
        <f t="shared" si="0"/>
        <v>12.8</v>
      </c>
      <c r="E13" t="s">
        <v>27</v>
      </c>
      <c r="F13">
        <v>8</v>
      </c>
      <c r="G13">
        <v>2.67</v>
      </c>
      <c r="H13" s="4">
        <f>F13*G13</f>
        <v>21.36</v>
      </c>
      <c r="I13" t="s">
        <v>147</v>
      </c>
      <c r="J13">
        <v>12</v>
      </c>
      <c r="K13">
        <v>3.5</v>
      </c>
      <c r="L13" s="4">
        <f>J13*K13</f>
        <v>42</v>
      </c>
      <c r="M13" t="s">
        <v>278</v>
      </c>
      <c r="N13">
        <v>40</v>
      </c>
      <c r="O13">
        <v>2.2000000000000002</v>
      </c>
      <c r="P13" s="4">
        <f>N13*O13</f>
        <v>88</v>
      </c>
      <c r="R13" t="s">
        <v>286</v>
      </c>
      <c r="S13" t="s">
        <v>285</v>
      </c>
      <c r="T13" t="s">
        <v>1</v>
      </c>
      <c r="U13" s="2">
        <f>SUM(U14:U17)</f>
        <v>128</v>
      </c>
      <c r="V13" t="s">
        <v>286</v>
      </c>
      <c r="W13" t="s">
        <v>287</v>
      </c>
    </row>
    <row r="14" spans="1:30" x14ac:dyDescent="0.25">
      <c r="A14" t="s">
        <v>14</v>
      </c>
      <c r="B14">
        <v>4</v>
      </c>
      <c r="C14">
        <v>3.2</v>
      </c>
      <c r="D14" s="4">
        <f t="shared" si="0"/>
        <v>12.8</v>
      </c>
      <c r="E14" t="s">
        <v>28</v>
      </c>
      <c r="F14">
        <v>8</v>
      </c>
      <c r="G14">
        <v>2.67</v>
      </c>
      <c r="H14" s="4">
        <f>F14*G14</f>
        <v>21.36</v>
      </c>
      <c r="I14" t="s">
        <v>148</v>
      </c>
      <c r="J14">
        <v>12</v>
      </c>
      <c r="K14">
        <v>3.6</v>
      </c>
      <c r="L14" s="4">
        <f>J14*K14</f>
        <v>43.2</v>
      </c>
      <c r="M14" t="s">
        <v>279</v>
      </c>
      <c r="N14">
        <v>40</v>
      </c>
      <c r="O14">
        <v>2.2000000000000002</v>
      </c>
      <c r="P14" s="4">
        <f>N14*O14</f>
        <v>88</v>
      </c>
      <c r="R14">
        <f>S14/SUM(S14:S17)</f>
        <v>5.0179211469534052E-2</v>
      </c>
      <c r="S14">
        <v>14</v>
      </c>
      <c r="T14">
        <v>4</v>
      </c>
      <c r="U14">
        <v>6</v>
      </c>
      <c r="V14">
        <f>U14/SUM(U14:U17)</f>
        <v>4.6875E-2</v>
      </c>
      <c r="W14">
        <f>R14-V14</f>
        <v>3.3042114695340519E-3</v>
      </c>
    </row>
    <row r="15" spans="1:30" x14ac:dyDescent="0.25">
      <c r="A15" t="s">
        <v>15</v>
      </c>
      <c r="B15">
        <v>4</v>
      </c>
      <c r="C15">
        <v>3.2</v>
      </c>
      <c r="D15" s="4">
        <f t="shared" si="0"/>
        <v>12.8</v>
      </c>
      <c r="E15" t="s">
        <v>29</v>
      </c>
      <c r="F15">
        <v>8</v>
      </c>
      <c r="G15">
        <v>2.67</v>
      </c>
      <c r="H15" s="4">
        <f>F15*G15</f>
        <v>21.36</v>
      </c>
      <c r="I15" t="s">
        <v>149</v>
      </c>
      <c r="J15">
        <v>12</v>
      </c>
      <c r="K15">
        <v>3.6</v>
      </c>
      <c r="L15" s="4">
        <f>J15*K15</f>
        <v>43.2</v>
      </c>
      <c r="M15" t="s">
        <v>280</v>
      </c>
      <c r="N15">
        <v>40</v>
      </c>
      <c r="O15">
        <v>2.2000000000000002</v>
      </c>
      <c r="P15" s="4">
        <f>N15*O15</f>
        <v>88</v>
      </c>
      <c r="R15">
        <f>S15/SUM(S14:S17)</f>
        <v>0.43010752688172044</v>
      </c>
      <c r="S15">
        <v>120</v>
      </c>
      <c r="T15">
        <v>8</v>
      </c>
      <c r="U15">
        <v>56</v>
      </c>
      <c r="V15">
        <f>U15/SUM(U14:U17)</f>
        <v>0.4375</v>
      </c>
      <c r="W15">
        <f t="shared" ref="W15:W17" si="3">R15-V15</f>
        <v>-7.3924731182795633E-3</v>
      </c>
    </row>
    <row r="16" spans="1:30" ht="15.75" thickBot="1" x14ac:dyDescent="0.3">
      <c r="A16" t="s">
        <v>16</v>
      </c>
      <c r="B16">
        <v>4</v>
      </c>
      <c r="C16">
        <v>3.2</v>
      </c>
      <c r="D16" s="5">
        <f t="shared" si="0"/>
        <v>12.8</v>
      </c>
      <c r="E16" t="s">
        <v>30</v>
      </c>
      <c r="F16">
        <v>8</v>
      </c>
      <c r="G16">
        <v>2.67</v>
      </c>
      <c r="H16" s="4">
        <f>F16*G16</f>
        <v>21.36</v>
      </c>
      <c r="I16" t="s">
        <v>150</v>
      </c>
      <c r="J16">
        <v>12</v>
      </c>
      <c r="K16">
        <v>3.6</v>
      </c>
      <c r="L16" s="4">
        <f>J16*K16</f>
        <v>43.2</v>
      </c>
      <c r="M16" t="s">
        <v>281</v>
      </c>
      <c r="N16">
        <v>40</v>
      </c>
      <c r="O16">
        <v>2.2000000000000002</v>
      </c>
      <c r="P16" s="5">
        <f>N16*O16</f>
        <v>88</v>
      </c>
      <c r="R16">
        <f>S16/SUM(S14:S17)</f>
        <v>0.46953405017921146</v>
      </c>
      <c r="S16">
        <v>131</v>
      </c>
      <c r="T16" s="1" t="s">
        <v>284</v>
      </c>
      <c r="U16">
        <v>60</v>
      </c>
      <c r="V16">
        <f>U16/SUM(U14:U17)</f>
        <v>0.46875</v>
      </c>
      <c r="W16">
        <f t="shared" si="3"/>
        <v>7.8405017921145959E-4</v>
      </c>
    </row>
    <row r="17" spans="5:23" x14ac:dyDescent="0.25">
      <c r="E17" t="s">
        <v>31</v>
      </c>
      <c r="F17">
        <v>8</v>
      </c>
      <c r="G17">
        <v>2.67</v>
      </c>
      <c r="H17" s="4">
        <f>F17*G17</f>
        <v>21.36</v>
      </c>
      <c r="I17" t="s">
        <v>151</v>
      </c>
      <c r="J17">
        <v>12</v>
      </c>
      <c r="K17">
        <v>3.6</v>
      </c>
      <c r="L17" s="4">
        <f>J17*K17</f>
        <v>43.2</v>
      </c>
      <c r="R17">
        <f>S17/SUM(S14:S17)</f>
        <v>5.0179211469534052E-2</v>
      </c>
      <c r="S17">
        <v>14</v>
      </c>
      <c r="T17" t="s">
        <v>283</v>
      </c>
      <c r="U17">
        <v>6</v>
      </c>
      <c r="V17">
        <f>U17/SUM(U14:U17)</f>
        <v>4.6875E-2</v>
      </c>
      <c r="W17">
        <f t="shared" si="3"/>
        <v>3.3042114695340519E-3</v>
      </c>
    </row>
    <row r="18" spans="5:23" x14ac:dyDescent="0.25">
      <c r="E18" t="s">
        <v>32</v>
      </c>
      <c r="F18">
        <v>8</v>
      </c>
      <c r="G18">
        <v>2.67</v>
      </c>
      <c r="H18" s="4">
        <f>F18*G18</f>
        <v>21.36</v>
      </c>
      <c r="I18" t="s">
        <v>152</v>
      </c>
      <c r="J18">
        <v>12</v>
      </c>
      <c r="K18">
        <v>3.6</v>
      </c>
      <c r="L18" s="4">
        <f>J18*K18</f>
        <v>43.2</v>
      </c>
    </row>
    <row r="19" spans="5:23" x14ac:dyDescent="0.25">
      <c r="E19" t="s">
        <v>33</v>
      </c>
      <c r="F19">
        <v>8</v>
      </c>
      <c r="G19">
        <v>2.67</v>
      </c>
      <c r="H19" s="4">
        <f>F19*G19</f>
        <v>21.36</v>
      </c>
      <c r="I19" t="s">
        <v>153</v>
      </c>
      <c r="J19">
        <v>12</v>
      </c>
      <c r="K19">
        <v>3.6</v>
      </c>
      <c r="L19" s="4">
        <f>J19*K19</f>
        <v>43.2</v>
      </c>
      <c r="R19" t="s">
        <v>286</v>
      </c>
      <c r="S19" t="s">
        <v>285</v>
      </c>
      <c r="T19" t="s">
        <v>1</v>
      </c>
      <c r="U19" s="2">
        <f>SUM(U20:U23)</f>
        <v>64</v>
      </c>
      <c r="V19" t="s">
        <v>286</v>
      </c>
      <c r="W19" t="s">
        <v>287</v>
      </c>
    </row>
    <row r="20" spans="5:23" x14ac:dyDescent="0.25">
      <c r="E20" t="s">
        <v>34</v>
      </c>
      <c r="F20">
        <v>8</v>
      </c>
      <c r="G20">
        <v>2.67</v>
      </c>
      <c r="H20" s="4">
        <f>F20*G20</f>
        <v>21.36</v>
      </c>
      <c r="I20" t="s">
        <v>154</v>
      </c>
      <c r="J20">
        <v>12</v>
      </c>
      <c r="K20">
        <v>3.6</v>
      </c>
      <c r="L20" s="4">
        <f>J20*K20</f>
        <v>43.2</v>
      </c>
      <c r="R20">
        <f>S20/SUM(S20:S23)</f>
        <v>5.0179211469534052E-2</v>
      </c>
      <c r="S20">
        <v>14</v>
      </c>
      <c r="T20">
        <v>4</v>
      </c>
      <c r="U20">
        <v>3</v>
      </c>
      <c r="V20">
        <f>U20/SUM(U20:U23)</f>
        <v>4.6875E-2</v>
      </c>
      <c r="W20">
        <f>R20-V20</f>
        <v>3.3042114695340519E-3</v>
      </c>
    </row>
    <row r="21" spans="5:23" x14ac:dyDescent="0.25">
      <c r="E21" t="s">
        <v>35</v>
      </c>
      <c r="F21">
        <v>8</v>
      </c>
      <c r="G21">
        <v>2.67</v>
      </c>
      <c r="H21" s="4">
        <f>F21*G21</f>
        <v>21.36</v>
      </c>
      <c r="I21" t="s">
        <v>155</v>
      </c>
      <c r="J21">
        <v>12</v>
      </c>
      <c r="K21">
        <v>3.6</v>
      </c>
      <c r="L21" s="4">
        <f>J21*K21</f>
        <v>43.2</v>
      </c>
      <c r="R21">
        <f>S21/SUM(S20:S23)</f>
        <v>0.43010752688172044</v>
      </c>
      <c r="S21">
        <v>120</v>
      </c>
      <c r="T21">
        <v>8</v>
      </c>
      <c r="U21">
        <v>28</v>
      </c>
      <c r="V21">
        <f>U21/SUM(U20:U23)</f>
        <v>0.4375</v>
      </c>
      <c r="W21">
        <f t="shared" ref="W21:W23" si="4">R21-V21</f>
        <v>-7.3924731182795633E-3</v>
      </c>
    </row>
    <row r="22" spans="5:23" x14ac:dyDescent="0.25">
      <c r="E22" t="s">
        <v>36</v>
      </c>
      <c r="F22">
        <v>8</v>
      </c>
      <c r="G22">
        <v>2.67</v>
      </c>
      <c r="H22" s="4">
        <f>F22*G22</f>
        <v>21.36</v>
      </c>
      <c r="I22" t="s">
        <v>156</v>
      </c>
      <c r="J22">
        <v>12</v>
      </c>
      <c r="K22">
        <v>3.6</v>
      </c>
      <c r="L22" s="4">
        <f>J22*K22</f>
        <v>43.2</v>
      </c>
      <c r="R22">
        <f>S22/SUM(S20:S23)</f>
        <v>0.46953405017921146</v>
      </c>
      <c r="S22">
        <v>131</v>
      </c>
      <c r="T22" s="1" t="s">
        <v>284</v>
      </c>
      <c r="U22">
        <v>30</v>
      </c>
      <c r="V22">
        <f>U22/SUM(U20:U23)</f>
        <v>0.46875</v>
      </c>
      <c r="W22">
        <f t="shared" si="4"/>
        <v>7.8405017921145959E-4</v>
      </c>
    </row>
    <row r="23" spans="5:23" x14ac:dyDescent="0.25">
      <c r="E23" t="s">
        <v>37</v>
      </c>
      <c r="F23">
        <v>8</v>
      </c>
      <c r="G23">
        <v>2.67</v>
      </c>
      <c r="H23" s="4">
        <f>F23*G23</f>
        <v>21.36</v>
      </c>
      <c r="I23" t="s">
        <v>157</v>
      </c>
      <c r="J23">
        <v>12</v>
      </c>
      <c r="K23">
        <v>3.6</v>
      </c>
      <c r="L23" s="4">
        <f>J23*K23</f>
        <v>43.2</v>
      </c>
      <c r="R23">
        <f>S23/SUM(S20:S23)</f>
        <v>5.0179211469534052E-2</v>
      </c>
      <c r="S23">
        <v>14</v>
      </c>
      <c r="T23" t="s">
        <v>283</v>
      </c>
      <c r="U23">
        <v>3</v>
      </c>
      <c r="V23">
        <f>U23/SUM(U20:U23)</f>
        <v>4.6875E-2</v>
      </c>
      <c r="W23">
        <f t="shared" si="4"/>
        <v>3.3042114695340519E-3</v>
      </c>
    </row>
    <row r="24" spans="5:23" x14ac:dyDescent="0.25">
      <c r="E24" t="s">
        <v>38</v>
      </c>
      <c r="F24">
        <v>8</v>
      </c>
      <c r="G24">
        <v>2.67</v>
      </c>
      <c r="H24" s="4">
        <f>F24*G24</f>
        <v>21.36</v>
      </c>
      <c r="I24" t="s">
        <v>158</v>
      </c>
      <c r="J24">
        <v>12</v>
      </c>
      <c r="K24">
        <v>3.6</v>
      </c>
      <c r="L24" s="4">
        <f>J24*K24</f>
        <v>43.2</v>
      </c>
    </row>
    <row r="25" spans="5:23" x14ac:dyDescent="0.25">
      <c r="E25" t="s">
        <v>39</v>
      </c>
      <c r="F25">
        <v>8</v>
      </c>
      <c r="G25">
        <v>2.67</v>
      </c>
      <c r="H25" s="4">
        <f>F25*G25</f>
        <v>21.36</v>
      </c>
      <c r="I25" t="s">
        <v>159</v>
      </c>
      <c r="J25">
        <v>12</v>
      </c>
      <c r="K25">
        <v>3.6</v>
      </c>
      <c r="L25" s="4">
        <f>J25*K25</f>
        <v>43.2</v>
      </c>
      <c r="R25" t="s">
        <v>286</v>
      </c>
      <c r="S25" t="s">
        <v>285</v>
      </c>
      <c r="T25" t="s">
        <v>1</v>
      </c>
      <c r="U25" s="2">
        <f>SUM(U26:U29)</f>
        <v>32</v>
      </c>
      <c r="V25" t="s">
        <v>286</v>
      </c>
      <c r="W25" t="s">
        <v>287</v>
      </c>
    </row>
    <row r="26" spans="5:23" x14ac:dyDescent="0.25">
      <c r="E26" t="s">
        <v>40</v>
      </c>
      <c r="F26">
        <v>8</v>
      </c>
      <c r="G26">
        <v>2.67</v>
      </c>
      <c r="H26" s="4">
        <f>F26*G26</f>
        <v>21.36</v>
      </c>
      <c r="I26" t="s">
        <v>160</v>
      </c>
      <c r="J26">
        <v>12</v>
      </c>
      <c r="K26">
        <v>3.6</v>
      </c>
      <c r="L26" s="4">
        <f>J26*K26</f>
        <v>43.2</v>
      </c>
      <c r="R26">
        <f>S26/SUM(S26:S29)</f>
        <v>5.0179211469534052E-2</v>
      </c>
      <c r="S26">
        <v>14</v>
      </c>
      <c r="T26">
        <v>4</v>
      </c>
      <c r="U26">
        <v>2</v>
      </c>
      <c r="V26">
        <f>U26/SUM(U26:U29)</f>
        <v>6.25E-2</v>
      </c>
      <c r="W26">
        <f>R26-V26</f>
        <v>-1.2320788530465948E-2</v>
      </c>
    </row>
    <row r="27" spans="5:23" x14ac:dyDescent="0.25">
      <c r="E27" t="s">
        <v>41</v>
      </c>
      <c r="F27">
        <v>8</v>
      </c>
      <c r="G27">
        <v>2.67</v>
      </c>
      <c r="H27" s="4">
        <f>F27*G27</f>
        <v>21.36</v>
      </c>
      <c r="I27" t="s">
        <v>161</v>
      </c>
      <c r="J27">
        <v>12</v>
      </c>
      <c r="K27">
        <v>3.6</v>
      </c>
      <c r="L27" s="4">
        <f>J27*K27</f>
        <v>43.2</v>
      </c>
      <c r="R27">
        <f>S27/SUM(S26:S29)</f>
        <v>0.43010752688172044</v>
      </c>
      <c r="S27">
        <v>120</v>
      </c>
      <c r="T27">
        <v>8</v>
      </c>
      <c r="U27">
        <v>14</v>
      </c>
      <c r="V27">
        <f>U27/SUM(U26:U29)</f>
        <v>0.4375</v>
      </c>
      <c r="W27">
        <f t="shared" ref="W27:W29" si="5">R27-V27</f>
        <v>-7.3924731182795633E-3</v>
      </c>
    </row>
    <row r="28" spans="5:23" x14ac:dyDescent="0.25">
      <c r="E28" t="s">
        <v>42</v>
      </c>
      <c r="F28">
        <v>8</v>
      </c>
      <c r="G28">
        <v>2.67</v>
      </c>
      <c r="H28" s="4">
        <f>F28*G28</f>
        <v>21.36</v>
      </c>
      <c r="I28" t="s">
        <v>162</v>
      </c>
      <c r="J28">
        <v>12</v>
      </c>
      <c r="K28">
        <v>3.6</v>
      </c>
      <c r="L28" s="4">
        <f>J28*K28</f>
        <v>43.2</v>
      </c>
      <c r="R28">
        <f>S28/SUM(S26:S29)</f>
        <v>0.46953405017921146</v>
      </c>
      <c r="S28">
        <v>131</v>
      </c>
      <c r="T28" s="1" t="s">
        <v>284</v>
      </c>
      <c r="U28">
        <v>14</v>
      </c>
      <c r="V28">
        <f>U28/SUM(U26:U29)</f>
        <v>0.4375</v>
      </c>
      <c r="W28">
        <f t="shared" si="5"/>
        <v>3.203405017921146E-2</v>
      </c>
    </row>
    <row r="29" spans="5:23" x14ac:dyDescent="0.25">
      <c r="E29" t="s">
        <v>43</v>
      </c>
      <c r="F29">
        <v>8</v>
      </c>
      <c r="G29">
        <v>2.67</v>
      </c>
      <c r="H29" s="4">
        <f>F29*G29</f>
        <v>21.36</v>
      </c>
      <c r="I29" t="s">
        <v>163</v>
      </c>
      <c r="J29">
        <v>12</v>
      </c>
      <c r="K29">
        <v>3.6</v>
      </c>
      <c r="L29" s="4">
        <f>J29*K29</f>
        <v>43.2</v>
      </c>
      <c r="R29">
        <f>S29/SUM(S26:S29)</f>
        <v>5.0179211469534052E-2</v>
      </c>
      <c r="S29">
        <v>14</v>
      </c>
      <c r="T29" t="s">
        <v>283</v>
      </c>
      <c r="U29">
        <v>2</v>
      </c>
      <c r="V29">
        <f>U29/SUM(U26:U29)</f>
        <v>6.25E-2</v>
      </c>
      <c r="W29">
        <f t="shared" si="5"/>
        <v>-1.2320788530465948E-2</v>
      </c>
    </row>
    <row r="30" spans="5:23" x14ac:dyDescent="0.25">
      <c r="E30" t="s">
        <v>44</v>
      </c>
      <c r="F30">
        <v>8</v>
      </c>
      <c r="G30">
        <v>2.67</v>
      </c>
      <c r="H30" s="4">
        <f>F30*G30</f>
        <v>21.36</v>
      </c>
      <c r="I30" t="s">
        <v>164</v>
      </c>
      <c r="J30">
        <v>12</v>
      </c>
      <c r="K30">
        <v>3.6</v>
      </c>
      <c r="L30" s="4">
        <f>J30*K30</f>
        <v>43.2</v>
      </c>
    </row>
    <row r="31" spans="5:23" x14ac:dyDescent="0.25">
      <c r="E31" t="s">
        <v>45</v>
      </c>
      <c r="F31">
        <v>8</v>
      </c>
      <c r="G31">
        <v>3.2</v>
      </c>
      <c r="H31" s="4">
        <f>F31*G31</f>
        <v>25.6</v>
      </c>
      <c r="I31" t="s">
        <v>165</v>
      </c>
      <c r="J31">
        <v>12</v>
      </c>
      <c r="K31">
        <v>3.6</v>
      </c>
      <c r="L31" s="4">
        <f>J31*K31</f>
        <v>43.2</v>
      </c>
      <c r="R31" t="s">
        <v>286</v>
      </c>
      <c r="S31" t="s">
        <v>285</v>
      </c>
      <c r="T31" t="s">
        <v>1</v>
      </c>
      <c r="U31" s="2">
        <f>SUM(U32:U35)</f>
        <v>16</v>
      </c>
      <c r="V31" t="s">
        <v>286</v>
      </c>
      <c r="W31" t="s">
        <v>287</v>
      </c>
    </row>
    <row r="32" spans="5:23" x14ac:dyDescent="0.25">
      <c r="E32" t="s">
        <v>46</v>
      </c>
      <c r="F32">
        <v>8</v>
      </c>
      <c r="G32">
        <v>3.2</v>
      </c>
      <c r="H32" s="4">
        <f>F32*G32</f>
        <v>25.6</v>
      </c>
      <c r="I32" t="s">
        <v>166</v>
      </c>
      <c r="J32">
        <v>12</v>
      </c>
      <c r="K32">
        <v>3.6</v>
      </c>
      <c r="L32" s="4">
        <f>J32*K32</f>
        <v>43.2</v>
      </c>
      <c r="R32">
        <f>S32/SUM(S32:S35)</f>
        <v>5.0179211469534052E-2</v>
      </c>
      <c r="S32">
        <v>14</v>
      </c>
      <c r="T32">
        <v>4</v>
      </c>
      <c r="U32">
        <v>1</v>
      </c>
      <c r="V32">
        <f>U32/SUM(U32:U35)</f>
        <v>6.25E-2</v>
      </c>
      <c r="W32">
        <f>R32-V32</f>
        <v>-1.2320788530465948E-2</v>
      </c>
    </row>
    <row r="33" spans="5:23" x14ac:dyDescent="0.25">
      <c r="E33" t="s">
        <v>47</v>
      </c>
      <c r="F33">
        <v>8</v>
      </c>
      <c r="G33">
        <v>3.2</v>
      </c>
      <c r="H33" s="4">
        <f>F33*G33</f>
        <v>25.6</v>
      </c>
      <c r="I33" t="s">
        <v>167</v>
      </c>
      <c r="J33">
        <v>12</v>
      </c>
      <c r="K33">
        <v>3.6</v>
      </c>
      <c r="L33" s="4">
        <f>J33*K33</f>
        <v>43.2</v>
      </c>
      <c r="R33">
        <f>S33/SUM(S32:S35)</f>
        <v>0.43010752688172044</v>
      </c>
      <c r="S33">
        <v>120</v>
      </c>
      <c r="T33">
        <v>8</v>
      </c>
      <c r="U33">
        <v>7</v>
      </c>
      <c r="V33">
        <f>U33/SUM(U32:U35)</f>
        <v>0.4375</v>
      </c>
      <c r="W33">
        <f t="shared" ref="W33:W35" si="6">R33-V33</f>
        <v>-7.3924731182795633E-3</v>
      </c>
    </row>
    <row r="34" spans="5:23" x14ac:dyDescent="0.25">
      <c r="E34" t="s">
        <v>48</v>
      </c>
      <c r="F34">
        <v>8</v>
      </c>
      <c r="G34">
        <v>3.2</v>
      </c>
      <c r="H34" s="4">
        <f>F34*G34</f>
        <v>25.6</v>
      </c>
      <c r="I34" t="s">
        <v>168</v>
      </c>
      <c r="J34">
        <v>12</v>
      </c>
      <c r="K34">
        <v>3.6</v>
      </c>
      <c r="L34" s="4">
        <f>J34*K34</f>
        <v>43.2</v>
      </c>
      <c r="R34">
        <f>S34/SUM(S32:S35)</f>
        <v>0.46953405017921146</v>
      </c>
      <c r="S34">
        <v>131</v>
      </c>
      <c r="T34" s="1" t="s">
        <v>284</v>
      </c>
      <c r="U34">
        <v>7</v>
      </c>
      <c r="V34">
        <f>U34/SUM(U32:U35)</f>
        <v>0.4375</v>
      </c>
      <c r="W34">
        <f t="shared" si="6"/>
        <v>3.203405017921146E-2</v>
      </c>
    </row>
    <row r="35" spans="5:23" x14ac:dyDescent="0.25">
      <c r="E35" t="s">
        <v>49</v>
      </c>
      <c r="F35">
        <v>8</v>
      </c>
      <c r="G35">
        <v>3.2</v>
      </c>
      <c r="H35" s="4">
        <f>F35*G35</f>
        <v>25.6</v>
      </c>
      <c r="I35" t="s">
        <v>169</v>
      </c>
      <c r="J35">
        <v>12</v>
      </c>
      <c r="K35">
        <v>3.6</v>
      </c>
      <c r="L35" s="4">
        <f>J35*K35</f>
        <v>43.2</v>
      </c>
      <c r="R35">
        <f>S35/SUM(S32:S35)</f>
        <v>5.0179211469534052E-2</v>
      </c>
      <c r="S35">
        <v>14</v>
      </c>
      <c r="T35" t="s">
        <v>283</v>
      </c>
      <c r="U35">
        <v>1</v>
      </c>
      <c r="V35">
        <f>U35/SUM(U32:U35)</f>
        <v>6.25E-2</v>
      </c>
      <c r="W35">
        <f t="shared" si="6"/>
        <v>-1.2320788530465948E-2</v>
      </c>
    </row>
    <row r="36" spans="5:23" x14ac:dyDescent="0.25">
      <c r="E36" t="s">
        <v>50</v>
      </c>
      <c r="F36">
        <v>8</v>
      </c>
      <c r="G36">
        <v>3.2</v>
      </c>
      <c r="H36" s="4">
        <f>F36*G36</f>
        <v>25.6</v>
      </c>
      <c r="I36" t="s">
        <v>170</v>
      </c>
      <c r="J36">
        <v>12</v>
      </c>
      <c r="K36">
        <v>3.6</v>
      </c>
      <c r="L36" s="4">
        <f>J36*K36</f>
        <v>43.2</v>
      </c>
    </row>
    <row r="37" spans="5:23" x14ac:dyDescent="0.25">
      <c r="E37" t="s">
        <v>51</v>
      </c>
      <c r="F37">
        <v>8</v>
      </c>
      <c r="G37">
        <v>3.2</v>
      </c>
      <c r="H37" s="4">
        <f>F37*G37</f>
        <v>25.6</v>
      </c>
      <c r="I37" t="s">
        <v>171</v>
      </c>
      <c r="J37">
        <v>12</v>
      </c>
      <c r="K37">
        <v>3.6</v>
      </c>
      <c r="L37" s="4">
        <f>J37*K37</f>
        <v>43.2</v>
      </c>
    </row>
    <row r="38" spans="5:23" x14ac:dyDescent="0.25">
      <c r="E38" t="s">
        <v>52</v>
      </c>
      <c r="F38">
        <v>8</v>
      </c>
      <c r="G38">
        <v>3.2</v>
      </c>
      <c r="H38" s="4">
        <f>F38*G38</f>
        <v>25.6</v>
      </c>
      <c r="I38" t="s">
        <v>172</v>
      </c>
      <c r="J38">
        <v>12</v>
      </c>
      <c r="K38">
        <v>3.6</v>
      </c>
      <c r="L38" s="4">
        <f>J38*K38</f>
        <v>43.2</v>
      </c>
    </row>
    <row r="39" spans="5:23" x14ac:dyDescent="0.25">
      <c r="E39" t="s">
        <v>53</v>
      </c>
      <c r="F39">
        <v>8</v>
      </c>
      <c r="G39">
        <v>3.2</v>
      </c>
      <c r="H39" s="4">
        <f>F39*G39</f>
        <v>25.6</v>
      </c>
      <c r="I39" t="s">
        <v>173</v>
      </c>
      <c r="J39">
        <v>12</v>
      </c>
      <c r="K39">
        <v>3.6</v>
      </c>
      <c r="L39" s="4">
        <f>J39*K39</f>
        <v>43.2</v>
      </c>
    </row>
    <row r="40" spans="5:23" x14ac:dyDescent="0.25">
      <c r="E40" t="s">
        <v>54</v>
      </c>
      <c r="F40">
        <v>8</v>
      </c>
      <c r="G40">
        <v>3.3</v>
      </c>
      <c r="H40" s="4">
        <f>F40*G40</f>
        <v>26.4</v>
      </c>
      <c r="I40" t="s">
        <v>174</v>
      </c>
      <c r="J40">
        <v>12</v>
      </c>
      <c r="K40">
        <v>3.6</v>
      </c>
      <c r="L40" s="4">
        <f>J40*K40</f>
        <v>43.2</v>
      </c>
    </row>
    <row r="41" spans="5:23" x14ac:dyDescent="0.25">
      <c r="E41" t="s">
        <v>55</v>
      </c>
      <c r="F41">
        <v>8</v>
      </c>
      <c r="G41">
        <v>3.3</v>
      </c>
      <c r="H41" s="4">
        <f>F41*G41</f>
        <v>26.4</v>
      </c>
      <c r="I41" t="s">
        <v>175</v>
      </c>
      <c r="J41">
        <v>12</v>
      </c>
      <c r="K41">
        <v>3.6</v>
      </c>
      <c r="L41" s="4">
        <f>J41*K41</f>
        <v>43.2</v>
      </c>
    </row>
    <row r="42" spans="5:23" x14ac:dyDescent="0.25">
      <c r="E42" t="s">
        <v>56</v>
      </c>
      <c r="F42">
        <v>8</v>
      </c>
      <c r="G42">
        <v>3.3</v>
      </c>
      <c r="H42" s="4">
        <f>F42*G42</f>
        <v>26.4</v>
      </c>
      <c r="I42" t="s">
        <v>176</v>
      </c>
      <c r="J42">
        <v>12</v>
      </c>
      <c r="K42">
        <v>3.6</v>
      </c>
      <c r="L42" s="4">
        <f>J42*K42</f>
        <v>43.2</v>
      </c>
    </row>
    <row r="43" spans="5:23" x14ac:dyDescent="0.25">
      <c r="E43" t="s">
        <v>57</v>
      </c>
      <c r="F43">
        <v>8</v>
      </c>
      <c r="G43">
        <v>3.3</v>
      </c>
      <c r="H43" s="4">
        <f>F43*G43</f>
        <v>26.4</v>
      </c>
      <c r="I43" t="s">
        <v>177</v>
      </c>
      <c r="J43">
        <v>12</v>
      </c>
      <c r="K43">
        <v>3.6</v>
      </c>
      <c r="L43" s="4">
        <f>J43*K43</f>
        <v>43.2</v>
      </c>
    </row>
    <row r="44" spans="5:23" x14ac:dyDescent="0.25">
      <c r="E44" t="s">
        <v>58</v>
      </c>
      <c r="F44">
        <v>8</v>
      </c>
      <c r="G44">
        <v>3.3</v>
      </c>
      <c r="H44" s="4">
        <f>F44*G44</f>
        <v>26.4</v>
      </c>
      <c r="I44" t="s">
        <v>178</v>
      </c>
      <c r="J44">
        <v>12</v>
      </c>
      <c r="K44">
        <v>3.6</v>
      </c>
      <c r="L44" s="4">
        <f>J44*K44</f>
        <v>43.2</v>
      </c>
    </row>
    <row r="45" spans="5:23" x14ac:dyDescent="0.25">
      <c r="E45" t="s">
        <v>59</v>
      </c>
      <c r="F45">
        <v>8</v>
      </c>
      <c r="G45">
        <v>3.3</v>
      </c>
      <c r="H45" s="4">
        <f>F45*G45</f>
        <v>26.4</v>
      </c>
      <c r="I45" t="s">
        <v>179</v>
      </c>
      <c r="J45">
        <v>12</v>
      </c>
      <c r="K45">
        <v>3.6</v>
      </c>
      <c r="L45" s="4">
        <f>J45*K45</f>
        <v>43.2</v>
      </c>
    </row>
    <row r="46" spans="5:23" x14ac:dyDescent="0.25">
      <c r="E46" t="s">
        <v>60</v>
      </c>
      <c r="F46">
        <v>8</v>
      </c>
      <c r="G46">
        <v>3.3</v>
      </c>
      <c r="H46" s="4">
        <f>F46*G46</f>
        <v>26.4</v>
      </c>
      <c r="I46" t="s">
        <v>180</v>
      </c>
      <c r="J46">
        <v>12</v>
      </c>
      <c r="K46">
        <v>3.6</v>
      </c>
      <c r="L46" s="4">
        <f>J46*K46</f>
        <v>43.2</v>
      </c>
    </row>
    <row r="47" spans="5:23" x14ac:dyDescent="0.25">
      <c r="E47" t="s">
        <v>61</v>
      </c>
      <c r="F47">
        <v>8</v>
      </c>
      <c r="G47">
        <v>3.3</v>
      </c>
      <c r="H47" s="4">
        <f>F47*G47</f>
        <v>26.4</v>
      </c>
      <c r="I47" t="s">
        <v>181</v>
      </c>
      <c r="J47">
        <v>12</v>
      </c>
      <c r="K47">
        <v>3.6</v>
      </c>
      <c r="L47" s="4">
        <f>J47*K47</f>
        <v>43.2</v>
      </c>
    </row>
    <row r="48" spans="5:23" x14ac:dyDescent="0.25">
      <c r="E48" t="s">
        <v>62</v>
      </c>
      <c r="F48">
        <v>8</v>
      </c>
      <c r="G48">
        <v>3.3</v>
      </c>
      <c r="H48" s="4">
        <f>F48*G48</f>
        <v>26.4</v>
      </c>
      <c r="I48" t="s">
        <v>182</v>
      </c>
      <c r="J48">
        <v>12</v>
      </c>
      <c r="K48">
        <v>3.6</v>
      </c>
      <c r="L48" s="4">
        <f>J48*K48</f>
        <v>43.2</v>
      </c>
    </row>
    <row r="49" spans="5:12" x14ac:dyDescent="0.25">
      <c r="E49" t="s">
        <v>63</v>
      </c>
      <c r="F49">
        <v>8</v>
      </c>
      <c r="G49">
        <v>3.3</v>
      </c>
      <c r="H49" s="4">
        <f>F49*G49</f>
        <v>26.4</v>
      </c>
      <c r="I49" t="s">
        <v>183</v>
      </c>
      <c r="J49">
        <v>12</v>
      </c>
      <c r="K49">
        <v>3.6</v>
      </c>
      <c r="L49" s="4">
        <f>J49*K49</f>
        <v>43.2</v>
      </c>
    </row>
    <row r="50" spans="5:12" x14ac:dyDescent="0.25">
      <c r="E50" t="s">
        <v>64</v>
      </c>
      <c r="F50">
        <v>8</v>
      </c>
      <c r="G50">
        <v>3.3</v>
      </c>
      <c r="H50" s="4">
        <f>F50*G50</f>
        <v>26.4</v>
      </c>
      <c r="I50" t="s">
        <v>184</v>
      </c>
      <c r="J50">
        <v>12</v>
      </c>
      <c r="K50">
        <v>3.6</v>
      </c>
      <c r="L50" s="4">
        <f>J50*K50</f>
        <v>43.2</v>
      </c>
    </row>
    <row r="51" spans="5:12" x14ac:dyDescent="0.25">
      <c r="E51" t="s">
        <v>65</v>
      </c>
      <c r="F51">
        <v>8</v>
      </c>
      <c r="G51">
        <v>3.3</v>
      </c>
      <c r="H51" s="4">
        <f>F51*G51</f>
        <v>26.4</v>
      </c>
      <c r="I51" t="s">
        <v>185</v>
      </c>
      <c r="J51">
        <v>12</v>
      </c>
      <c r="K51">
        <v>3.6</v>
      </c>
      <c r="L51" s="4">
        <f>J51*K51</f>
        <v>43.2</v>
      </c>
    </row>
    <row r="52" spans="5:12" x14ac:dyDescent="0.25">
      <c r="E52" t="s">
        <v>66</v>
      </c>
      <c r="F52">
        <v>8</v>
      </c>
      <c r="G52">
        <v>3.3</v>
      </c>
      <c r="H52" s="4">
        <f>F52*G52</f>
        <v>26.4</v>
      </c>
      <c r="I52" t="s">
        <v>186</v>
      </c>
      <c r="J52">
        <v>12</v>
      </c>
      <c r="K52">
        <v>3.6</v>
      </c>
      <c r="L52" s="4">
        <f>J52*K52</f>
        <v>43.2</v>
      </c>
    </row>
    <row r="53" spans="5:12" x14ac:dyDescent="0.25">
      <c r="E53" t="s">
        <v>67</v>
      </c>
      <c r="F53">
        <v>8</v>
      </c>
      <c r="G53">
        <v>3.3</v>
      </c>
      <c r="H53" s="4">
        <f>F53*G53</f>
        <v>26.4</v>
      </c>
      <c r="I53" t="s">
        <v>187</v>
      </c>
      <c r="J53">
        <v>12</v>
      </c>
      <c r="K53">
        <v>3.6</v>
      </c>
      <c r="L53" s="4">
        <f>J53*K53</f>
        <v>43.2</v>
      </c>
    </row>
    <row r="54" spans="5:12" x14ac:dyDescent="0.25">
      <c r="E54" t="s">
        <v>68</v>
      </c>
      <c r="F54">
        <v>8</v>
      </c>
      <c r="G54">
        <v>3.3</v>
      </c>
      <c r="H54" s="4">
        <f t="shared" ref="H54:H117" si="7">F54*G54</f>
        <v>26.4</v>
      </c>
      <c r="I54" t="s">
        <v>188</v>
      </c>
      <c r="J54">
        <v>12</v>
      </c>
      <c r="K54">
        <v>3.6</v>
      </c>
      <c r="L54" s="4">
        <f>J54*K54</f>
        <v>43.2</v>
      </c>
    </row>
    <row r="55" spans="5:12" x14ac:dyDescent="0.25">
      <c r="E55" t="s">
        <v>69</v>
      </c>
      <c r="F55">
        <v>8</v>
      </c>
      <c r="G55">
        <v>3.3</v>
      </c>
      <c r="H55" s="4">
        <f t="shared" si="7"/>
        <v>26.4</v>
      </c>
      <c r="I55" t="s">
        <v>189</v>
      </c>
      <c r="J55">
        <v>12</v>
      </c>
      <c r="K55">
        <v>3.6</v>
      </c>
      <c r="L55" s="4">
        <f>J55*K55</f>
        <v>43.2</v>
      </c>
    </row>
    <row r="56" spans="5:12" x14ac:dyDescent="0.25">
      <c r="E56" t="s">
        <v>70</v>
      </c>
      <c r="F56">
        <v>8</v>
      </c>
      <c r="G56">
        <v>3.3</v>
      </c>
      <c r="H56" s="4">
        <f t="shared" si="7"/>
        <v>26.4</v>
      </c>
      <c r="I56" t="s">
        <v>190</v>
      </c>
      <c r="J56">
        <v>12</v>
      </c>
      <c r="K56">
        <v>3.6</v>
      </c>
      <c r="L56" s="4">
        <f>J56*K56</f>
        <v>43.2</v>
      </c>
    </row>
    <row r="57" spans="5:12" x14ac:dyDescent="0.25">
      <c r="E57" t="s">
        <v>71</v>
      </c>
      <c r="F57">
        <v>8</v>
      </c>
      <c r="G57">
        <v>3.3</v>
      </c>
      <c r="H57" s="4">
        <f t="shared" si="7"/>
        <v>26.4</v>
      </c>
      <c r="I57" t="s">
        <v>191</v>
      </c>
      <c r="J57">
        <v>12</v>
      </c>
      <c r="K57">
        <v>3.6</v>
      </c>
      <c r="L57" s="4">
        <f>J57*K57</f>
        <v>43.2</v>
      </c>
    </row>
    <row r="58" spans="5:12" x14ac:dyDescent="0.25">
      <c r="E58" t="s">
        <v>72</v>
      </c>
      <c r="F58">
        <v>8</v>
      </c>
      <c r="G58">
        <v>3.4</v>
      </c>
      <c r="H58" s="4">
        <f t="shared" si="7"/>
        <v>27.2</v>
      </c>
      <c r="I58" t="s">
        <v>192</v>
      </c>
      <c r="J58">
        <v>12</v>
      </c>
      <c r="K58">
        <v>3.6</v>
      </c>
      <c r="L58" s="4">
        <f>J58*K58</f>
        <v>43.2</v>
      </c>
    </row>
    <row r="59" spans="5:12" x14ac:dyDescent="0.25">
      <c r="E59" t="s">
        <v>73</v>
      </c>
      <c r="F59">
        <v>8</v>
      </c>
      <c r="G59">
        <v>3.4</v>
      </c>
      <c r="H59" s="4">
        <f t="shared" si="7"/>
        <v>27.2</v>
      </c>
      <c r="I59" t="s">
        <v>193</v>
      </c>
      <c r="J59">
        <v>12</v>
      </c>
      <c r="K59">
        <v>3.6</v>
      </c>
      <c r="L59" s="4">
        <f>J59*K59</f>
        <v>43.2</v>
      </c>
    </row>
    <row r="60" spans="5:12" x14ac:dyDescent="0.25">
      <c r="E60" t="s">
        <v>74</v>
      </c>
      <c r="F60">
        <v>8</v>
      </c>
      <c r="G60">
        <v>3.4</v>
      </c>
      <c r="H60" s="4">
        <f t="shared" si="7"/>
        <v>27.2</v>
      </c>
      <c r="I60" t="s">
        <v>194</v>
      </c>
      <c r="J60">
        <v>12</v>
      </c>
      <c r="K60">
        <v>3.6</v>
      </c>
      <c r="L60" s="4">
        <f>J60*K60</f>
        <v>43.2</v>
      </c>
    </row>
    <row r="61" spans="5:12" x14ac:dyDescent="0.25">
      <c r="E61" t="s">
        <v>75</v>
      </c>
      <c r="F61">
        <v>8</v>
      </c>
      <c r="G61">
        <v>3.4</v>
      </c>
      <c r="H61" s="4">
        <f t="shared" si="7"/>
        <v>27.2</v>
      </c>
      <c r="I61" t="s">
        <v>195</v>
      </c>
      <c r="J61">
        <v>12</v>
      </c>
      <c r="K61">
        <v>3.6</v>
      </c>
      <c r="L61" s="4">
        <f>J61*K61</f>
        <v>43.2</v>
      </c>
    </row>
    <row r="62" spans="5:12" x14ac:dyDescent="0.25">
      <c r="E62" t="s">
        <v>76</v>
      </c>
      <c r="F62">
        <v>8</v>
      </c>
      <c r="G62">
        <v>3.4</v>
      </c>
      <c r="H62" s="4">
        <f t="shared" si="7"/>
        <v>27.2</v>
      </c>
      <c r="I62" t="s">
        <v>196</v>
      </c>
      <c r="J62">
        <v>12</v>
      </c>
      <c r="K62">
        <v>3.6</v>
      </c>
      <c r="L62" s="4">
        <f>J62*K62</f>
        <v>43.2</v>
      </c>
    </row>
    <row r="63" spans="5:12" x14ac:dyDescent="0.25">
      <c r="E63" t="s">
        <v>77</v>
      </c>
      <c r="F63">
        <v>8</v>
      </c>
      <c r="G63">
        <v>3.4</v>
      </c>
      <c r="H63" s="4">
        <f t="shared" si="7"/>
        <v>27.2</v>
      </c>
      <c r="I63" t="s">
        <v>197</v>
      </c>
      <c r="J63">
        <v>12</v>
      </c>
      <c r="K63">
        <v>3.6</v>
      </c>
      <c r="L63" s="4">
        <f>J63*K63</f>
        <v>43.2</v>
      </c>
    </row>
    <row r="64" spans="5:12" x14ac:dyDescent="0.25">
      <c r="E64" t="s">
        <v>78</v>
      </c>
      <c r="F64">
        <v>8</v>
      </c>
      <c r="G64">
        <v>3.4</v>
      </c>
      <c r="H64" s="4">
        <f t="shared" si="7"/>
        <v>27.2</v>
      </c>
      <c r="I64" t="s">
        <v>198</v>
      </c>
      <c r="J64">
        <v>12</v>
      </c>
      <c r="K64">
        <v>3.6</v>
      </c>
      <c r="L64" s="4">
        <f>J64*K64</f>
        <v>43.2</v>
      </c>
    </row>
    <row r="65" spans="5:12" x14ac:dyDescent="0.25">
      <c r="E65" t="s">
        <v>79</v>
      </c>
      <c r="F65">
        <v>8</v>
      </c>
      <c r="G65">
        <v>3.4</v>
      </c>
      <c r="H65" s="4">
        <f t="shared" si="7"/>
        <v>27.2</v>
      </c>
      <c r="I65" t="s">
        <v>199</v>
      </c>
      <c r="J65">
        <v>12</v>
      </c>
      <c r="K65">
        <v>3.6</v>
      </c>
      <c r="L65" s="4">
        <f>J65*K65</f>
        <v>43.2</v>
      </c>
    </row>
    <row r="66" spans="5:12" x14ac:dyDescent="0.25">
      <c r="E66" t="s">
        <v>80</v>
      </c>
      <c r="F66">
        <v>8</v>
      </c>
      <c r="G66">
        <v>3.4</v>
      </c>
      <c r="H66" s="4">
        <f t="shared" si="7"/>
        <v>27.2</v>
      </c>
      <c r="I66" t="s">
        <v>200</v>
      </c>
      <c r="J66">
        <v>12</v>
      </c>
      <c r="K66">
        <v>3.6</v>
      </c>
      <c r="L66" s="4">
        <f>J66*K66</f>
        <v>43.2</v>
      </c>
    </row>
    <row r="67" spans="5:12" x14ac:dyDescent="0.25">
      <c r="E67" t="s">
        <v>81</v>
      </c>
      <c r="F67">
        <v>8</v>
      </c>
      <c r="G67">
        <v>3.4</v>
      </c>
      <c r="H67" s="4">
        <f t="shared" si="7"/>
        <v>27.2</v>
      </c>
      <c r="I67" t="s">
        <v>201</v>
      </c>
      <c r="J67">
        <v>12</v>
      </c>
      <c r="K67">
        <v>3.6</v>
      </c>
      <c r="L67" s="4">
        <f>J67*K67</f>
        <v>43.2</v>
      </c>
    </row>
    <row r="68" spans="5:12" x14ac:dyDescent="0.25">
      <c r="E68" t="s">
        <v>82</v>
      </c>
      <c r="F68">
        <v>8</v>
      </c>
      <c r="G68">
        <v>3.4</v>
      </c>
      <c r="H68" s="4">
        <f t="shared" si="7"/>
        <v>27.2</v>
      </c>
      <c r="I68" t="s">
        <v>202</v>
      </c>
      <c r="J68">
        <v>12</v>
      </c>
      <c r="K68">
        <v>3.6</v>
      </c>
      <c r="L68" s="4">
        <f>J68*K68</f>
        <v>43.2</v>
      </c>
    </row>
    <row r="69" spans="5:12" x14ac:dyDescent="0.25">
      <c r="E69" t="s">
        <v>83</v>
      </c>
      <c r="F69">
        <v>8</v>
      </c>
      <c r="G69">
        <v>3.4</v>
      </c>
      <c r="H69" s="4">
        <f t="shared" si="7"/>
        <v>27.2</v>
      </c>
      <c r="I69" t="s">
        <v>203</v>
      </c>
      <c r="J69">
        <v>12</v>
      </c>
      <c r="K69">
        <v>3.6</v>
      </c>
      <c r="L69" s="4">
        <f>J69*K69</f>
        <v>43.2</v>
      </c>
    </row>
    <row r="70" spans="5:12" x14ac:dyDescent="0.25">
      <c r="E70" t="s">
        <v>84</v>
      </c>
      <c r="F70">
        <v>8</v>
      </c>
      <c r="G70">
        <v>3.4</v>
      </c>
      <c r="H70" s="4">
        <f t="shared" si="7"/>
        <v>27.2</v>
      </c>
      <c r="I70" t="s">
        <v>204</v>
      </c>
      <c r="J70">
        <v>12</v>
      </c>
      <c r="K70">
        <v>3.6</v>
      </c>
      <c r="L70" s="4">
        <f>J70*K70</f>
        <v>43.2</v>
      </c>
    </row>
    <row r="71" spans="5:12" x14ac:dyDescent="0.25">
      <c r="E71" t="s">
        <v>85</v>
      </c>
      <c r="F71">
        <v>8</v>
      </c>
      <c r="G71">
        <v>3.4</v>
      </c>
      <c r="H71" s="4">
        <f t="shared" si="7"/>
        <v>27.2</v>
      </c>
      <c r="I71" t="s">
        <v>205</v>
      </c>
      <c r="J71">
        <v>12</v>
      </c>
      <c r="K71">
        <v>3.6</v>
      </c>
      <c r="L71" s="4">
        <f>J71*K71</f>
        <v>43.2</v>
      </c>
    </row>
    <row r="72" spans="5:12" x14ac:dyDescent="0.25">
      <c r="E72" t="s">
        <v>86</v>
      </c>
      <c r="F72">
        <v>8</v>
      </c>
      <c r="G72">
        <v>3.4</v>
      </c>
      <c r="H72" s="4">
        <f t="shared" si="7"/>
        <v>27.2</v>
      </c>
      <c r="I72" t="s">
        <v>206</v>
      </c>
      <c r="J72">
        <v>12</v>
      </c>
      <c r="K72">
        <v>3.6</v>
      </c>
      <c r="L72" s="4">
        <f>J72*K72</f>
        <v>43.2</v>
      </c>
    </row>
    <row r="73" spans="5:12" x14ac:dyDescent="0.25">
      <c r="E73" t="s">
        <v>87</v>
      </c>
      <c r="F73">
        <v>8</v>
      </c>
      <c r="G73">
        <v>3.4</v>
      </c>
      <c r="H73" s="4">
        <f t="shared" si="7"/>
        <v>27.2</v>
      </c>
      <c r="I73" t="s">
        <v>207</v>
      </c>
      <c r="J73">
        <v>12</v>
      </c>
      <c r="K73">
        <v>3.6</v>
      </c>
      <c r="L73" s="4">
        <f>J73*K73</f>
        <v>43.2</v>
      </c>
    </row>
    <row r="74" spans="5:12" x14ac:dyDescent="0.25">
      <c r="E74" t="s">
        <v>88</v>
      </c>
      <c r="F74">
        <v>8</v>
      </c>
      <c r="G74">
        <v>3.4</v>
      </c>
      <c r="H74" s="4">
        <f t="shared" si="7"/>
        <v>27.2</v>
      </c>
      <c r="I74" t="s">
        <v>208</v>
      </c>
      <c r="J74">
        <v>12</v>
      </c>
      <c r="K74">
        <v>3.6</v>
      </c>
      <c r="L74" s="4">
        <f>J74*K74</f>
        <v>43.2</v>
      </c>
    </row>
    <row r="75" spans="5:12" x14ac:dyDescent="0.25">
      <c r="E75" t="s">
        <v>89</v>
      </c>
      <c r="F75">
        <v>8</v>
      </c>
      <c r="G75">
        <v>3.4</v>
      </c>
      <c r="H75" s="4">
        <f t="shared" si="7"/>
        <v>27.2</v>
      </c>
      <c r="I75" t="s">
        <v>209</v>
      </c>
      <c r="J75">
        <v>12</v>
      </c>
      <c r="K75">
        <v>3.6</v>
      </c>
      <c r="L75" s="4">
        <f>J75*K75</f>
        <v>43.2</v>
      </c>
    </row>
    <row r="76" spans="5:12" x14ac:dyDescent="0.25">
      <c r="E76" t="s">
        <v>90</v>
      </c>
      <c r="F76">
        <v>8</v>
      </c>
      <c r="G76">
        <v>3.4</v>
      </c>
      <c r="H76" s="4">
        <f t="shared" si="7"/>
        <v>27.2</v>
      </c>
      <c r="I76" t="s">
        <v>210</v>
      </c>
      <c r="J76">
        <v>12</v>
      </c>
      <c r="K76">
        <v>3.6</v>
      </c>
      <c r="L76" s="4">
        <f>J76*K76</f>
        <v>43.2</v>
      </c>
    </row>
    <row r="77" spans="5:12" x14ac:dyDescent="0.25">
      <c r="E77" t="s">
        <v>91</v>
      </c>
      <c r="F77">
        <v>8</v>
      </c>
      <c r="G77">
        <v>3.4</v>
      </c>
      <c r="H77" s="4">
        <f t="shared" si="7"/>
        <v>27.2</v>
      </c>
      <c r="I77" t="s">
        <v>211</v>
      </c>
      <c r="J77">
        <v>12</v>
      </c>
      <c r="K77">
        <v>3.6</v>
      </c>
      <c r="L77" s="4">
        <f>J77*K77</f>
        <v>43.2</v>
      </c>
    </row>
    <row r="78" spans="5:12" x14ac:dyDescent="0.25">
      <c r="E78" t="s">
        <v>92</v>
      </c>
      <c r="F78">
        <v>8</v>
      </c>
      <c r="G78">
        <v>3.4</v>
      </c>
      <c r="H78" s="4">
        <f t="shared" si="7"/>
        <v>27.2</v>
      </c>
      <c r="I78" t="s">
        <v>212</v>
      </c>
      <c r="J78">
        <v>12</v>
      </c>
      <c r="K78">
        <v>3.6</v>
      </c>
      <c r="L78" s="4">
        <f>J78*K78</f>
        <v>43.2</v>
      </c>
    </row>
    <row r="79" spans="5:12" x14ac:dyDescent="0.25">
      <c r="E79" t="s">
        <v>93</v>
      </c>
      <c r="F79">
        <v>8</v>
      </c>
      <c r="G79">
        <v>3.4</v>
      </c>
      <c r="H79" s="4">
        <f t="shared" si="7"/>
        <v>27.2</v>
      </c>
      <c r="I79" t="s">
        <v>213</v>
      </c>
      <c r="J79">
        <v>12</v>
      </c>
      <c r="K79">
        <v>3.6</v>
      </c>
      <c r="L79" s="4">
        <f>J79*K79</f>
        <v>43.2</v>
      </c>
    </row>
    <row r="80" spans="5:12" x14ac:dyDescent="0.25">
      <c r="E80" t="s">
        <v>94</v>
      </c>
      <c r="F80">
        <v>8</v>
      </c>
      <c r="G80">
        <v>3.4</v>
      </c>
      <c r="H80" s="4">
        <f t="shared" si="7"/>
        <v>27.2</v>
      </c>
      <c r="I80" t="s">
        <v>214</v>
      </c>
      <c r="J80">
        <v>12</v>
      </c>
      <c r="K80">
        <v>3.6</v>
      </c>
      <c r="L80" s="4">
        <f>J80*K80</f>
        <v>43.2</v>
      </c>
    </row>
    <row r="81" spans="5:18" x14ac:dyDescent="0.25">
      <c r="E81" t="s">
        <v>95</v>
      </c>
      <c r="F81">
        <v>8</v>
      </c>
      <c r="G81">
        <v>3.4</v>
      </c>
      <c r="H81" s="4">
        <f t="shared" si="7"/>
        <v>27.2</v>
      </c>
      <c r="I81" t="s">
        <v>215</v>
      </c>
      <c r="J81">
        <v>12</v>
      </c>
      <c r="K81">
        <v>3.6</v>
      </c>
      <c r="L81" s="4">
        <f>J81*K81</f>
        <v>43.2</v>
      </c>
    </row>
    <row r="82" spans="5:18" x14ac:dyDescent="0.25">
      <c r="E82" t="s">
        <v>96</v>
      </c>
      <c r="F82">
        <v>8</v>
      </c>
      <c r="G82">
        <v>3.4</v>
      </c>
      <c r="H82" s="4">
        <f t="shared" si="7"/>
        <v>27.2</v>
      </c>
      <c r="I82" t="s">
        <v>216</v>
      </c>
      <c r="J82">
        <v>12</v>
      </c>
      <c r="K82">
        <v>3.6</v>
      </c>
      <c r="L82" s="4">
        <f>J82*K82</f>
        <v>43.2</v>
      </c>
    </row>
    <row r="83" spans="5:18" x14ac:dyDescent="0.25">
      <c r="E83" t="s">
        <v>97</v>
      </c>
      <c r="F83">
        <v>8</v>
      </c>
      <c r="G83">
        <v>3.4</v>
      </c>
      <c r="H83" s="4">
        <f t="shared" si="7"/>
        <v>27.2</v>
      </c>
      <c r="I83" t="s">
        <v>217</v>
      </c>
      <c r="J83">
        <v>12</v>
      </c>
      <c r="K83">
        <v>3.6</v>
      </c>
      <c r="L83" s="4">
        <f>J83*K83</f>
        <v>43.2</v>
      </c>
    </row>
    <row r="84" spans="5:18" x14ac:dyDescent="0.25">
      <c r="E84" t="s">
        <v>98</v>
      </c>
      <c r="F84">
        <v>8</v>
      </c>
      <c r="G84">
        <v>3.4</v>
      </c>
      <c r="H84" s="4">
        <f t="shared" si="7"/>
        <v>27.2</v>
      </c>
      <c r="I84" t="s">
        <v>218</v>
      </c>
      <c r="J84">
        <v>12</v>
      </c>
      <c r="K84">
        <v>3.6</v>
      </c>
      <c r="L84" s="4">
        <f>J84*K84</f>
        <v>43.2</v>
      </c>
    </row>
    <row r="85" spans="5:18" x14ac:dyDescent="0.25">
      <c r="E85" t="s">
        <v>99</v>
      </c>
      <c r="F85">
        <v>8</v>
      </c>
      <c r="G85">
        <v>3.4</v>
      </c>
      <c r="H85" s="4">
        <f t="shared" si="7"/>
        <v>27.2</v>
      </c>
      <c r="I85" t="s">
        <v>219</v>
      </c>
      <c r="J85">
        <v>12</v>
      </c>
      <c r="K85">
        <v>3.6</v>
      </c>
      <c r="L85" s="4">
        <f>J85*K85</f>
        <v>43.2</v>
      </c>
    </row>
    <row r="86" spans="5:18" x14ac:dyDescent="0.25">
      <c r="E86" t="s">
        <v>100</v>
      </c>
      <c r="F86">
        <v>8</v>
      </c>
      <c r="G86">
        <v>3.4</v>
      </c>
      <c r="H86" s="4">
        <f t="shared" si="7"/>
        <v>27.2</v>
      </c>
      <c r="I86" t="s">
        <v>220</v>
      </c>
      <c r="J86">
        <v>12</v>
      </c>
      <c r="K86">
        <v>3.6</v>
      </c>
      <c r="L86" s="4">
        <f>J86*K86</f>
        <v>43.2</v>
      </c>
      <c r="R86" s="6"/>
    </row>
    <row r="87" spans="5:18" ht="15.75" thickBot="1" x14ac:dyDescent="0.3">
      <c r="E87" t="s">
        <v>101</v>
      </c>
      <c r="F87">
        <v>8</v>
      </c>
      <c r="G87">
        <v>3.4</v>
      </c>
      <c r="H87" s="4">
        <f t="shared" si="7"/>
        <v>27.2</v>
      </c>
      <c r="I87" t="s">
        <v>221</v>
      </c>
      <c r="J87">
        <v>12</v>
      </c>
      <c r="K87">
        <v>3.6</v>
      </c>
      <c r="L87" s="5">
        <f>J87*K87</f>
        <v>43.2</v>
      </c>
    </row>
    <row r="88" spans="5:18" x14ac:dyDescent="0.25">
      <c r="E88" t="s">
        <v>102</v>
      </c>
      <c r="F88">
        <v>8</v>
      </c>
      <c r="G88">
        <v>3.4</v>
      </c>
      <c r="H88" s="4">
        <f t="shared" si="7"/>
        <v>27.2</v>
      </c>
      <c r="I88" t="s">
        <v>222</v>
      </c>
      <c r="J88">
        <v>16</v>
      </c>
      <c r="K88">
        <v>2.6</v>
      </c>
      <c r="L88" s="4">
        <f>J88*K88</f>
        <v>41.6</v>
      </c>
    </row>
    <row r="89" spans="5:18" x14ac:dyDescent="0.25">
      <c r="E89" t="s">
        <v>103</v>
      </c>
      <c r="F89">
        <v>8</v>
      </c>
      <c r="G89">
        <v>3.4</v>
      </c>
      <c r="H89" s="4">
        <f t="shared" si="7"/>
        <v>27.2</v>
      </c>
      <c r="I89" t="s">
        <v>223</v>
      </c>
      <c r="J89">
        <v>16</v>
      </c>
      <c r="K89">
        <v>2.6</v>
      </c>
      <c r="L89" s="4">
        <f>J89*K89</f>
        <v>41.6</v>
      </c>
    </row>
    <row r="90" spans="5:18" x14ac:dyDescent="0.25">
      <c r="E90" t="s">
        <v>104</v>
      </c>
      <c r="F90">
        <v>8</v>
      </c>
      <c r="G90">
        <v>3.4</v>
      </c>
      <c r="H90" s="4">
        <f t="shared" si="7"/>
        <v>27.2</v>
      </c>
      <c r="I90" t="s">
        <v>224</v>
      </c>
      <c r="J90">
        <v>16</v>
      </c>
      <c r="K90">
        <v>2.6</v>
      </c>
      <c r="L90" s="4">
        <f>J90*K90</f>
        <v>41.6</v>
      </c>
    </row>
    <row r="91" spans="5:18" x14ac:dyDescent="0.25">
      <c r="E91" t="s">
        <v>105</v>
      </c>
      <c r="F91">
        <v>8</v>
      </c>
      <c r="G91">
        <v>2.67</v>
      </c>
      <c r="H91" s="4">
        <f t="shared" si="7"/>
        <v>21.36</v>
      </c>
      <c r="I91" t="s">
        <v>225</v>
      </c>
      <c r="J91">
        <v>16</v>
      </c>
      <c r="K91">
        <v>2.6</v>
      </c>
      <c r="L91" s="4">
        <f>J91*K91</f>
        <v>41.6</v>
      </c>
    </row>
    <row r="92" spans="5:18" x14ac:dyDescent="0.25">
      <c r="E92" t="s">
        <v>134</v>
      </c>
      <c r="F92">
        <v>8</v>
      </c>
      <c r="G92">
        <v>3</v>
      </c>
      <c r="H92" s="4">
        <f>F92*G92</f>
        <v>24</v>
      </c>
      <c r="I92" t="s">
        <v>226</v>
      </c>
      <c r="J92">
        <v>16</v>
      </c>
      <c r="K92">
        <v>2.6</v>
      </c>
      <c r="L92" s="4">
        <f>J92*K92</f>
        <v>41.6</v>
      </c>
    </row>
    <row r="93" spans="5:18" x14ac:dyDescent="0.25">
      <c r="E93" t="s">
        <v>135</v>
      </c>
      <c r="F93">
        <v>8</v>
      </c>
      <c r="G93">
        <v>3</v>
      </c>
      <c r="H93" s="4">
        <f>F93*G93</f>
        <v>24</v>
      </c>
      <c r="I93" t="s">
        <v>227</v>
      </c>
      <c r="J93">
        <v>16</v>
      </c>
      <c r="K93">
        <v>2.6</v>
      </c>
      <c r="L93" s="4">
        <f>J93*K93</f>
        <v>41.6</v>
      </c>
    </row>
    <row r="94" spans="5:18" x14ac:dyDescent="0.25">
      <c r="E94" t="s">
        <v>136</v>
      </c>
      <c r="F94">
        <v>8</v>
      </c>
      <c r="G94">
        <v>3</v>
      </c>
      <c r="H94" s="4">
        <f>F94*G94</f>
        <v>24</v>
      </c>
      <c r="I94" t="s">
        <v>228</v>
      </c>
      <c r="J94">
        <v>16</v>
      </c>
      <c r="K94">
        <v>2.6</v>
      </c>
      <c r="L94" s="4">
        <f>J94*K94</f>
        <v>41.6</v>
      </c>
    </row>
    <row r="95" spans="5:18" x14ac:dyDescent="0.25">
      <c r="E95" t="s">
        <v>106</v>
      </c>
      <c r="F95">
        <v>8</v>
      </c>
      <c r="G95">
        <v>3</v>
      </c>
      <c r="H95" s="4">
        <f t="shared" si="7"/>
        <v>24</v>
      </c>
      <c r="I95" t="s">
        <v>229</v>
      </c>
      <c r="J95">
        <v>16</v>
      </c>
      <c r="K95">
        <v>2.6</v>
      </c>
      <c r="L95" s="4">
        <f>J95*K95</f>
        <v>41.6</v>
      </c>
    </row>
    <row r="96" spans="5:18" x14ac:dyDescent="0.25">
      <c r="E96" t="s">
        <v>107</v>
      </c>
      <c r="F96">
        <v>8</v>
      </c>
      <c r="G96">
        <v>3</v>
      </c>
      <c r="H96" s="4">
        <f t="shared" si="7"/>
        <v>24</v>
      </c>
      <c r="I96" t="s">
        <v>230</v>
      </c>
      <c r="J96">
        <v>16</v>
      </c>
      <c r="K96">
        <v>2.6</v>
      </c>
      <c r="L96" s="4">
        <f>J96*K96</f>
        <v>41.6</v>
      </c>
    </row>
    <row r="97" spans="5:12" x14ac:dyDescent="0.25">
      <c r="E97" t="s">
        <v>108</v>
      </c>
      <c r="F97">
        <v>8</v>
      </c>
      <c r="G97">
        <v>3</v>
      </c>
      <c r="H97" s="4">
        <f t="shared" si="7"/>
        <v>24</v>
      </c>
      <c r="I97" t="s">
        <v>231</v>
      </c>
      <c r="J97">
        <v>16</v>
      </c>
      <c r="K97">
        <v>2.6</v>
      </c>
      <c r="L97" s="4">
        <f>J97*K97</f>
        <v>41.6</v>
      </c>
    </row>
    <row r="98" spans="5:12" x14ac:dyDescent="0.25">
      <c r="E98" t="s">
        <v>109</v>
      </c>
      <c r="F98">
        <v>8</v>
      </c>
      <c r="G98">
        <v>3</v>
      </c>
      <c r="H98" s="4">
        <f t="shared" si="7"/>
        <v>24</v>
      </c>
      <c r="I98" t="s">
        <v>232</v>
      </c>
      <c r="J98">
        <v>16</v>
      </c>
      <c r="K98">
        <v>2.6</v>
      </c>
      <c r="L98" s="4">
        <f>J98*K98</f>
        <v>41.6</v>
      </c>
    </row>
    <row r="99" spans="5:12" x14ac:dyDescent="0.25">
      <c r="E99" t="s">
        <v>110</v>
      </c>
      <c r="F99">
        <v>8</v>
      </c>
      <c r="G99">
        <v>3</v>
      </c>
      <c r="H99" s="4">
        <f t="shared" si="7"/>
        <v>24</v>
      </c>
      <c r="I99" t="s">
        <v>233</v>
      </c>
      <c r="J99">
        <v>16</v>
      </c>
      <c r="K99">
        <v>2.6</v>
      </c>
      <c r="L99" s="4">
        <f>J99*K99</f>
        <v>41.6</v>
      </c>
    </row>
    <row r="100" spans="5:12" x14ac:dyDescent="0.25">
      <c r="E100" t="s">
        <v>111</v>
      </c>
      <c r="F100">
        <v>8</v>
      </c>
      <c r="G100">
        <v>3</v>
      </c>
      <c r="H100" s="4">
        <f t="shared" si="7"/>
        <v>24</v>
      </c>
      <c r="I100" t="s">
        <v>234</v>
      </c>
      <c r="J100">
        <v>16</v>
      </c>
      <c r="K100">
        <v>2.6</v>
      </c>
      <c r="L100" s="4">
        <f>J100*K100</f>
        <v>41.6</v>
      </c>
    </row>
    <row r="101" spans="5:12" x14ac:dyDescent="0.25">
      <c r="E101" t="s">
        <v>112</v>
      </c>
      <c r="F101">
        <v>8</v>
      </c>
      <c r="G101">
        <v>3</v>
      </c>
      <c r="H101" s="4">
        <f t="shared" si="7"/>
        <v>24</v>
      </c>
      <c r="I101" t="s">
        <v>235</v>
      </c>
      <c r="J101">
        <v>16</v>
      </c>
      <c r="K101">
        <v>2.6</v>
      </c>
      <c r="L101" s="4">
        <f>J101*K101</f>
        <v>41.6</v>
      </c>
    </row>
    <row r="102" spans="5:12" x14ac:dyDescent="0.25">
      <c r="E102" t="s">
        <v>113</v>
      </c>
      <c r="F102">
        <v>8</v>
      </c>
      <c r="G102">
        <v>3</v>
      </c>
      <c r="H102" s="4">
        <f t="shared" si="7"/>
        <v>24</v>
      </c>
      <c r="I102" t="s">
        <v>236</v>
      </c>
      <c r="J102">
        <v>16</v>
      </c>
      <c r="K102">
        <v>2.6</v>
      </c>
      <c r="L102" s="4">
        <f>J102*K102</f>
        <v>41.6</v>
      </c>
    </row>
    <row r="103" spans="5:12" x14ac:dyDescent="0.25">
      <c r="E103" t="s">
        <v>114</v>
      </c>
      <c r="F103">
        <v>8</v>
      </c>
      <c r="G103">
        <v>3</v>
      </c>
      <c r="H103" s="4">
        <f t="shared" si="7"/>
        <v>24</v>
      </c>
      <c r="I103" t="s">
        <v>237</v>
      </c>
      <c r="J103">
        <v>16</v>
      </c>
      <c r="K103">
        <v>2.6</v>
      </c>
      <c r="L103" s="4">
        <f>J103*K103</f>
        <v>41.6</v>
      </c>
    </row>
    <row r="104" spans="5:12" x14ac:dyDescent="0.25">
      <c r="E104" t="s">
        <v>115</v>
      </c>
      <c r="F104">
        <v>8</v>
      </c>
      <c r="G104">
        <v>3</v>
      </c>
      <c r="H104" s="4">
        <f t="shared" si="7"/>
        <v>24</v>
      </c>
      <c r="I104" t="s">
        <v>238</v>
      </c>
      <c r="J104">
        <v>16</v>
      </c>
      <c r="K104">
        <v>2.6</v>
      </c>
      <c r="L104" s="4">
        <f>J104*K104</f>
        <v>41.6</v>
      </c>
    </row>
    <row r="105" spans="5:12" x14ac:dyDescent="0.25">
      <c r="E105" t="s">
        <v>116</v>
      </c>
      <c r="F105">
        <v>8</v>
      </c>
      <c r="G105">
        <v>3</v>
      </c>
      <c r="H105" s="4">
        <f t="shared" si="7"/>
        <v>24</v>
      </c>
      <c r="I105" t="s">
        <v>239</v>
      </c>
      <c r="J105">
        <v>16</v>
      </c>
      <c r="K105">
        <v>2.6</v>
      </c>
      <c r="L105" s="4">
        <f>J105*K105</f>
        <v>41.6</v>
      </c>
    </row>
    <row r="106" spans="5:12" x14ac:dyDescent="0.25">
      <c r="E106" t="s">
        <v>117</v>
      </c>
      <c r="F106">
        <v>8</v>
      </c>
      <c r="G106">
        <v>3</v>
      </c>
      <c r="H106" s="4">
        <f t="shared" si="7"/>
        <v>24</v>
      </c>
      <c r="I106" t="s">
        <v>240</v>
      </c>
      <c r="J106">
        <v>16</v>
      </c>
      <c r="K106">
        <v>2.6</v>
      </c>
      <c r="L106" s="4">
        <f>J106*K106</f>
        <v>41.6</v>
      </c>
    </row>
    <row r="107" spans="5:12" x14ac:dyDescent="0.25">
      <c r="E107" t="s">
        <v>118</v>
      </c>
      <c r="F107">
        <v>8</v>
      </c>
      <c r="G107">
        <v>3</v>
      </c>
      <c r="H107" s="4">
        <f t="shared" si="7"/>
        <v>24</v>
      </c>
      <c r="I107" t="s">
        <v>241</v>
      </c>
      <c r="J107">
        <v>16</v>
      </c>
      <c r="K107">
        <v>2.6</v>
      </c>
      <c r="L107" s="4">
        <f>J107*K107</f>
        <v>41.6</v>
      </c>
    </row>
    <row r="108" spans="5:12" x14ac:dyDescent="0.25">
      <c r="E108" t="s">
        <v>119</v>
      </c>
      <c r="F108">
        <v>8</v>
      </c>
      <c r="G108">
        <v>3</v>
      </c>
      <c r="H108" s="4">
        <f t="shared" si="7"/>
        <v>24</v>
      </c>
      <c r="I108" t="s">
        <v>242</v>
      </c>
      <c r="J108">
        <v>16</v>
      </c>
      <c r="K108">
        <v>2.6</v>
      </c>
      <c r="L108" s="4">
        <f>J108*K108</f>
        <v>41.6</v>
      </c>
    </row>
    <row r="109" spans="5:12" x14ac:dyDescent="0.25">
      <c r="E109" t="s">
        <v>120</v>
      </c>
      <c r="F109">
        <v>8</v>
      </c>
      <c r="G109">
        <v>3</v>
      </c>
      <c r="H109" s="4">
        <f t="shared" si="7"/>
        <v>24</v>
      </c>
      <c r="I109" t="s">
        <v>243</v>
      </c>
      <c r="J109">
        <v>16</v>
      </c>
      <c r="K109">
        <v>2.6</v>
      </c>
      <c r="L109" s="4">
        <f>J109*K109</f>
        <v>41.6</v>
      </c>
    </row>
    <row r="110" spans="5:12" x14ac:dyDescent="0.25">
      <c r="E110" t="s">
        <v>121</v>
      </c>
      <c r="F110">
        <v>8</v>
      </c>
      <c r="G110">
        <v>3</v>
      </c>
      <c r="H110" s="4">
        <f t="shared" si="7"/>
        <v>24</v>
      </c>
      <c r="I110" t="s">
        <v>244</v>
      </c>
      <c r="J110">
        <v>16</v>
      </c>
      <c r="K110">
        <v>2.6</v>
      </c>
      <c r="L110" s="4">
        <f>J110*K110</f>
        <v>41.6</v>
      </c>
    </row>
    <row r="111" spans="5:12" x14ac:dyDescent="0.25">
      <c r="E111" t="s">
        <v>122</v>
      </c>
      <c r="F111">
        <v>8</v>
      </c>
      <c r="G111">
        <v>3</v>
      </c>
      <c r="H111" s="4">
        <f t="shared" si="7"/>
        <v>24</v>
      </c>
      <c r="I111" t="s">
        <v>245</v>
      </c>
      <c r="J111">
        <v>16</v>
      </c>
      <c r="K111">
        <v>2.6</v>
      </c>
      <c r="L111" s="4">
        <f>J111*K111</f>
        <v>41.6</v>
      </c>
    </row>
    <row r="112" spans="5:12" x14ac:dyDescent="0.25">
      <c r="E112" t="s">
        <v>123</v>
      </c>
      <c r="F112">
        <v>8</v>
      </c>
      <c r="G112">
        <v>3</v>
      </c>
      <c r="H112" s="4">
        <f t="shared" si="7"/>
        <v>24</v>
      </c>
      <c r="I112" t="s">
        <v>246</v>
      </c>
      <c r="J112">
        <v>16</v>
      </c>
      <c r="K112">
        <v>2.6</v>
      </c>
      <c r="L112" s="4">
        <f>J112*K112</f>
        <v>41.6</v>
      </c>
    </row>
    <row r="113" spans="5:12" x14ac:dyDescent="0.25">
      <c r="E113" t="s">
        <v>124</v>
      </c>
      <c r="F113">
        <v>8</v>
      </c>
      <c r="G113">
        <v>3</v>
      </c>
      <c r="H113" s="4">
        <f t="shared" si="7"/>
        <v>24</v>
      </c>
      <c r="I113" t="s">
        <v>247</v>
      </c>
      <c r="J113">
        <v>16</v>
      </c>
      <c r="K113">
        <v>2.6</v>
      </c>
      <c r="L113" s="4">
        <f>J113*K113</f>
        <v>41.6</v>
      </c>
    </row>
    <row r="114" spans="5:12" x14ac:dyDescent="0.25">
      <c r="E114" t="s">
        <v>125</v>
      </c>
      <c r="F114">
        <v>8</v>
      </c>
      <c r="G114">
        <v>3</v>
      </c>
      <c r="H114" s="4">
        <f t="shared" si="7"/>
        <v>24</v>
      </c>
      <c r="I114" t="s">
        <v>248</v>
      </c>
      <c r="J114">
        <v>16</v>
      </c>
      <c r="K114">
        <v>2.6</v>
      </c>
      <c r="L114" s="4">
        <f>J114*K114</f>
        <v>41.6</v>
      </c>
    </row>
    <row r="115" spans="5:12" x14ac:dyDescent="0.25">
      <c r="E115" t="s">
        <v>126</v>
      </c>
      <c r="F115">
        <v>8</v>
      </c>
      <c r="G115">
        <v>3</v>
      </c>
      <c r="H115" s="4">
        <f t="shared" si="7"/>
        <v>24</v>
      </c>
      <c r="I115" t="s">
        <v>249</v>
      </c>
      <c r="J115">
        <v>16</v>
      </c>
      <c r="K115">
        <v>2.6</v>
      </c>
      <c r="L115" s="4">
        <f>J115*K115</f>
        <v>41.6</v>
      </c>
    </row>
    <row r="116" spans="5:12" x14ac:dyDescent="0.25">
      <c r="E116" t="s">
        <v>127</v>
      </c>
      <c r="F116">
        <v>8</v>
      </c>
      <c r="G116">
        <v>3</v>
      </c>
      <c r="H116" s="4">
        <f t="shared" si="7"/>
        <v>24</v>
      </c>
      <c r="I116" t="s">
        <v>250</v>
      </c>
      <c r="J116">
        <v>16</v>
      </c>
      <c r="K116">
        <v>2.6</v>
      </c>
      <c r="L116" s="4">
        <f>J116*K116</f>
        <v>41.6</v>
      </c>
    </row>
    <row r="117" spans="5:12" x14ac:dyDescent="0.25">
      <c r="E117" t="s">
        <v>128</v>
      </c>
      <c r="F117">
        <v>8</v>
      </c>
      <c r="G117">
        <v>3</v>
      </c>
      <c r="H117" s="4">
        <f t="shared" si="7"/>
        <v>24</v>
      </c>
      <c r="I117" t="s">
        <v>251</v>
      </c>
      <c r="J117">
        <v>16</v>
      </c>
      <c r="K117">
        <v>2.6</v>
      </c>
      <c r="L117" s="4">
        <f>J117*K117</f>
        <v>41.6</v>
      </c>
    </row>
    <row r="118" spans="5:12" x14ac:dyDescent="0.25">
      <c r="E118" t="s">
        <v>129</v>
      </c>
      <c r="F118">
        <v>8</v>
      </c>
      <c r="G118">
        <v>3</v>
      </c>
      <c r="H118" s="4">
        <f>F118*G118</f>
        <v>24</v>
      </c>
      <c r="I118" t="s">
        <v>252</v>
      </c>
      <c r="J118">
        <v>16</v>
      </c>
      <c r="K118">
        <v>2.6</v>
      </c>
      <c r="L118" s="4">
        <f>J118*K118</f>
        <v>41.6</v>
      </c>
    </row>
    <row r="119" spans="5:12" x14ac:dyDescent="0.25">
      <c r="E119" t="s">
        <v>130</v>
      </c>
      <c r="F119">
        <v>8</v>
      </c>
      <c r="G119">
        <v>3</v>
      </c>
      <c r="H119" s="4">
        <f>F119*G119</f>
        <v>24</v>
      </c>
      <c r="I119" t="s">
        <v>253</v>
      </c>
      <c r="J119">
        <v>16</v>
      </c>
      <c r="K119">
        <v>2.6</v>
      </c>
      <c r="L119" s="4">
        <f>J119*K119</f>
        <v>41.6</v>
      </c>
    </row>
    <row r="120" spans="5:12" x14ac:dyDescent="0.25">
      <c r="E120" t="s">
        <v>131</v>
      </c>
      <c r="F120">
        <v>8</v>
      </c>
      <c r="G120">
        <v>3</v>
      </c>
      <c r="H120" s="4">
        <f>F120*G120</f>
        <v>24</v>
      </c>
      <c r="I120" t="s">
        <v>254</v>
      </c>
      <c r="J120">
        <v>16</v>
      </c>
      <c r="K120">
        <v>2.6</v>
      </c>
      <c r="L120" s="4">
        <f>J120*K120</f>
        <v>41.6</v>
      </c>
    </row>
    <row r="121" spans="5:12" x14ac:dyDescent="0.25">
      <c r="E121" t="s">
        <v>132</v>
      </c>
      <c r="F121">
        <v>8</v>
      </c>
      <c r="G121">
        <v>3</v>
      </c>
      <c r="H121" s="4">
        <f>F121*G121</f>
        <v>24</v>
      </c>
      <c r="I121" t="s">
        <v>255</v>
      </c>
      <c r="J121">
        <v>16</v>
      </c>
      <c r="K121">
        <v>2.6</v>
      </c>
      <c r="L121" s="4">
        <f>J121*K121</f>
        <v>41.6</v>
      </c>
    </row>
    <row r="122" spans="5:12" ht="15.75" thickBot="1" x14ac:dyDescent="0.3">
      <c r="E122" t="s">
        <v>133</v>
      </c>
      <c r="F122">
        <v>8</v>
      </c>
      <c r="G122">
        <v>3</v>
      </c>
      <c r="H122" s="5">
        <f>F122*G122</f>
        <v>24</v>
      </c>
      <c r="I122" t="s">
        <v>256</v>
      </c>
      <c r="J122">
        <v>16</v>
      </c>
      <c r="K122">
        <v>2.6</v>
      </c>
      <c r="L122" s="4">
        <f>J122*K122</f>
        <v>41.6</v>
      </c>
    </row>
    <row r="123" spans="5:12" x14ac:dyDescent="0.25">
      <c r="I123" t="s">
        <v>257</v>
      </c>
      <c r="J123">
        <v>16</v>
      </c>
      <c r="K123">
        <v>2.6</v>
      </c>
      <c r="L123" s="4">
        <f>J123*K123</f>
        <v>41.6</v>
      </c>
    </row>
    <row r="124" spans="5:12" x14ac:dyDescent="0.25">
      <c r="I124" t="s">
        <v>258</v>
      </c>
      <c r="J124">
        <v>16</v>
      </c>
      <c r="K124">
        <v>2.6</v>
      </c>
      <c r="L124" s="4">
        <f>J124*K124</f>
        <v>41.6</v>
      </c>
    </row>
    <row r="125" spans="5:12" x14ac:dyDescent="0.25">
      <c r="I125" t="s">
        <v>259</v>
      </c>
      <c r="J125">
        <v>16</v>
      </c>
      <c r="K125">
        <v>2.6</v>
      </c>
      <c r="L125" s="4">
        <f>J125*K125</f>
        <v>41.6</v>
      </c>
    </row>
    <row r="126" spans="5:12" x14ac:dyDescent="0.25">
      <c r="I126" t="s">
        <v>260</v>
      </c>
      <c r="J126">
        <v>16</v>
      </c>
      <c r="K126">
        <v>2.6</v>
      </c>
      <c r="L126" s="4">
        <f>J126*K126</f>
        <v>41.6</v>
      </c>
    </row>
    <row r="127" spans="5:12" x14ac:dyDescent="0.25">
      <c r="I127" t="s">
        <v>261</v>
      </c>
      <c r="J127">
        <v>16</v>
      </c>
      <c r="K127">
        <v>2.6</v>
      </c>
      <c r="L127" s="4">
        <f>J127*K127</f>
        <v>41.6</v>
      </c>
    </row>
    <row r="128" spans="5:12" x14ac:dyDescent="0.25">
      <c r="I128" t="s">
        <v>262</v>
      </c>
      <c r="J128">
        <v>16</v>
      </c>
      <c r="K128">
        <v>2.6</v>
      </c>
      <c r="L128" s="4">
        <f>J128*K128</f>
        <v>41.6</v>
      </c>
    </row>
    <row r="129" spans="9:17" x14ac:dyDescent="0.25">
      <c r="I129" t="s">
        <v>263</v>
      </c>
      <c r="J129">
        <v>16</v>
      </c>
      <c r="K129">
        <v>2.6</v>
      </c>
      <c r="L129" s="4">
        <f>J129*K129</f>
        <v>41.6</v>
      </c>
    </row>
    <row r="130" spans="9:17" x14ac:dyDescent="0.25">
      <c r="I130" t="s">
        <v>264</v>
      </c>
      <c r="J130">
        <v>16</v>
      </c>
      <c r="K130">
        <v>2.6</v>
      </c>
      <c r="L130" s="4">
        <f>J130*K130</f>
        <v>41.6</v>
      </c>
    </row>
    <row r="131" spans="9:17" x14ac:dyDescent="0.25">
      <c r="I131" t="s">
        <v>265</v>
      </c>
      <c r="J131">
        <v>16</v>
      </c>
      <c r="K131">
        <v>2.6</v>
      </c>
      <c r="L131" s="4">
        <f>J131*K131</f>
        <v>41.6</v>
      </c>
    </row>
    <row r="132" spans="9:17" x14ac:dyDescent="0.25">
      <c r="I132" t="s">
        <v>266</v>
      </c>
      <c r="J132">
        <v>16</v>
      </c>
      <c r="K132">
        <v>2.6</v>
      </c>
      <c r="L132" s="4">
        <f>J132*K132</f>
        <v>41.6</v>
      </c>
      <c r="Q132" s="6"/>
    </row>
    <row r="133" spans="9:17" ht="15.75" thickBot="1" x14ac:dyDescent="0.3">
      <c r="I133" t="s">
        <v>267</v>
      </c>
      <c r="J133">
        <v>16</v>
      </c>
      <c r="K133">
        <v>3.2</v>
      </c>
      <c r="L133" s="5">
        <f>J133*K133</f>
        <v>51.2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E112" sqref="E112:H112"/>
    </sheetView>
  </sheetViews>
  <sheetFormatPr defaultRowHeight="15" x14ac:dyDescent="0.25"/>
  <sheetData>
    <row r="1" spans="1:30" x14ac:dyDescent="0.25">
      <c r="D1">
        <f>AVERAGE(D3:D16)</f>
        <v>11.501538461538463</v>
      </c>
      <c r="E1">
        <f>'279'!D1-'256'!D1</f>
        <v>-1.2967032967033276E-2</v>
      </c>
      <c r="H1">
        <f>AVERAGE(H3:H112)</f>
        <v>24.725871559633042</v>
      </c>
      <c r="I1">
        <f>'279'!H1-'256'!H1</f>
        <v>-3.8715596330263224E-3</v>
      </c>
      <c r="L1">
        <f>AVERAGE(L3:L123)</f>
        <v>42.346666666666692</v>
      </c>
      <c r="M1">
        <f>'279'!L1-'256'!L1</f>
        <v>-3.8269720101759219E-2</v>
      </c>
      <c r="P1">
        <f>AVERAGE(P3:P15)</f>
        <v>72.301538461538456</v>
      </c>
      <c r="Q1">
        <f>'279'!P1-'256'!P1</f>
        <v>0.23560439560439761</v>
      </c>
      <c r="R1" t="s">
        <v>286</v>
      </c>
      <c r="S1" t="s">
        <v>285</v>
      </c>
      <c r="T1" t="s">
        <v>1</v>
      </c>
      <c r="U1" s="2">
        <v>279</v>
      </c>
      <c r="V1" t="s">
        <v>286</v>
      </c>
      <c r="W1" t="s">
        <v>287</v>
      </c>
    </row>
    <row r="2" spans="1:30" ht="15.75" thickBot="1" x14ac:dyDescent="0.3">
      <c r="A2" t="s">
        <v>0</v>
      </c>
      <c r="B2" t="s">
        <v>1</v>
      </c>
      <c r="C2" t="s">
        <v>2</v>
      </c>
      <c r="D2" t="s">
        <v>282</v>
      </c>
      <c r="E2" t="s">
        <v>0</v>
      </c>
      <c r="F2" t="s">
        <v>1</v>
      </c>
      <c r="G2" t="s">
        <v>2</v>
      </c>
      <c r="H2" t="s">
        <v>282</v>
      </c>
      <c r="I2" t="s">
        <v>0</v>
      </c>
      <c r="J2" t="s">
        <v>1</v>
      </c>
      <c r="K2" t="s">
        <v>2</v>
      </c>
      <c r="L2" t="s">
        <v>282</v>
      </c>
      <c r="M2" t="s">
        <v>0</v>
      </c>
      <c r="N2" t="s">
        <v>1</v>
      </c>
      <c r="O2" t="s">
        <v>2</v>
      </c>
      <c r="P2" t="s">
        <v>282</v>
      </c>
      <c r="R2">
        <f>S2/SUM(S2:S5)</f>
        <v>5.0179211469534052E-2</v>
      </c>
      <c r="S2">
        <v>14</v>
      </c>
      <c r="T2">
        <v>4</v>
      </c>
      <c r="U2">
        <v>14</v>
      </c>
      <c r="V2">
        <f>U2/SUM(U2:U5)</f>
        <v>5.0179211469534052E-2</v>
      </c>
      <c r="W2">
        <f>R2-V2</f>
        <v>0</v>
      </c>
    </row>
    <row r="3" spans="1:30" x14ac:dyDescent="0.25">
      <c r="A3" t="s">
        <v>3</v>
      </c>
      <c r="B3">
        <v>4</v>
      </c>
      <c r="C3">
        <v>2</v>
      </c>
      <c r="D3" s="3">
        <f>B3*C3</f>
        <v>8</v>
      </c>
      <c r="E3" t="s">
        <v>17</v>
      </c>
      <c r="F3">
        <v>8</v>
      </c>
      <c r="G3">
        <v>2.67</v>
      </c>
      <c r="H3" s="3">
        <f>F3*G3</f>
        <v>21.36</v>
      </c>
      <c r="I3" t="s">
        <v>137</v>
      </c>
      <c r="J3">
        <v>12</v>
      </c>
      <c r="K3">
        <v>2.4</v>
      </c>
      <c r="L3" s="3"/>
      <c r="M3" t="s">
        <v>268</v>
      </c>
      <c r="N3">
        <v>24</v>
      </c>
      <c r="O3">
        <v>2.4</v>
      </c>
      <c r="P3" s="3">
        <f>N3*O3</f>
        <v>57.599999999999994</v>
      </c>
      <c r="R3">
        <f>S3/SUM(S2:S5)</f>
        <v>0.43010752688172044</v>
      </c>
      <c r="S3">
        <v>120</v>
      </c>
      <c r="T3">
        <v>8</v>
      </c>
      <c r="U3">
        <v>120</v>
      </c>
      <c r="V3">
        <f>U3/SUM(U2:U5)</f>
        <v>0.43010752688172044</v>
      </c>
      <c r="W3">
        <f>R3-V3</f>
        <v>0</v>
      </c>
    </row>
    <row r="4" spans="1:30" x14ac:dyDescent="0.25">
      <c r="A4" t="s">
        <v>4</v>
      </c>
      <c r="B4">
        <v>4</v>
      </c>
      <c r="C4">
        <v>2.67</v>
      </c>
      <c r="D4" s="4">
        <f t="shared" ref="D4:D16" si="0">B4*C4</f>
        <v>10.68</v>
      </c>
      <c r="E4" t="s">
        <v>18</v>
      </c>
      <c r="F4">
        <v>8</v>
      </c>
      <c r="G4">
        <v>2.67</v>
      </c>
      <c r="H4" s="4">
        <f>F4*G4</f>
        <v>21.36</v>
      </c>
      <c r="I4" t="s">
        <v>138</v>
      </c>
      <c r="J4">
        <v>12</v>
      </c>
      <c r="K4">
        <v>2.4</v>
      </c>
      <c r="L4" s="4">
        <f>J4*K4</f>
        <v>28.799999999999997</v>
      </c>
      <c r="M4" t="s">
        <v>269</v>
      </c>
      <c r="N4">
        <v>24</v>
      </c>
      <c r="O4">
        <v>2.4</v>
      </c>
      <c r="P4" s="4">
        <f>N4*O4</f>
        <v>57.599999999999994</v>
      </c>
      <c r="R4">
        <f>S4/SUM(S2:S5)</f>
        <v>0.46953405017921146</v>
      </c>
      <c r="S4">
        <v>131</v>
      </c>
      <c r="T4" s="1" t="s">
        <v>284</v>
      </c>
      <c r="U4">
        <v>131</v>
      </c>
      <c r="V4">
        <f>U4/SUM(U2:U5)</f>
        <v>0.46953405017921146</v>
      </c>
      <c r="W4">
        <f t="shared" ref="W4:W5" si="1">R4-V4</f>
        <v>0</v>
      </c>
      <c r="Y4">
        <v>14</v>
      </c>
      <c r="Z4">
        <v>4</v>
      </c>
      <c r="AC4">
        <v>14</v>
      </c>
      <c r="AD4">
        <v>4</v>
      </c>
    </row>
    <row r="5" spans="1:30" x14ac:dyDescent="0.25">
      <c r="A5" t="s">
        <v>5</v>
      </c>
      <c r="B5">
        <v>4</v>
      </c>
      <c r="C5">
        <v>2.67</v>
      </c>
      <c r="D5" s="4">
        <f t="shared" si="0"/>
        <v>10.68</v>
      </c>
      <c r="E5" t="s">
        <v>19</v>
      </c>
      <c r="F5">
        <v>8</v>
      </c>
      <c r="G5">
        <v>2.67</v>
      </c>
      <c r="H5" s="4">
        <f>F5*G5</f>
        <v>21.36</v>
      </c>
      <c r="I5" t="s">
        <v>139</v>
      </c>
      <c r="J5">
        <v>12</v>
      </c>
      <c r="K5">
        <v>2.4</v>
      </c>
      <c r="L5" s="4">
        <f>J5*K5</f>
        <v>28.799999999999997</v>
      </c>
      <c r="M5" t="s">
        <v>270</v>
      </c>
      <c r="N5">
        <v>24</v>
      </c>
      <c r="O5">
        <v>2.4</v>
      </c>
      <c r="P5" s="4">
        <f>N5*O5</f>
        <v>57.599999999999994</v>
      </c>
      <c r="R5">
        <f>S5/SUM(S2:S5)</f>
        <v>5.0179211469534052E-2</v>
      </c>
      <c r="S5">
        <v>14</v>
      </c>
      <c r="T5" t="s">
        <v>283</v>
      </c>
      <c r="U5">
        <v>14</v>
      </c>
      <c r="V5">
        <f>U5/SUM(U2:U5)</f>
        <v>5.0179211469534052E-2</v>
      </c>
      <c r="W5">
        <f t="shared" si="1"/>
        <v>0</v>
      </c>
      <c r="Y5">
        <v>120</v>
      </c>
      <c r="Z5">
        <v>8</v>
      </c>
      <c r="AC5">
        <v>120</v>
      </c>
      <c r="AD5">
        <v>8</v>
      </c>
    </row>
    <row r="6" spans="1:30" x14ac:dyDescent="0.25">
      <c r="A6" t="s">
        <v>6</v>
      </c>
      <c r="B6">
        <v>4</v>
      </c>
      <c r="C6">
        <v>2.67</v>
      </c>
      <c r="D6" s="4">
        <f t="shared" si="0"/>
        <v>10.68</v>
      </c>
      <c r="E6" t="s">
        <v>20</v>
      </c>
      <c r="F6">
        <v>8</v>
      </c>
      <c r="G6">
        <v>2.67</v>
      </c>
      <c r="H6" s="4">
        <f>F6*G6</f>
        <v>21.36</v>
      </c>
      <c r="I6" t="s">
        <v>140</v>
      </c>
      <c r="J6">
        <v>12</v>
      </c>
      <c r="K6">
        <v>3.5</v>
      </c>
      <c r="L6" s="4">
        <f>J6*K6</f>
        <v>42</v>
      </c>
      <c r="M6" t="s">
        <v>271</v>
      </c>
      <c r="N6">
        <v>24</v>
      </c>
      <c r="O6">
        <v>2.4</v>
      </c>
      <c r="P6" s="4">
        <f>N6*O6</f>
        <v>57.599999999999994</v>
      </c>
      <c r="Y6">
        <v>85</v>
      </c>
      <c r="Z6">
        <v>12</v>
      </c>
      <c r="AC6">
        <v>85</v>
      </c>
      <c r="AD6">
        <v>12</v>
      </c>
    </row>
    <row r="7" spans="1:30" x14ac:dyDescent="0.25">
      <c r="A7" t="s">
        <v>7</v>
      </c>
      <c r="B7">
        <v>4</v>
      </c>
      <c r="C7">
        <v>2.67</v>
      </c>
      <c r="D7" s="4">
        <f t="shared" si="0"/>
        <v>10.68</v>
      </c>
      <c r="E7" t="s">
        <v>21</v>
      </c>
      <c r="F7">
        <v>8</v>
      </c>
      <c r="G7">
        <v>2.67</v>
      </c>
      <c r="H7" s="4">
        <f>F7*G7</f>
        <v>21.36</v>
      </c>
      <c r="I7" t="s">
        <v>141</v>
      </c>
      <c r="J7">
        <v>12</v>
      </c>
      <c r="K7">
        <v>3.5</v>
      </c>
      <c r="L7" s="4">
        <f>J7*K7</f>
        <v>42</v>
      </c>
      <c r="M7" t="s">
        <v>272</v>
      </c>
      <c r="N7">
        <v>24</v>
      </c>
      <c r="O7">
        <v>2.4</v>
      </c>
      <c r="P7" s="4">
        <f>N7*O7</f>
        <v>57.599999999999994</v>
      </c>
      <c r="R7" t="s">
        <v>286</v>
      </c>
      <c r="S7" t="s">
        <v>285</v>
      </c>
      <c r="T7" t="s">
        <v>1</v>
      </c>
      <c r="U7" s="2">
        <f>SUM(U8:U11)</f>
        <v>256</v>
      </c>
      <c r="V7" t="s">
        <v>286</v>
      </c>
      <c r="W7" t="s">
        <v>287</v>
      </c>
      <c r="Y7">
        <v>46</v>
      </c>
      <c r="Z7">
        <v>16</v>
      </c>
      <c r="AC7">
        <v>46</v>
      </c>
      <c r="AD7">
        <v>16</v>
      </c>
    </row>
    <row r="8" spans="1:30" x14ac:dyDescent="0.25">
      <c r="A8" t="s">
        <v>8</v>
      </c>
      <c r="B8">
        <v>4</v>
      </c>
      <c r="C8">
        <v>2.67</v>
      </c>
      <c r="D8" s="4">
        <f t="shared" si="0"/>
        <v>10.68</v>
      </c>
      <c r="E8" t="s">
        <v>22</v>
      </c>
      <c r="F8">
        <v>8</v>
      </c>
      <c r="G8">
        <v>2.67</v>
      </c>
      <c r="H8" s="4">
        <f>F8*G8</f>
        <v>21.36</v>
      </c>
      <c r="I8" t="s">
        <v>142</v>
      </c>
      <c r="J8">
        <v>12</v>
      </c>
      <c r="K8">
        <v>3.5</v>
      </c>
      <c r="L8" s="4">
        <f>J8*K8</f>
        <v>42</v>
      </c>
      <c r="M8" t="s">
        <v>273</v>
      </c>
      <c r="N8">
        <v>32</v>
      </c>
      <c r="O8">
        <v>2.13</v>
      </c>
      <c r="P8" s="4">
        <f>N8*O8</f>
        <v>68.16</v>
      </c>
      <c r="R8">
        <f>S8/SUM(S8:S11)</f>
        <v>5.0179211469534052E-2</v>
      </c>
      <c r="S8">
        <v>14</v>
      </c>
      <c r="T8">
        <v>4</v>
      </c>
      <c r="U8">
        <v>13</v>
      </c>
      <c r="V8">
        <f>U8/SUM(U8:U11)</f>
        <v>5.078125E-2</v>
      </c>
      <c r="W8">
        <f>R8-V8</f>
        <v>-6.0203853046594813E-4</v>
      </c>
      <c r="Y8">
        <v>5</v>
      </c>
      <c r="Z8">
        <v>24</v>
      </c>
      <c r="AC8">
        <v>14</v>
      </c>
      <c r="AD8" t="s">
        <v>283</v>
      </c>
    </row>
    <row r="9" spans="1:30" x14ac:dyDescent="0.25">
      <c r="A9" t="s">
        <v>9</v>
      </c>
      <c r="B9">
        <v>4</v>
      </c>
      <c r="C9">
        <v>2.83</v>
      </c>
      <c r="D9" s="4">
        <f t="shared" si="0"/>
        <v>11.32</v>
      </c>
      <c r="E9" t="s">
        <v>23</v>
      </c>
      <c r="F9">
        <v>8</v>
      </c>
      <c r="G9">
        <v>2.67</v>
      </c>
      <c r="H9" s="4">
        <f>F9*G9</f>
        <v>21.36</v>
      </c>
      <c r="I9" t="s">
        <v>143</v>
      </c>
      <c r="J9">
        <v>12</v>
      </c>
      <c r="K9">
        <v>3.5</v>
      </c>
      <c r="L9" s="4">
        <f>J9*K9</f>
        <v>42</v>
      </c>
      <c r="M9" t="s">
        <v>274</v>
      </c>
      <c r="N9">
        <v>32</v>
      </c>
      <c r="O9">
        <v>2.13</v>
      </c>
      <c r="P9" s="4">
        <f>N9*O9</f>
        <v>68.16</v>
      </c>
      <c r="R9">
        <f>S9/SUM(S8:S11)</f>
        <v>0.43010752688172044</v>
      </c>
      <c r="S9">
        <v>120</v>
      </c>
      <c r="T9">
        <v>8</v>
      </c>
      <c r="U9">
        <v>110</v>
      </c>
      <c r="V9">
        <f>U9/SUM(U8:U11)</f>
        <v>0.4296875</v>
      </c>
      <c r="W9">
        <f t="shared" ref="W9:W11" si="2">R9-V9</f>
        <v>4.2002688172043667E-4</v>
      </c>
      <c r="Y9">
        <v>2</v>
      </c>
      <c r="Z9">
        <v>32</v>
      </c>
    </row>
    <row r="10" spans="1:30" x14ac:dyDescent="0.25">
      <c r="A10" t="s">
        <v>11</v>
      </c>
      <c r="B10">
        <v>4</v>
      </c>
      <c r="C10">
        <v>3.2</v>
      </c>
      <c r="D10" s="4">
        <f t="shared" ref="D10:D15" si="3">B10*C10</f>
        <v>12.8</v>
      </c>
      <c r="E10" t="s">
        <v>24</v>
      </c>
      <c r="F10">
        <v>8</v>
      </c>
      <c r="G10">
        <v>2.67</v>
      </c>
      <c r="H10" s="4">
        <f>F10*G10</f>
        <v>21.36</v>
      </c>
      <c r="I10" t="s">
        <v>144</v>
      </c>
      <c r="J10">
        <v>12</v>
      </c>
      <c r="K10">
        <v>3.5</v>
      </c>
      <c r="L10" s="4">
        <f>J10*K10</f>
        <v>42</v>
      </c>
      <c r="M10" t="s">
        <v>275</v>
      </c>
      <c r="N10">
        <v>36</v>
      </c>
      <c r="O10">
        <v>2.1</v>
      </c>
      <c r="P10" s="4">
        <f>N10*O10</f>
        <v>75.600000000000009</v>
      </c>
      <c r="R10">
        <f>S10/SUM(S8:S11)</f>
        <v>0.46953405017921146</v>
      </c>
      <c r="S10">
        <v>131</v>
      </c>
      <c r="T10" s="1" t="s">
        <v>284</v>
      </c>
      <c r="U10">
        <v>120</v>
      </c>
      <c r="V10">
        <f>U10/SUM(U8:U11)</f>
        <v>0.46875</v>
      </c>
      <c r="W10">
        <f t="shared" si="2"/>
        <v>7.8405017921145959E-4</v>
      </c>
      <c r="Y10">
        <v>2</v>
      </c>
      <c r="Z10">
        <v>36</v>
      </c>
    </row>
    <row r="11" spans="1:30" x14ac:dyDescent="0.25">
      <c r="A11" t="s">
        <v>12</v>
      </c>
      <c r="B11">
        <v>4</v>
      </c>
      <c r="C11">
        <v>3.2</v>
      </c>
      <c r="D11" s="4">
        <f t="shared" si="3"/>
        <v>12.8</v>
      </c>
      <c r="E11" t="s">
        <v>25</v>
      </c>
      <c r="F11">
        <v>8</v>
      </c>
      <c r="G11">
        <v>2.67</v>
      </c>
      <c r="H11" s="4">
        <f>F11*G11</f>
        <v>21.36</v>
      </c>
      <c r="I11" t="s">
        <v>145</v>
      </c>
      <c r="J11">
        <v>12</v>
      </c>
      <c r="K11">
        <v>3.5</v>
      </c>
      <c r="L11" s="4">
        <f>J11*K11</f>
        <v>42</v>
      </c>
      <c r="M11" t="s">
        <v>277</v>
      </c>
      <c r="N11">
        <v>40</v>
      </c>
      <c r="O11">
        <v>2.2000000000000002</v>
      </c>
      <c r="P11" s="4">
        <f>N11*O11</f>
        <v>88</v>
      </c>
      <c r="R11">
        <f>S11/SUM(S8:S11)</f>
        <v>5.0179211469534052E-2</v>
      </c>
      <c r="S11">
        <v>14</v>
      </c>
      <c r="T11" t="s">
        <v>283</v>
      </c>
      <c r="U11">
        <v>13</v>
      </c>
      <c r="V11">
        <f>U11/SUM(U8:U11)</f>
        <v>5.078125E-2</v>
      </c>
      <c r="W11">
        <f t="shared" si="2"/>
        <v>-6.0203853046594813E-4</v>
      </c>
      <c r="Y11">
        <v>5</v>
      </c>
      <c r="Z11">
        <v>40</v>
      </c>
    </row>
    <row r="12" spans="1:30" x14ac:dyDescent="0.25">
      <c r="A12" t="s">
        <v>13</v>
      </c>
      <c r="B12">
        <v>4</v>
      </c>
      <c r="C12">
        <v>3.2</v>
      </c>
      <c r="D12" s="4">
        <f t="shared" si="3"/>
        <v>12.8</v>
      </c>
      <c r="E12" t="s">
        <v>26</v>
      </c>
      <c r="F12">
        <v>8</v>
      </c>
      <c r="G12">
        <v>2.67</v>
      </c>
      <c r="H12" s="4">
        <f>F12*G12</f>
        <v>21.36</v>
      </c>
      <c r="I12" t="s">
        <v>146</v>
      </c>
      <c r="J12">
        <v>12</v>
      </c>
      <c r="K12">
        <v>3.5</v>
      </c>
      <c r="L12" s="4">
        <f>J12*K12</f>
        <v>42</v>
      </c>
      <c r="M12" t="s">
        <v>278</v>
      </c>
      <c r="N12">
        <v>40</v>
      </c>
      <c r="O12">
        <v>2.2000000000000002</v>
      </c>
      <c r="P12" s="4">
        <f>N12*O12</f>
        <v>88</v>
      </c>
    </row>
    <row r="13" spans="1:30" x14ac:dyDescent="0.25">
      <c r="A13" t="s">
        <v>14</v>
      </c>
      <c r="B13">
        <v>4</v>
      </c>
      <c r="C13">
        <v>3.2</v>
      </c>
      <c r="D13" s="4">
        <f t="shared" si="3"/>
        <v>12.8</v>
      </c>
      <c r="E13" t="s">
        <v>27</v>
      </c>
      <c r="F13">
        <v>8</v>
      </c>
      <c r="G13">
        <v>2.67</v>
      </c>
      <c r="H13" s="4">
        <f>F13*G13</f>
        <v>21.36</v>
      </c>
      <c r="I13" t="s">
        <v>147</v>
      </c>
      <c r="J13">
        <v>12</v>
      </c>
      <c r="K13">
        <v>3.5</v>
      </c>
      <c r="L13" s="4">
        <f>J13*K13</f>
        <v>42</v>
      </c>
      <c r="M13" t="s">
        <v>279</v>
      </c>
      <c r="N13">
        <v>40</v>
      </c>
      <c r="O13">
        <v>2.2000000000000002</v>
      </c>
      <c r="P13" s="4">
        <f>N13*O13</f>
        <v>88</v>
      </c>
      <c r="R13" t="s">
        <v>286</v>
      </c>
      <c r="S13" t="s">
        <v>285</v>
      </c>
      <c r="T13" t="s">
        <v>1</v>
      </c>
      <c r="U13" s="2">
        <f>SUM(U14:U17)</f>
        <v>128</v>
      </c>
      <c r="V13" t="s">
        <v>286</v>
      </c>
      <c r="W13" t="s">
        <v>287</v>
      </c>
    </row>
    <row r="14" spans="1:30" x14ac:dyDescent="0.25">
      <c r="A14" t="s">
        <v>15</v>
      </c>
      <c r="B14">
        <v>4</v>
      </c>
      <c r="C14">
        <v>3.2</v>
      </c>
      <c r="D14" s="4">
        <f t="shared" si="3"/>
        <v>12.8</v>
      </c>
      <c r="E14" t="s">
        <v>28</v>
      </c>
      <c r="F14">
        <v>8</v>
      </c>
      <c r="G14">
        <v>2.67</v>
      </c>
      <c r="H14" s="4">
        <f>F14*G14</f>
        <v>21.36</v>
      </c>
      <c r="I14" t="s">
        <v>158</v>
      </c>
      <c r="J14">
        <v>12</v>
      </c>
      <c r="K14">
        <v>3.6</v>
      </c>
      <c r="L14" s="4">
        <f>J14*K14</f>
        <v>43.2</v>
      </c>
      <c r="M14" t="s">
        <v>280</v>
      </c>
      <c r="N14">
        <v>40</v>
      </c>
      <c r="O14">
        <v>2.2000000000000002</v>
      </c>
      <c r="P14" s="4">
        <f>N14*O14</f>
        <v>88</v>
      </c>
      <c r="R14">
        <f>S14/SUM(S14:S17)</f>
        <v>5.0179211469534052E-2</v>
      </c>
      <c r="S14">
        <v>14</v>
      </c>
      <c r="T14">
        <v>4</v>
      </c>
      <c r="U14">
        <v>6</v>
      </c>
      <c r="V14">
        <f>U14/SUM(U14:U17)</f>
        <v>4.6875E-2</v>
      </c>
      <c r="W14">
        <f>R14-V14</f>
        <v>3.3042114695340519E-3</v>
      </c>
    </row>
    <row r="15" spans="1:30" ht="15.75" thickBot="1" x14ac:dyDescent="0.3">
      <c r="A15" t="s">
        <v>16</v>
      </c>
      <c r="B15">
        <v>4</v>
      </c>
      <c r="C15">
        <v>3.2</v>
      </c>
      <c r="D15" s="5">
        <f t="shared" si="3"/>
        <v>12.8</v>
      </c>
      <c r="E15" t="s">
        <v>29</v>
      </c>
      <c r="F15">
        <v>8</v>
      </c>
      <c r="G15">
        <v>2.67</v>
      </c>
      <c r="H15" s="4">
        <f>F15*G15</f>
        <v>21.36</v>
      </c>
      <c r="I15" t="s">
        <v>159</v>
      </c>
      <c r="J15">
        <v>12</v>
      </c>
      <c r="K15">
        <v>3.6</v>
      </c>
      <c r="L15" s="4">
        <f>J15*K15</f>
        <v>43.2</v>
      </c>
      <c r="M15" t="s">
        <v>281</v>
      </c>
      <c r="N15">
        <v>40</v>
      </c>
      <c r="O15">
        <v>2.2000000000000002</v>
      </c>
      <c r="P15" s="5">
        <f>N15*O15</f>
        <v>88</v>
      </c>
      <c r="R15">
        <f>S15/SUM(S14:S17)</f>
        <v>0.43010752688172044</v>
      </c>
      <c r="S15">
        <v>120</v>
      </c>
      <c r="T15">
        <v>8</v>
      </c>
      <c r="U15">
        <v>56</v>
      </c>
      <c r="V15">
        <f>U15/SUM(U14:U17)</f>
        <v>0.4375</v>
      </c>
      <c r="W15">
        <f t="shared" ref="W15:W17" si="4">R15-V15</f>
        <v>-7.3924731182795633E-3</v>
      </c>
    </row>
    <row r="16" spans="1:30" ht="15.75" thickBot="1" x14ac:dyDescent="0.3">
      <c r="D16" s="5"/>
      <c r="E16" t="s">
        <v>30</v>
      </c>
      <c r="F16">
        <v>8</v>
      </c>
      <c r="G16">
        <v>2.67</v>
      </c>
      <c r="H16" s="4">
        <f>F16*G16</f>
        <v>21.36</v>
      </c>
      <c r="I16" t="s">
        <v>160</v>
      </c>
      <c r="J16">
        <v>12</v>
      </c>
      <c r="K16">
        <v>3.6</v>
      </c>
      <c r="L16" s="4">
        <f>J16*K16</f>
        <v>43.2</v>
      </c>
      <c r="R16">
        <f>S16/SUM(S14:S17)</f>
        <v>0.46953405017921146</v>
      </c>
      <c r="S16">
        <v>131</v>
      </c>
      <c r="T16" s="1" t="s">
        <v>284</v>
      </c>
      <c r="U16">
        <v>60</v>
      </c>
      <c r="V16">
        <f>U16/SUM(U14:U17)</f>
        <v>0.46875</v>
      </c>
      <c r="W16">
        <f t="shared" si="4"/>
        <v>7.8405017921145959E-4</v>
      </c>
    </row>
    <row r="17" spans="5:23" x14ac:dyDescent="0.25">
      <c r="E17" t="s">
        <v>31</v>
      </c>
      <c r="F17">
        <v>8</v>
      </c>
      <c r="G17">
        <v>2.67</v>
      </c>
      <c r="H17" s="4">
        <f>F17*G17</f>
        <v>21.36</v>
      </c>
      <c r="I17" t="s">
        <v>161</v>
      </c>
      <c r="J17">
        <v>12</v>
      </c>
      <c r="K17">
        <v>3.6</v>
      </c>
      <c r="L17" s="4">
        <f>J17*K17</f>
        <v>43.2</v>
      </c>
      <c r="R17">
        <f>S17/SUM(S14:S17)</f>
        <v>5.0179211469534052E-2</v>
      </c>
      <c r="S17">
        <v>14</v>
      </c>
      <c r="T17" t="s">
        <v>283</v>
      </c>
      <c r="U17">
        <v>6</v>
      </c>
      <c r="V17">
        <f>U17/SUM(U14:U17)</f>
        <v>4.6875E-2</v>
      </c>
      <c r="W17">
        <f t="shared" si="4"/>
        <v>3.3042114695340519E-3</v>
      </c>
    </row>
    <row r="18" spans="5:23" x14ac:dyDescent="0.25">
      <c r="E18" t="s">
        <v>32</v>
      </c>
      <c r="F18">
        <v>8</v>
      </c>
      <c r="G18">
        <v>2.67</v>
      </c>
      <c r="H18" s="4">
        <f>F18*G18</f>
        <v>21.36</v>
      </c>
      <c r="I18" t="s">
        <v>162</v>
      </c>
      <c r="J18">
        <v>12</v>
      </c>
      <c r="K18">
        <v>3.6</v>
      </c>
      <c r="L18" s="4">
        <f>J18*K18</f>
        <v>43.2</v>
      </c>
    </row>
    <row r="19" spans="5:23" x14ac:dyDescent="0.25">
      <c r="E19" t="s">
        <v>33</v>
      </c>
      <c r="F19">
        <v>8</v>
      </c>
      <c r="G19">
        <v>2.67</v>
      </c>
      <c r="H19" s="4">
        <f>F19*G19</f>
        <v>21.36</v>
      </c>
      <c r="I19" t="s">
        <v>163</v>
      </c>
      <c r="J19">
        <v>12</v>
      </c>
      <c r="K19">
        <v>3.6</v>
      </c>
      <c r="L19" s="4">
        <f>J19*K19</f>
        <v>43.2</v>
      </c>
      <c r="R19" t="s">
        <v>286</v>
      </c>
      <c r="S19" t="s">
        <v>285</v>
      </c>
      <c r="T19" t="s">
        <v>1</v>
      </c>
      <c r="U19" s="2">
        <f>SUM(U20:U23)</f>
        <v>64</v>
      </c>
      <c r="V19" t="s">
        <v>286</v>
      </c>
      <c r="W19" t="s">
        <v>287</v>
      </c>
    </row>
    <row r="20" spans="5:23" x14ac:dyDescent="0.25">
      <c r="E20" t="s">
        <v>34</v>
      </c>
      <c r="F20">
        <v>8</v>
      </c>
      <c r="G20">
        <v>2.67</v>
      </c>
      <c r="H20" s="4">
        <f>F20*G20</f>
        <v>21.36</v>
      </c>
      <c r="I20" t="s">
        <v>164</v>
      </c>
      <c r="J20">
        <v>12</v>
      </c>
      <c r="K20">
        <v>3.6</v>
      </c>
      <c r="L20" s="4">
        <f>J20*K20</f>
        <v>43.2</v>
      </c>
      <c r="R20">
        <f>S20/SUM(S20:S23)</f>
        <v>5.0179211469534052E-2</v>
      </c>
      <c r="S20">
        <v>14</v>
      </c>
      <c r="T20">
        <v>4</v>
      </c>
      <c r="U20">
        <v>3</v>
      </c>
      <c r="V20">
        <f>U20/SUM(U20:U23)</f>
        <v>4.6875E-2</v>
      </c>
      <c r="W20">
        <f>R20-V20</f>
        <v>3.3042114695340519E-3</v>
      </c>
    </row>
    <row r="21" spans="5:23" x14ac:dyDescent="0.25">
      <c r="E21" t="s">
        <v>35</v>
      </c>
      <c r="F21">
        <v>8</v>
      </c>
      <c r="G21">
        <v>2.67</v>
      </c>
      <c r="H21" s="4">
        <f>F21*G21</f>
        <v>21.36</v>
      </c>
      <c r="I21" t="s">
        <v>165</v>
      </c>
      <c r="J21">
        <v>12</v>
      </c>
      <c r="K21">
        <v>3.6</v>
      </c>
      <c r="L21" s="4">
        <f>J21*K21</f>
        <v>43.2</v>
      </c>
      <c r="R21">
        <f>S21/SUM(S20:S23)</f>
        <v>0.43010752688172044</v>
      </c>
      <c r="S21">
        <v>120</v>
      </c>
      <c r="T21">
        <v>8</v>
      </c>
      <c r="U21">
        <v>28</v>
      </c>
      <c r="V21">
        <f>U21/SUM(U20:U23)</f>
        <v>0.4375</v>
      </c>
      <c r="W21">
        <f t="shared" ref="W21:W23" si="5">R21-V21</f>
        <v>-7.3924731182795633E-3</v>
      </c>
    </row>
    <row r="22" spans="5:23" x14ac:dyDescent="0.25">
      <c r="E22" t="s">
        <v>36</v>
      </c>
      <c r="F22">
        <v>8</v>
      </c>
      <c r="G22">
        <v>2.67</v>
      </c>
      <c r="H22" s="4">
        <f>F22*G22</f>
        <v>21.36</v>
      </c>
      <c r="I22" t="s">
        <v>166</v>
      </c>
      <c r="J22">
        <v>12</v>
      </c>
      <c r="K22">
        <v>3.6</v>
      </c>
      <c r="L22" s="4">
        <f>J22*K22</f>
        <v>43.2</v>
      </c>
      <c r="R22">
        <f>S22/SUM(S20:S23)</f>
        <v>0.46953405017921146</v>
      </c>
      <c r="S22">
        <v>131</v>
      </c>
      <c r="T22" s="1" t="s">
        <v>284</v>
      </c>
      <c r="U22">
        <v>30</v>
      </c>
      <c r="V22">
        <f>U22/SUM(U20:U23)</f>
        <v>0.46875</v>
      </c>
      <c r="W22">
        <f t="shared" si="5"/>
        <v>7.8405017921145959E-4</v>
      </c>
    </row>
    <row r="23" spans="5:23" x14ac:dyDescent="0.25">
      <c r="E23" t="s">
        <v>37</v>
      </c>
      <c r="F23">
        <v>8</v>
      </c>
      <c r="G23">
        <v>2.67</v>
      </c>
      <c r="H23" s="4">
        <f>F23*G23</f>
        <v>21.36</v>
      </c>
      <c r="I23" t="s">
        <v>167</v>
      </c>
      <c r="J23">
        <v>12</v>
      </c>
      <c r="K23">
        <v>3.6</v>
      </c>
      <c r="L23" s="4">
        <f>J23*K23</f>
        <v>43.2</v>
      </c>
      <c r="R23">
        <f>S23/SUM(S20:S23)</f>
        <v>5.0179211469534052E-2</v>
      </c>
      <c r="S23">
        <v>14</v>
      </c>
      <c r="T23" t="s">
        <v>283</v>
      </c>
      <c r="U23">
        <v>3</v>
      </c>
      <c r="V23">
        <f>U23/SUM(U20:U23)</f>
        <v>4.6875E-2</v>
      </c>
      <c r="W23">
        <f t="shared" si="5"/>
        <v>3.3042114695340519E-3</v>
      </c>
    </row>
    <row r="24" spans="5:23" x14ac:dyDescent="0.25">
      <c r="E24" t="s">
        <v>38</v>
      </c>
      <c r="F24">
        <v>8</v>
      </c>
      <c r="G24">
        <v>2.67</v>
      </c>
      <c r="H24" s="4">
        <f>F24*G24</f>
        <v>21.36</v>
      </c>
      <c r="I24" t="s">
        <v>168</v>
      </c>
      <c r="J24">
        <v>12</v>
      </c>
      <c r="K24">
        <v>3.6</v>
      </c>
      <c r="L24" s="4">
        <f>J24*K24</f>
        <v>43.2</v>
      </c>
    </row>
    <row r="25" spans="5:23" x14ac:dyDescent="0.25">
      <c r="E25" t="s">
        <v>39</v>
      </c>
      <c r="F25">
        <v>8</v>
      </c>
      <c r="G25">
        <v>2.67</v>
      </c>
      <c r="H25" s="4">
        <f>F25*G25</f>
        <v>21.36</v>
      </c>
      <c r="I25" t="s">
        <v>169</v>
      </c>
      <c r="J25">
        <v>12</v>
      </c>
      <c r="K25">
        <v>3.6</v>
      </c>
      <c r="L25" s="4">
        <f>J25*K25</f>
        <v>43.2</v>
      </c>
      <c r="R25" t="s">
        <v>286</v>
      </c>
      <c r="S25" t="s">
        <v>285</v>
      </c>
      <c r="T25" t="s">
        <v>1</v>
      </c>
      <c r="U25" s="2">
        <f>SUM(U26:U29)</f>
        <v>32</v>
      </c>
      <c r="V25" t="s">
        <v>286</v>
      </c>
      <c r="W25" t="s">
        <v>287</v>
      </c>
    </row>
    <row r="26" spans="5:23" x14ac:dyDescent="0.25">
      <c r="E26" t="s">
        <v>40</v>
      </c>
      <c r="F26">
        <v>8</v>
      </c>
      <c r="G26">
        <v>2.67</v>
      </c>
      <c r="H26" s="4">
        <f>F26*G26</f>
        <v>21.36</v>
      </c>
      <c r="I26" t="s">
        <v>170</v>
      </c>
      <c r="J26">
        <v>12</v>
      </c>
      <c r="K26">
        <v>3.6</v>
      </c>
      <c r="L26" s="4">
        <f>J26*K26</f>
        <v>43.2</v>
      </c>
      <c r="R26">
        <f>S26/SUM(S26:S29)</f>
        <v>5.0179211469534052E-2</v>
      </c>
      <c r="S26">
        <v>14</v>
      </c>
      <c r="T26">
        <v>4</v>
      </c>
      <c r="U26">
        <v>2</v>
      </c>
      <c r="V26">
        <f>U26/SUM(U26:U29)</f>
        <v>6.25E-2</v>
      </c>
      <c r="W26">
        <f>R26-V26</f>
        <v>-1.2320788530465948E-2</v>
      </c>
    </row>
    <row r="27" spans="5:23" x14ac:dyDescent="0.25">
      <c r="E27" t="s">
        <v>41</v>
      </c>
      <c r="F27">
        <v>8</v>
      </c>
      <c r="G27">
        <v>2.67</v>
      </c>
      <c r="H27" s="4">
        <f>F27*G27</f>
        <v>21.36</v>
      </c>
      <c r="I27" t="s">
        <v>171</v>
      </c>
      <c r="J27">
        <v>12</v>
      </c>
      <c r="K27">
        <v>3.6</v>
      </c>
      <c r="L27" s="4">
        <f>J27*K27</f>
        <v>43.2</v>
      </c>
      <c r="R27">
        <f>S27/SUM(S26:S29)</f>
        <v>0.43010752688172044</v>
      </c>
      <c r="S27">
        <v>120</v>
      </c>
      <c r="T27">
        <v>8</v>
      </c>
      <c r="U27">
        <v>14</v>
      </c>
      <c r="V27">
        <f>U27/SUM(U26:U29)</f>
        <v>0.4375</v>
      </c>
      <c r="W27">
        <f t="shared" ref="W27:W29" si="6">R27-V27</f>
        <v>-7.3924731182795633E-3</v>
      </c>
    </row>
    <row r="28" spans="5:23" x14ac:dyDescent="0.25">
      <c r="E28" t="s">
        <v>42</v>
      </c>
      <c r="F28">
        <v>8</v>
      </c>
      <c r="G28">
        <v>2.67</v>
      </c>
      <c r="H28" s="4">
        <f>F28*G28</f>
        <v>21.36</v>
      </c>
      <c r="I28" t="s">
        <v>172</v>
      </c>
      <c r="J28">
        <v>12</v>
      </c>
      <c r="K28">
        <v>3.6</v>
      </c>
      <c r="L28" s="4">
        <f>J28*K28</f>
        <v>43.2</v>
      </c>
      <c r="R28">
        <f>S28/SUM(S26:S29)</f>
        <v>0.46953405017921146</v>
      </c>
      <c r="S28">
        <v>131</v>
      </c>
      <c r="T28" s="1" t="s">
        <v>284</v>
      </c>
      <c r="U28">
        <v>14</v>
      </c>
      <c r="V28">
        <f>U28/SUM(U26:U29)</f>
        <v>0.4375</v>
      </c>
      <c r="W28">
        <f t="shared" si="6"/>
        <v>3.203405017921146E-2</v>
      </c>
    </row>
    <row r="29" spans="5:23" x14ac:dyDescent="0.25">
      <c r="E29" t="s">
        <v>53</v>
      </c>
      <c r="F29">
        <v>8</v>
      </c>
      <c r="G29">
        <v>3.2</v>
      </c>
      <c r="H29" s="4">
        <f>F29*G29</f>
        <v>25.6</v>
      </c>
      <c r="I29" t="s">
        <v>173</v>
      </c>
      <c r="J29">
        <v>12</v>
      </c>
      <c r="K29">
        <v>3.6</v>
      </c>
      <c r="L29" s="4">
        <f>J29*K29</f>
        <v>43.2</v>
      </c>
      <c r="R29">
        <f>S29/SUM(S26:S29)</f>
        <v>5.0179211469534052E-2</v>
      </c>
      <c r="S29">
        <v>14</v>
      </c>
      <c r="T29" t="s">
        <v>283</v>
      </c>
      <c r="U29">
        <v>2</v>
      </c>
      <c r="V29">
        <f>U29/SUM(U26:U29)</f>
        <v>6.25E-2</v>
      </c>
      <c r="W29">
        <f t="shared" si="6"/>
        <v>-1.2320788530465948E-2</v>
      </c>
    </row>
    <row r="30" spans="5:23" x14ac:dyDescent="0.25">
      <c r="E30" t="s">
        <v>54</v>
      </c>
      <c r="F30">
        <v>8</v>
      </c>
      <c r="G30">
        <v>3.3</v>
      </c>
      <c r="H30" s="4">
        <f>F30*G30</f>
        <v>26.4</v>
      </c>
      <c r="I30" t="s">
        <v>174</v>
      </c>
      <c r="J30">
        <v>12</v>
      </c>
      <c r="K30">
        <v>3.6</v>
      </c>
      <c r="L30" s="4">
        <f>J30*K30</f>
        <v>43.2</v>
      </c>
    </row>
    <row r="31" spans="5:23" x14ac:dyDescent="0.25">
      <c r="E31" t="s">
        <v>55</v>
      </c>
      <c r="F31">
        <v>8</v>
      </c>
      <c r="G31">
        <v>3.3</v>
      </c>
      <c r="H31" s="4">
        <f>F31*G31</f>
        <v>26.4</v>
      </c>
      <c r="I31" t="s">
        <v>175</v>
      </c>
      <c r="J31">
        <v>12</v>
      </c>
      <c r="K31">
        <v>3.6</v>
      </c>
      <c r="L31" s="4">
        <f>J31*K31</f>
        <v>43.2</v>
      </c>
      <c r="R31" t="s">
        <v>286</v>
      </c>
      <c r="S31" t="s">
        <v>285</v>
      </c>
      <c r="T31" t="s">
        <v>1</v>
      </c>
      <c r="U31" s="2">
        <f>SUM(U32:U35)</f>
        <v>16</v>
      </c>
      <c r="V31" t="s">
        <v>286</v>
      </c>
      <c r="W31" t="s">
        <v>287</v>
      </c>
    </row>
    <row r="32" spans="5:23" x14ac:dyDescent="0.25">
      <c r="E32" t="s">
        <v>56</v>
      </c>
      <c r="F32">
        <v>8</v>
      </c>
      <c r="G32">
        <v>3.3</v>
      </c>
      <c r="H32" s="4">
        <f>F32*G32</f>
        <v>26.4</v>
      </c>
      <c r="I32" t="s">
        <v>176</v>
      </c>
      <c r="J32">
        <v>12</v>
      </c>
      <c r="K32">
        <v>3.6</v>
      </c>
      <c r="L32" s="4">
        <f>J32*K32</f>
        <v>43.2</v>
      </c>
      <c r="R32">
        <f>S32/SUM(S32:S35)</f>
        <v>5.0179211469534052E-2</v>
      </c>
      <c r="S32">
        <v>14</v>
      </c>
      <c r="T32">
        <v>4</v>
      </c>
      <c r="U32">
        <v>1</v>
      </c>
      <c r="V32">
        <f>U32/SUM(U32:U35)</f>
        <v>6.25E-2</v>
      </c>
      <c r="W32">
        <f>R32-V32</f>
        <v>-1.2320788530465948E-2</v>
      </c>
    </row>
    <row r="33" spans="5:23" x14ac:dyDescent="0.25">
      <c r="E33" t="s">
        <v>57</v>
      </c>
      <c r="F33">
        <v>8</v>
      </c>
      <c r="G33">
        <v>3.3</v>
      </c>
      <c r="H33" s="4">
        <f>F33*G33</f>
        <v>26.4</v>
      </c>
      <c r="I33" t="s">
        <v>177</v>
      </c>
      <c r="J33">
        <v>12</v>
      </c>
      <c r="K33">
        <v>3.6</v>
      </c>
      <c r="L33" s="4">
        <f>J33*K33</f>
        <v>43.2</v>
      </c>
      <c r="R33">
        <f>S33/SUM(S32:S35)</f>
        <v>0.43010752688172044</v>
      </c>
      <c r="S33">
        <v>120</v>
      </c>
      <c r="T33">
        <v>8</v>
      </c>
      <c r="U33">
        <v>7</v>
      </c>
      <c r="V33">
        <f>U33/SUM(U32:U35)</f>
        <v>0.4375</v>
      </c>
      <c r="W33">
        <f t="shared" ref="W33:W35" si="7">R33-V33</f>
        <v>-7.3924731182795633E-3</v>
      </c>
    </row>
    <row r="34" spans="5:23" x14ac:dyDescent="0.25">
      <c r="E34" t="s">
        <v>58</v>
      </c>
      <c r="F34">
        <v>8</v>
      </c>
      <c r="G34">
        <v>3.3</v>
      </c>
      <c r="H34" s="4">
        <f>F34*G34</f>
        <v>26.4</v>
      </c>
      <c r="I34" t="s">
        <v>178</v>
      </c>
      <c r="J34">
        <v>12</v>
      </c>
      <c r="K34">
        <v>3.6</v>
      </c>
      <c r="L34" s="4">
        <f>J34*K34</f>
        <v>43.2</v>
      </c>
      <c r="R34">
        <f>S34/SUM(S32:S35)</f>
        <v>0.46953405017921146</v>
      </c>
      <c r="S34">
        <v>131</v>
      </c>
      <c r="T34" s="1" t="s">
        <v>284</v>
      </c>
      <c r="U34">
        <v>7</v>
      </c>
      <c r="V34">
        <f>U34/SUM(U32:U35)</f>
        <v>0.4375</v>
      </c>
      <c r="W34">
        <f t="shared" si="7"/>
        <v>3.203405017921146E-2</v>
      </c>
    </row>
    <row r="35" spans="5:23" x14ac:dyDescent="0.25">
      <c r="E35" t="s">
        <v>59</v>
      </c>
      <c r="F35">
        <v>8</v>
      </c>
      <c r="G35">
        <v>3.3</v>
      </c>
      <c r="H35" s="4">
        <f>F35*G35</f>
        <v>26.4</v>
      </c>
      <c r="I35" t="s">
        <v>179</v>
      </c>
      <c r="J35">
        <v>12</v>
      </c>
      <c r="K35">
        <v>3.6</v>
      </c>
      <c r="L35" s="4">
        <f>J35*K35</f>
        <v>43.2</v>
      </c>
      <c r="R35">
        <f>S35/SUM(S32:S35)</f>
        <v>5.0179211469534052E-2</v>
      </c>
      <c r="S35">
        <v>14</v>
      </c>
      <c r="T35" t="s">
        <v>283</v>
      </c>
      <c r="U35">
        <v>1</v>
      </c>
      <c r="V35">
        <f>U35/SUM(U32:U35)</f>
        <v>6.25E-2</v>
      </c>
      <c r="W35">
        <f t="shared" si="7"/>
        <v>-1.2320788530465948E-2</v>
      </c>
    </row>
    <row r="36" spans="5:23" x14ac:dyDescent="0.25">
      <c r="E36" t="s">
        <v>60</v>
      </c>
      <c r="F36">
        <v>8</v>
      </c>
      <c r="G36">
        <v>3.3</v>
      </c>
      <c r="H36" s="4">
        <f>F36*G36</f>
        <v>26.4</v>
      </c>
      <c r="I36" t="s">
        <v>180</v>
      </c>
      <c r="J36">
        <v>12</v>
      </c>
      <c r="K36">
        <v>3.6</v>
      </c>
      <c r="L36" s="4">
        <f>J36*K36</f>
        <v>43.2</v>
      </c>
    </row>
    <row r="37" spans="5:23" x14ac:dyDescent="0.25">
      <c r="E37" t="s">
        <v>61</v>
      </c>
      <c r="F37">
        <v>8</v>
      </c>
      <c r="G37">
        <v>3.3</v>
      </c>
      <c r="H37" s="4">
        <f>F37*G37</f>
        <v>26.4</v>
      </c>
      <c r="I37" t="s">
        <v>181</v>
      </c>
      <c r="J37">
        <v>12</v>
      </c>
      <c r="K37">
        <v>3.6</v>
      </c>
      <c r="L37" s="4">
        <f>J37*K37</f>
        <v>43.2</v>
      </c>
    </row>
    <row r="38" spans="5:23" x14ac:dyDescent="0.25">
      <c r="E38" t="s">
        <v>62</v>
      </c>
      <c r="F38">
        <v>8</v>
      </c>
      <c r="G38">
        <v>3.3</v>
      </c>
      <c r="H38" s="4">
        <f>F38*G38</f>
        <v>26.4</v>
      </c>
      <c r="I38" t="s">
        <v>182</v>
      </c>
      <c r="J38">
        <v>12</v>
      </c>
      <c r="K38">
        <v>3.6</v>
      </c>
      <c r="L38" s="4">
        <f>J38*K38</f>
        <v>43.2</v>
      </c>
    </row>
    <row r="39" spans="5:23" x14ac:dyDescent="0.25">
      <c r="E39" t="s">
        <v>63</v>
      </c>
      <c r="F39">
        <v>8</v>
      </c>
      <c r="G39">
        <v>3.3</v>
      </c>
      <c r="H39" s="4">
        <f>F39*G39</f>
        <v>26.4</v>
      </c>
      <c r="I39" t="s">
        <v>183</v>
      </c>
      <c r="J39">
        <v>12</v>
      </c>
      <c r="K39">
        <v>3.6</v>
      </c>
      <c r="L39" s="4">
        <f>J39*K39</f>
        <v>43.2</v>
      </c>
    </row>
    <row r="40" spans="5:23" x14ac:dyDescent="0.25">
      <c r="E40" t="s">
        <v>64</v>
      </c>
      <c r="F40">
        <v>8</v>
      </c>
      <c r="G40">
        <v>3.3</v>
      </c>
      <c r="H40" s="4">
        <f>F40*G40</f>
        <v>26.4</v>
      </c>
      <c r="I40" t="s">
        <v>184</v>
      </c>
      <c r="J40">
        <v>12</v>
      </c>
      <c r="K40">
        <v>3.6</v>
      </c>
      <c r="L40" s="4">
        <f>J40*K40</f>
        <v>43.2</v>
      </c>
    </row>
    <row r="41" spans="5:23" x14ac:dyDescent="0.25">
      <c r="E41" t="s">
        <v>65</v>
      </c>
      <c r="F41">
        <v>8</v>
      </c>
      <c r="G41">
        <v>3.3</v>
      </c>
      <c r="H41" s="4">
        <f>F41*G41</f>
        <v>26.4</v>
      </c>
      <c r="I41" t="s">
        <v>185</v>
      </c>
      <c r="J41">
        <v>12</v>
      </c>
      <c r="K41">
        <v>3.6</v>
      </c>
      <c r="L41" s="4">
        <f>J41*K41</f>
        <v>43.2</v>
      </c>
    </row>
    <row r="42" spans="5:23" x14ac:dyDescent="0.25">
      <c r="E42" t="s">
        <v>66</v>
      </c>
      <c r="F42">
        <v>8</v>
      </c>
      <c r="G42">
        <v>3.3</v>
      </c>
      <c r="H42" s="4">
        <f>F42*G42</f>
        <v>26.4</v>
      </c>
      <c r="I42" t="s">
        <v>186</v>
      </c>
      <c r="J42">
        <v>12</v>
      </c>
      <c r="K42">
        <v>3.6</v>
      </c>
      <c r="L42" s="4">
        <f>J42*K42</f>
        <v>43.2</v>
      </c>
    </row>
    <row r="43" spans="5:23" x14ac:dyDescent="0.25">
      <c r="E43" t="s">
        <v>67</v>
      </c>
      <c r="F43">
        <v>8</v>
      </c>
      <c r="G43">
        <v>3.3</v>
      </c>
      <c r="H43" s="4">
        <f>F43*G43</f>
        <v>26.4</v>
      </c>
      <c r="I43" t="s">
        <v>187</v>
      </c>
      <c r="J43">
        <v>12</v>
      </c>
      <c r="K43">
        <v>3.6</v>
      </c>
      <c r="L43" s="4">
        <f>J43*K43</f>
        <v>43.2</v>
      </c>
    </row>
    <row r="44" spans="5:23" x14ac:dyDescent="0.25">
      <c r="E44" t="s">
        <v>68</v>
      </c>
      <c r="F44">
        <v>8</v>
      </c>
      <c r="G44">
        <v>3.3</v>
      </c>
      <c r="H44" s="4">
        <f t="shared" ref="H44:H107" si="8">F44*G44</f>
        <v>26.4</v>
      </c>
      <c r="I44" t="s">
        <v>188</v>
      </c>
      <c r="J44">
        <v>12</v>
      </c>
      <c r="K44">
        <v>3.6</v>
      </c>
      <c r="L44" s="4">
        <f>J44*K44</f>
        <v>43.2</v>
      </c>
    </row>
    <row r="45" spans="5:23" x14ac:dyDescent="0.25">
      <c r="E45" t="s">
        <v>69</v>
      </c>
      <c r="F45">
        <v>8</v>
      </c>
      <c r="G45">
        <v>3.3</v>
      </c>
      <c r="H45" s="4">
        <f t="shared" si="8"/>
        <v>26.4</v>
      </c>
      <c r="I45" t="s">
        <v>189</v>
      </c>
      <c r="J45">
        <v>12</v>
      </c>
      <c r="K45">
        <v>3.6</v>
      </c>
      <c r="L45" s="4">
        <f>J45*K45</f>
        <v>43.2</v>
      </c>
    </row>
    <row r="46" spans="5:23" x14ac:dyDescent="0.25">
      <c r="E46" t="s">
        <v>70</v>
      </c>
      <c r="F46">
        <v>8</v>
      </c>
      <c r="G46">
        <v>3.3</v>
      </c>
      <c r="H46" s="4">
        <f t="shared" si="8"/>
        <v>26.4</v>
      </c>
      <c r="I46" t="s">
        <v>190</v>
      </c>
      <c r="J46">
        <v>12</v>
      </c>
      <c r="K46">
        <v>3.6</v>
      </c>
      <c r="L46" s="4">
        <f>J46*K46</f>
        <v>43.2</v>
      </c>
    </row>
    <row r="47" spans="5:23" x14ac:dyDescent="0.25">
      <c r="E47" t="s">
        <v>71</v>
      </c>
      <c r="F47">
        <v>8</v>
      </c>
      <c r="G47">
        <v>3.3</v>
      </c>
      <c r="H47" s="4">
        <f t="shared" si="8"/>
        <v>26.4</v>
      </c>
      <c r="I47" t="s">
        <v>191</v>
      </c>
      <c r="J47">
        <v>12</v>
      </c>
      <c r="K47">
        <v>3.6</v>
      </c>
      <c r="L47" s="4">
        <f>J47*K47</f>
        <v>43.2</v>
      </c>
    </row>
    <row r="48" spans="5:23" x14ac:dyDescent="0.25">
      <c r="E48" t="s">
        <v>72</v>
      </c>
      <c r="F48">
        <v>8</v>
      </c>
      <c r="G48">
        <v>3.4</v>
      </c>
      <c r="H48" s="4">
        <f t="shared" si="8"/>
        <v>27.2</v>
      </c>
      <c r="I48" t="s">
        <v>192</v>
      </c>
      <c r="J48">
        <v>12</v>
      </c>
      <c r="K48">
        <v>3.6</v>
      </c>
      <c r="L48" s="4">
        <f>J48*K48</f>
        <v>43.2</v>
      </c>
    </row>
    <row r="49" spans="5:12" x14ac:dyDescent="0.25">
      <c r="E49" t="s">
        <v>73</v>
      </c>
      <c r="F49">
        <v>8</v>
      </c>
      <c r="G49">
        <v>3.4</v>
      </c>
      <c r="H49" s="4">
        <f t="shared" si="8"/>
        <v>27.2</v>
      </c>
      <c r="I49" t="s">
        <v>193</v>
      </c>
      <c r="J49">
        <v>12</v>
      </c>
      <c r="K49">
        <v>3.6</v>
      </c>
      <c r="L49" s="4">
        <f>J49*K49</f>
        <v>43.2</v>
      </c>
    </row>
    <row r="50" spans="5:12" x14ac:dyDescent="0.25">
      <c r="E50" t="s">
        <v>74</v>
      </c>
      <c r="F50">
        <v>8</v>
      </c>
      <c r="G50">
        <v>3.4</v>
      </c>
      <c r="H50" s="4">
        <f t="shared" si="8"/>
        <v>27.2</v>
      </c>
      <c r="I50" t="s">
        <v>194</v>
      </c>
      <c r="J50">
        <v>12</v>
      </c>
      <c r="K50">
        <v>3.6</v>
      </c>
      <c r="L50" s="4">
        <f>J50*K50</f>
        <v>43.2</v>
      </c>
    </row>
    <row r="51" spans="5:12" x14ac:dyDescent="0.25">
      <c r="E51" t="s">
        <v>75</v>
      </c>
      <c r="F51">
        <v>8</v>
      </c>
      <c r="G51">
        <v>3.4</v>
      </c>
      <c r="H51" s="4">
        <f t="shared" si="8"/>
        <v>27.2</v>
      </c>
      <c r="I51" t="s">
        <v>195</v>
      </c>
      <c r="J51">
        <v>12</v>
      </c>
      <c r="K51">
        <v>3.6</v>
      </c>
      <c r="L51" s="4">
        <f>J51*K51</f>
        <v>43.2</v>
      </c>
    </row>
    <row r="52" spans="5:12" x14ac:dyDescent="0.25">
      <c r="E52" t="s">
        <v>76</v>
      </c>
      <c r="F52">
        <v>8</v>
      </c>
      <c r="G52">
        <v>3.4</v>
      </c>
      <c r="H52" s="4">
        <f t="shared" si="8"/>
        <v>27.2</v>
      </c>
      <c r="I52" t="s">
        <v>196</v>
      </c>
      <c r="J52">
        <v>12</v>
      </c>
      <c r="K52">
        <v>3.6</v>
      </c>
      <c r="L52" s="4">
        <f>J52*K52</f>
        <v>43.2</v>
      </c>
    </row>
    <row r="53" spans="5:12" x14ac:dyDescent="0.25">
      <c r="E53" t="s">
        <v>77</v>
      </c>
      <c r="F53">
        <v>8</v>
      </c>
      <c r="G53">
        <v>3.4</v>
      </c>
      <c r="H53" s="4">
        <f t="shared" si="8"/>
        <v>27.2</v>
      </c>
      <c r="I53" t="s">
        <v>197</v>
      </c>
      <c r="J53">
        <v>12</v>
      </c>
      <c r="K53">
        <v>3.6</v>
      </c>
      <c r="L53" s="4">
        <f>J53*K53</f>
        <v>43.2</v>
      </c>
    </row>
    <row r="54" spans="5:12" x14ac:dyDescent="0.25">
      <c r="E54" t="s">
        <v>78</v>
      </c>
      <c r="F54">
        <v>8</v>
      </c>
      <c r="G54">
        <v>3.4</v>
      </c>
      <c r="H54" s="4">
        <f t="shared" si="8"/>
        <v>27.2</v>
      </c>
      <c r="I54" t="s">
        <v>198</v>
      </c>
      <c r="J54">
        <v>12</v>
      </c>
      <c r="K54">
        <v>3.6</v>
      </c>
      <c r="L54" s="4">
        <f>J54*K54</f>
        <v>43.2</v>
      </c>
    </row>
    <row r="55" spans="5:12" x14ac:dyDescent="0.25">
      <c r="E55" t="s">
        <v>79</v>
      </c>
      <c r="F55">
        <v>8</v>
      </c>
      <c r="G55">
        <v>3.4</v>
      </c>
      <c r="H55" s="4">
        <f t="shared" si="8"/>
        <v>27.2</v>
      </c>
      <c r="I55" t="s">
        <v>199</v>
      </c>
      <c r="J55">
        <v>12</v>
      </c>
      <c r="K55">
        <v>3.6</v>
      </c>
      <c r="L55" s="4">
        <f>J55*K55</f>
        <v>43.2</v>
      </c>
    </row>
    <row r="56" spans="5:12" x14ac:dyDescent="0.25">
      <c r="E56" t="s">
        <v>80</v>
      </c>
      <c r="F56">
        <v>8</v>
      </c>
      <c r="G56">
        <v>3.4</v>
      </c>
      <c r="H56" s="4">
        <f t="shared" si="8"/>
        <v>27.2</v>
      </c>
      <c r="I56" t="s">
        <v>200</v>
      </c>
      <c r="J56">
        <v>12</v>
      </c>
      <c r="K56">
        <v>3.6</v>
      </c>
      <c r="L56" s="4">
        <f>J56*K56</f>
        <v>43.2</v>
      </c>
    </row>
    <row r="57" spans="5:12" x14ac:dyDescent="0.25">
      <c r="E57" t="s">
        <v>81</v>
      </c>
      <c r="F57">
        <v>8</v>
      </c>
      <c r="G57">
        <v>3.4</v>
      </c>
      <c r="H57" s="4">
        <f t="shared" si="8"/>
        <v>27.2</v>
      </c>
      <c r="I57" t="s">
        <v>201</v>
      </c>
      <c r="J57">
        <v>12</v>
      </c>
      <c r="K57">
        <v>3.6</v>
      </c>
      <c r="L57" s="4">
        <f>J57*K57</f>
        <v>43.2</v>
      </c>
    </row>
    <row r="58" spans="5:12" x14ac:dyDescent="0.25">
      <c r="E58" t="s">
        <v>82</v>
      </c>
      <c r="F58">
        <v>8</v>
      </c>
      <c r="G58">
        <v>3.4</v>
      </c>
      <c r="H58" s="4">
        <f t="shared" si="8"/>
        <v>27.2</v>
      </c>
      <c r="I58" t="s">
        <v>202</v>
      </c>
      <c r="J58">
        <v>12</v>
      </c>
      <c r="K58">
        <v>3.6</v>
      </c>
      <c r="L58" s="4">
        <f>J58*K58</f>
        <v>43.2</v>
      </c>
    </row>
    <row r="59" spans="5:12" x14ac:dyDescent="0.25">
      <c r="E59" t="s">
        <v>83</v>
      </c>
      <c r="F59">
        <v>8</v>
      </c>
      <c r="G59">
        <v>3.4</v>
      </c>
      <c r="H59" s="4">
        <f t="shared" si="8"/>
        <v>27.2</v>
      </c>
      <c r="I59" t="s">
        <v>203</v>
      </c>
      <c r="J59">
        <v>12</v>
      </c>
      <c r="K59">
        <v>3.6</v>
      </c>
      <c r="L59" s="4">
        <f>J59*K59</f>
        <v>43.2</v>
      </c>
    </row>
    <row r="60" spans="5:12" x14ac:dyDescent="0.25">
      <c r="E60" t="s">
        <v>84</v>
      </c>
      <c r="F60">
        <v>8</v>
      </c>
      <c r="G60">
        <v>3.4</v>
      </c>
      <c r="H60" s="4">
        <f t="shared" si="8"/>
        <v>27.2</v>
      </c>
      <c r="I60" t="s">
        <v>204</v>
      </c>
      <c r="J60">
        <v>12</v>
      </c>
      <c r="K60">
        <v>3.6</v>
      </c>
      <c r="L60" s="4">
        <f>J60*K60</f>
        <v>43.2</v>
      </c>
    </row>
    <row r="61" spans="5:12" x14ac:dyDescent="0.25">
      <c r="E61" t="s">
        <v>85</v>
      </c>
      <c r="F61">
        <v>8</v>
      </c>
      <c r="G61">
        <v>3.4</v>
      </c>
      <c r="H61" s="4">
        <f t="shared" si="8"/>
        <v>27.2</v>
      </c>
      <c r="I61" t="s">
        <v>205</v>
      </c>
      <c r="J61">
        <v>12</v>
      </c>
      <c r="K61">
        <v>3.6</v>
      </c>
      <c r="L61" s="4">
        <f>J61*K61</f>
        <v>43.2</v>
      </c>
    </row>
    <row r="62" spans="5:12" x14ac:dyDescent="0.25">
      <c r="E62" t="s">
        <v>86</v>
      </c>
      <c r="F62">
        <v>8</v>
      </c>
      <c r="G62">
        <v>3.4</v>
      </c>
      <c r="H62" s="4">
        <f t="shared" si="8"/>
        <v>27.2</v>
      </c>
      <c r="I62" t="s">
        <v>206</v>
      </c>
      <c r="J62">
        <v>12</v>
      </c>
      <c r="K62">
        <v>3.6</v>
      </c>
      <c r="L62" s="4">
        <f>J62*K62</f>
        <v>43.2</v>
      </c>
    </row>
    <row r="63" spans="5:12" x14ac:dyDescent="0.25">
      <c r="E63" t="s">
        <v>87</v>
      </c>
      <c r="F63">
        <v>8</v>
      </c>
      <c r="G63">
        <v>3.4</v>
      </c>
      <c r="H63" s="4">
        <f t="shared" si="8"/>
        <v>27.2</v>
      </c>
      <c r="I63" t="s">
        <v>207</v>
      </c>
      <c r="J63">
        <v>12</v>
      </c>
      <c r="K63">
        <v>3.6</v>
      </c>
      <c r="L63" s="4">
        <f>J63*K63</f>
        <v>43.2</v>
      </c>
    </row>
    <row r="64" spans="5:12" x14ac:dyDescent="0.25">
      <c r="E64" t="s">
        <v>88</v>
      </c>
      <c r="F64">
        <v>8</v>
      </c>
      <c r="G64">
        <v>3.4</v>
      </c>
      <c r="H64" s="4">
        <f t="shared" si="8"/>
        <v>27.2</v>
      </c>
      <c r="I64" t="s">
        <v>208</v>
      </c>
      <c r="J64">
        <v>12</v>
      </c>
      <c r="K64">
        <v>3.6</v>
      </c>
      <c r="L64" s="4">
        <f>J64*K64</f>
        <v>43.2</v>
      </c>
    </row>
    <row r="65" spans="5:12" x14ac:dyDescent="0.25">
      <c r="E65" t="s">
        <v>89</v>
      </c>
      <c r="F65">
        <v>8</v>
      </c>
      <c r="G65">
        <v>3.4</v>
      </c>
      <c r="H65" s="4">
        <f t="shared" si="8"/>
        <v>27.2</v>
      </c>
      <c r="I65" t="s">
        <v>209</v>
      </c>
      <c r="J65">
        <v>12</v>
      </c>
      <c r="K65">
        <v>3.6</v>
      </c>
      <c r="L65" s="4">
        <f>J65*K65</f>
        <v>43.2</v>
      </c>
    </row>
    <row r="66" spans="5:12" x14ac:dyDescent="0.25">
      <c r="E66" t="s">
        <v>90</v>
      </c>
      <c r="F66">
        <v>8</v>
      </c>
      <c r="G66">
        <v>3.4</v>
      </c>
      <c r="H66" s="4">
        <f t="shared" si="8"/>
        <v>27.2</v>
      </c>
      <c r="I66" t="s">
        <v>210</v>
      </c>
      <c r="J66">
        <v>12</v>
      </c>
      <c r="K66">
        <v>3.6</v>
      </c>
      <c r="L66" s="4">
        <f>J66*K66</f>
        <v>43.2</v>
      </c>
    </row>
    <row r="67" spans="5:12" x14ac:dyDescent="0.25">
      <c r="E67" t="s">
        <v>91</v>
      </c>
      <c r="F67">
        <v>8</v>
      </c>
      <c r="G67">
        <v>3.4</v>
      </c>
      <c r="H67" s="4">
        <f t="shared" si="8"/>
        <v>27.2</v>
      </c>
      <c r="I67" t="s">
        <v>211</v>
      </c>
      <c r="J67">
        <v>12</v>
      </c>
      <c r="K67">
        <v>3.6</v>
      </c>
      <c r="L67" s="4">
        <f>J67*K67</f>
        <v>43.2</v>
      </c>
    </row>
    <row r="68" spans="5:12" x14ac:dyDescent="0.25">
      <c r="E68" t="s">
        <v>92</v>
      </c>
      <c r="F68">
        <v>8</v>
      </c>
      <c r="G68">
        <v>3.4</v>
      </c>
      <c r="H68" s="4">
        <f t="shared" si="8"/>
        <v>27.2</v>
      </c>
      <c r="I68" t="s">
        <v>212</v>
      </c>
      <c r="J68">
        <v>12</v>
      </c>
      <c r="K68">
        <v>3.6</v>
      </c>
      <c r="L68" s="4">
        <f>J68*K68</f>
        <v>43.2</v>
      </c>
    </row>
    <row r="69" spans="5:12" x14ac:dyDescent="0.25">
      <c r="E69" t="s">
        <v>93</v>
      </c>
      <c r="F69">
        <v>8</v>
      </c>
      <c r="G69">
        <v>3.4</v>
      </c>
      <c r="H69" s="4">
        <f t="shared" si="8"/>
        <v>27.2</v>
      </c>
      <c r="I69" t="s">
        <v>213</v>
      </c>
      <c r="J69">
        <v>12</v>
      </c>
      <c r="K69">
        <v>3.6</v>
      </c>
      <c r="L69" s="4">
        <f>J69*K69</f>
        <v>43.2</v>
      </c>
    </row>
    <row r="70" spans="5:12" x14ac:dyDescent="0.25">
      <c r="E70" t="s">
        <v>94</v>
      </c>
      <c r="F70">
        <v>8</v>
      </c>
      <c r="G70">
        <v>3.4</v>
      </c>
      <c r="H70" s="4">
        <f t="shared" si="8"/>
        <v>27.2</v>
      </c>
      <c r="I70" t="s">
        <v>214</v>
      </c>
      <c r="J70">
        <v>12</v>
      </c>
      <c r="K70">
        <v>3.6</v>
      </c>
      <c r="L70" s="4">
        <f>J70*K70</f>
        <v>43.2</v>
      </c>
    </row>
    <row r="71" spans="5:12" x14ac:dyDescent="0.25">
      <c r="E71" t="s">
        <v>95</v>
      </c>
      <c r="F71">
        <v>8</v>
      </c>
      <c r="G71">
        <v>3.4</v>
      </c>
      <c r="H71" s="4">
        <f t="shared" si="8"/>
        <v>27.2</v>
      </c>
      <c r="I71" t="s">
        <v>215</v>
      </c>
      <c r="J71">
        <v>12</v>
      </c>
      <c r="K71">
        <v>3.6</v>
      </c>
      <c r="L71" s="4">
        <f>J71*K71</f>
        <v>43.2</v>
      </c>
    </row>
    <row r="72" spans="5:12" x14ac:dyDescent="0.25">
      <c r="E72" t="s">
        <v>96</v>
      </c>
      <c r="F72">
        <v>8</v>
      </c>
      <c r="G72">
        <v>3.4</v>
      </c>
      <c r="H72" s="4">
        <f t="shared" si="8"/>
        <v>27.2</v>
      </c>
      <c r="I72" t="s">
        <v>216</v>
      </c>
      <c r="J72">
        <v>12</v>
      </c>
      <c r="K72">
        <v>3.6</v>
      </c>
      <c r="L72" s="4">
        <f>J72*K72</f>
        <v>43.2</v>
      </c>
    </row>
    <row r="73" spans="5:12" x14ac:dyDescent="0.25">
      <c r="E73" t="s">
        <v>97</v>
      </c>
      <c r="F73">
        <v>8</v>
      </c>
      <c r="G73">
        <v>3.4</v>
      </c>
      <c r="H73" s="4">
        <f t="shared" si="8"/>
        <v>27.2</v>
      </c>
      <c r="I73" t="s">
        <v>217</v>
      </c>
      <c r="J73">
        <v>12</v>
      </c>
      <c r="K73">
        <v>3.6</v>
      </c>
      <c r="L73" s="4">
        <f>J73*K73</f>
        <v>43.2</v>
      </c>
    </row>
    <row r="74" spans="5:12" x14ac:dyDescent="0.25">
      <c r="E74" t="s">
        <v>98</v>
      </c>
      <c r="F74">
        <v>8</v>
      </c>
      <c r="G74">
        <v>3.4</v>
      </c>
      <c r="H74" s="4">
        <f t="shared" si="8"/>
        <v>27.2</v>
      </c>
      <c r="I74" t="s">
        <v>218</v>
      </c>
      <c r="J74">
        <v>12</v>
      </c>
      <c r="K74">
        <v>3.6</v>
      </c>
      <c r="L74" s="4">
        <f>J74*K74</f>
        <v>43.2</v>
      </c>
    </row>
    <row r="75" spans="5:12" x14ac:dyDescent="0.25">
      <c r="E75" t="s">
        <v>99</v>
      </c>
      <c r="F75">
        <v>8</v>
      </c>
      <c r="G75">
        <v>3.4</v>
      </c>
      <c r="H75" s="4">
        <f t="shared" si="8"/>
        <v>27.2</v>
      </c>
      <c r="I75" t="s">
        <v>219</v>
      </c>
      <c r="J75">
        <v>12</v>
      </c>
      <c r="K75">
        <v>3.6</v>
      </c>
      <c r="L75" s="4">
        <f>J75*K75</f>
        <v>43.2</v>
      </c>
    </row>
    <row r="76" spans="5:12" x14ac:dyDescent="0.25">
      <c r="E76" t="s">
        <v>100</v>
      </c>
      <c r="F76">
        <v>8</v>
      </c>
      <c r="G76">
        <v>3.4</v>
      </c>
      <c r="H76" s="4">
        <f t="shared" si="8"/>
        <v>27.2</v>
      </c>
      <c r="I76" t="s">
        <v>220</v>
      </c>
      <c r="J76">
        <v>12</v>
      </c>
      <c r="K76">
        <v>3.6</v>
      </c>
      <c r="L76" s="4">
        <f>J76*K76</f>
        <v>43.2</v>
      </c>
    </row>
    <row r="77" spans="5:12" ht="15.75" thickBot="1" x14ac:dyDescent="0.3">
      <c r="E77" t="s">
        <v>101</v>
      </c>
      <c r="F77">
        <v>8</v>
      </c>
      <c r="G77">
        <v>3.4</v>
      </c>
      <c r="H77" s="4">
        <f t="shared" si="8"/>
        <v>27.2</v>
      </c>
      <c r="I77" t="s">
        <v>221</v>
      </c>
      <c r="J77">
        <v>12</v>
      </c>
      <c r="K77">
        <v>3.6</v>
      </c>
      <c r="L77" s="5">
        <f>J77*K77</f>
        <v>43.2</v>
      </c>
    </row>
    <row r="78" spans="5:12" x14ac:dyDescent="0.25">
      <c r="E78" t="s">
        <v>102</v>
      </c>
      <c r="F78">
        <v>8</v>
      </c>
      <c r="G78">
        <v>3.4</v>
      </c>
      <c r="H78" s="4">
        <f t="shared" si="8"/>
        <v>27.2</v>
      </c>
      <c r="I78" t="s">
        <v>222</v>
      </c>
      <c r="J78">
        <v>16</v>
      </c>
      <c r="K78">
        <v>2.6</v>
      </c>
      <c r="L78" s="4">
        <f>J78*K78</f>
        <v>41.6</v>
      </c>
    </row>
    <row r="79" spans="5:12" x14ac:dyDescent="0.25">
      <c r="E79" t="s">
        <v>103</v>
      </c>
      <c r="F79">
        <v>8</v>
      </c>
      <c r="G79">
        <v>3.4</v>
      </c>
      <c r="H79" s="4">
        <f t="shared" si="8"/>
        <v>27.2</v>
      </c>
      <c r="I79" t="s">
        <v>223</v>
      </c>
      <c r="J79">
        <v>16</v>
      </c>
      <c r="K79">
        <v>2.6</v>
      </c>
      <c r="L79" s="4">
        <f>J79*K79</f>
        <v>41.6</v>
      </c>
    </row>
    <row r="80" spans="5:12" x14ac:dyDescent="0.25">
      <c r="E80" t="s">
        <v>104</v>
      </c>
      <c r="F80">
        <v>8</v>
      </c>
      <c r="G80">
        <v>3.4</v>
      </c>
      <c r="H80" s="4">
        <f t="shared" si="8"/>
        <v>27.2</v>
      </c>
      <c r="I80" t="s">
        <v>224</v>
      </c>
      <c r="J80">
        <v>16</v>
      </c>
      <c r="K80">
        <v>2.6</v>
      </c>
      <c r="L80" s="4">
        <f>J80*K80</f>
        <v>41.6</v>
      </c>
    </row>
    <row r="81" spans="5:18" x14ac:dyDescent="0.25">
      <c r="E81" t="s">
        <v>105</v>
      </c>
      <c r="F81">
        <v>8</v>
      </c>
      <c r="G81">
        <v>2.67</v>
      </c>
      <c r="H81" s="4">
        <f t="shared" si="8"/>
        <v>21.36</v>
      </c>
      <c r="I81" t="s">
        <v>225</v>
      </c>
      <c r="J81">
        <v>16</v>
      </c>
      <c r="K81">
        <v>2.6</v>
      </c>
      <c r="L81" s="4">
        <f>J81*K81</f>
        <v>41.6</v>
      </c>
    </row>
    <row r="82" spans="5:18" x14ac:dyDescent="0.25">
      <c r="E82" t="s">
        <v>134</v>
      </c>
      <c r="F82">
        <v>8</v>
      </c>
      <c r="G82">
        <v>3</v>
      </c>
      <c r="H82" s="4">
        <f>F82*G82</f>
        <v>24</v>
      </c>
      <c r="I82" t="s">
        <v>226</v>
      </c>
      <c r="J82">
        <v>16</v>
      </c>
      <c r="K82">
        <v>2.6</v>
      </c>
      <c r="L82" s="4">
        <f>J82*K82</f>
        <v>41.6</v>
      </c>
    </row>
    <row r="83" spans="5:18" x14ac:dyDescent="0.25">
      <c r="E83" t="s">
        <v>135</v>
      </c>
      <c r="F83">
        <v>8</v>
      </c>
      <c r="G83">
        <v>3</v>
      </c>
      <c r="H83" s="4">
        <f>F83*G83</f>
        <v>24</v>
      </c>
      <c r="I83" t="s">
        <v>227</v>
      </c>
      <c r="J83">
        <v>16</v>
      </c>
      <c r="K83">
        <v>2.6</v>
      </c>
      <c r="L83" s="4">
        <f>J83*K83</f>
        <v>41.6</v>
      </c>
    </row>
    <row r="84" spans="5:18" x14ac:dyDescent="0.25">
      <c r="E84" t="s">
        <v>136</v>
      </c>
      <c r="F84">
        <v>8</v>
      </c>
      <c r="G84">
        <v>3</v>
      </c>
      <c r="H84" s="4">
        <f>F84*G84</f>
        <v>24</v>
      </c>
      <c r="I84" t="s">
        <v>228</v>
      </c>
      <c r="J84">
        <v>16</v>
      </c>
      <c r="K84">
        <v>2.6</v>
      </c>
      <c r="L84" s="4">
        <f>J84*K84</f>
        <v>41.6</v>
      </c>
    </row>
    <row r="85" spans="5:18" x14ac:dyDescent="0.25">
      <c r="E85" t="s">
        <v>106</v>
      </c>
      <c r="F85">
        <v>8</v>
      </c>
      <c r="G85">
        <v>3</v>
      </c>
      <c r="H85" s="4">
        <f t="shared" si="8"/>
        <v>24</v>
      </c>
      <c r="I85" t="s">
        <v>229</v>
      </c>
      <c r="J85">
        <v>16</v>
      </c>
      <c r="K85">
        <v>2.6</v>
      </c>
      <c r="L85" s="4">
        <f>J85*K85</f>
        <v>41.6</v>
      </c>
    </row>
    <row r="86" spans="5:18" x14ac:dyDescent="0.25">
      <c r="E86" t="s">
        <v>107</v>
      </c>
      <c r="F86">
        <v>8</v>
      </c>
      <c r="G86">
        <v>3</v>
      </c>
      <c r="H86" s="4">
        <f t="shared" si="8"/>
        <v>24</v>
      </c>
      <c r="I86" t="s">
        <v>230</v>
      </c>
      <c r="J86">
        <v>16</v>
      </c>
      <c r="K86">
        <v>2.6</v>
      </c>
      <c r="L86" s="4">
        <f>J86*K86</f>
        <v>41.6</v>
      </c>
      <c r="R86" s="6"/>
    </row>
    <row r="87" spans="5:18" x14ac:dyDescent="0.25">
      <c r="E87" t="s">
        <v>108</v>
      </c>
      <c r="F87">
        <v>8</v>
      </c>
      <c r="G87">
        <v>3</v>
      </c>
      <c r="H87" s="4">
        <f t="shared" si="8"/>
        <v>24</v>
      </c>
      <c r="I87" t="s">
        <v>231</v>
      </c>
      <c r="J87">
        <v>16</v>
      </c>
      <c r="K87">
        <v>2.6</v>
      </c>
      <c r="L87" s="4">
        <f>J87*K87</f>
        <v>41.6</v>
      </c>
    </row>
    <row r="88" spans="5:18" x14ac:dyDescent="0.25">
      <c r="E88" t="s">
        <v>109</v>
      </c>
      <c r="F88">
        <v>8</v>
      </c>
      <c r="G88">
        <v>3</v>
      </c>
      <c r="H88" s="4">
        <f t="shared" si="8"/>
        <v>24</v>
      </c>
      <c r="I88" t="s">
        <v>232</v>
      </c>
      <c r="J88">
        <v>16</v>
      </c>
      <c r="K88">
        <v>2.6</v>
      </c>
      <c r="L88" s="4">
        <f>J88*K88</f>
        <v>41.6</v>
      </c>
    </row>
    <row r="89" spans="5:18" x14ac:dyDescent="0.25">
      <c r="E89" t="s">
        <v>110</v>
      </c>
      <c r="F89">
        <v>8</v>
      </c>
      <c r="G89">
        <v>3</v>
      </c>
      <c r="H89" s="4">
        <f t="shared" si="8"/>
        <v>24</v>
      </c>
      <c r="I89" t="s">
        <v>233</v>
      </c>
      <c r="J89">
        <v>16</v>
      </c>
      <c r="K89">
        <v>2.6</v>
      </c>
      <c r="L89" s="4">
        <f>J89*K89</f>
        <v>41.6</v>
      </c>
    </row>
    <row r="90" spans="5:18" x14ac:dyDescent="0.25">
      <c r="E90" t="s">
        <v>111</v>
      </c>
      <c r="F90">
        <v>8</v>
      </c>
      <c r="G90">
        <v>3</v>
      </c>
      <c r="H90" s="4">
        <f t="shared" si="8"/>
        <v>24</v>
      </c>
      <c r="I90" t="s">
        <v>234</v>
      </c>
      <c r="J90">
        <v>16</v>
      </c>
      <c r="K90">
        <v>2.6</v>
      </c>
      <c r="L90" s="4">
        <f>J90*K90</f>
        <v>41.6</v>
      </c>
    </row>
    <row r="91" spans="5:18" x14ac:dyDescent="0.25">
      <c r="E91" t="s">
        <v>112</v>
      </c>
      <c r="F91">
        <v>8</v>
      </c>
      <c r="G91">
        <v>3</v>
      </c>
      <c r="H91" s="4">
        <f t="shared" si="8"/>
        <v>24</v>
      </c>
      <c r="I91" t="s">
        <v>235</v>
      </c>
      <c r="J91">
        <v>16</v>
      </c>
      <c r="K91">
        <v>2.6</v>
      </c>
      <c r="L91" s="4">
        <f>J91*K91</f>
        <v>41.6</v>
      </c>
    </row>
    <row r="92" spans="5:18" x14ac:dyDescent="0.25">
      <c r="E92" t="s">
        <v>113</v>
      </c>
      <c r="F92">
        <v>8</v>
      </c>
      <c r="G92">
        <v>3</v>
      </c>
      <c r="H92" s="4">
        <f t="shared" si="8"/>
        <v>24</v>
      </c>
      <c r="I92" t="s">
        <v>236</v>
      </c>
      <c r="J92">
        <v>16</v>
      </c>
      <c r="K92">
        <v>2.6</v>
      </c>
      <c r="L92" s="4">
        <f>J92*K92</f>
        <v>41.6</v>
      </c>
    </row>
    <row r="93" spans="5:18" x14ac:dyDescent="0.25">
      <c r="E93" t="s">
        <v>114</v>
      </c>
      <c r="F93">
        <v>8</v>
      </c>
      <c r="G93">
        <v>3</v>
      </c>
      <c r="H93" s="4">
        <f t="shared" si="8"/>
        <v>24</v>
      </c>
      <c r="I93" t="s">
        <v>237</v>
      </c>
      <c r="J93">
        <v>16</v>
      </c>
      <c r="K93">
        <v>2.6</v>
      </c>
      <c r="L93" s="4">
        <f>J93*K93</f>
        <v>41.6</v>
      </c>
    </row>
    <row r="94" spans="5:18" x14ac:dyDescent="0.25">
      <c r="E94" t="s">
        <v>115</v>
      </c>
      <c r="F94">
        <v>8</v>
      </c>
      <c r="G94">
        <v>3</v>
      </c>
      <c r="H94" s="4">
        <f t="shared" si="8"/>
        <v>24</v>
      </c>
      <c r="I94" t="s">
        <v>238</v>
      </c>
      <c r="J94">
        <v>16</v>
      </c>
      <c r="K94">
        <v>2.6</v>
      </c>
      <c r="L94" s="4">
        <f>J94*K94</f>
        <v>41.6</v>
      </c>
    </row>
    <row r="95" spans="5:18" x14ac:dyDescent="0.25">
      <c r="E95" t="s">
        <v>116</v>
      </c>
      <c r="F95">
        <v>8</v>
      </c>
      <c r="G95">
        <v>3</v>
      </c>
      <c r="H95" s="4">
        <f t="shared" si="8"/>
        <v>24</v>
      </c>
      <c r="I95" t="s">
        <v>239</v>
      </c>
      <c r="J95">
        <v>16</v>
      </c>
      <c r="K95">
        <v>2.6</v>
      </c>
      <c r="L95" s="4">
        <f>J95*K95</f>
        <v>41.6</v>
      </c>
    </row>
    <row r="96" spans="5:18" x14ac:dyDescent="0.25">
      <c r="E96" t="s">
        <v>117</v>
      </c>
      <c r="F96">
        <v>8</v>
      </c>
      <c r="G96">
        <v>3</v>
      </c>
      <c r="H96" s="4">
        <f t="shared" si="8"/>
        <v>24</v>
      </c>
      <c r="I96" t="s">
        <v>240</v>
      </c>
      <c r="J96">
        <v>16</v>
      </c>
      <c r="K96">
        <v>2.6</v>
      </c>
      <c r="L96" s="4">
        <f>J96*K96</f>
        <v>41.6</v>
      </c>
    </row>
    <row r="97" spans="5:12" x14ac:dyDescent="0.25">
      <c r="E97" t="s">
        <v>118</v>
      </c>
      <c r="F97">
        <v>8</v>
      </c>
      <c r="G97">
        <v>3</v>
      </c>
      <c r="H97" s="4">
        <f t="shared" si="8"/>
        <v>24</v>
      </c>
      <c r="I97" t="s">
        <v>241</v>
      </c>
      <c r="J97">
        <v>16</v>
      </c>
      <c r="K97">
        <v>2.6</v>
      </c>
      <c r="L97" s="4">
        <f>J97*K97</f>
        <v>41.6</v>
      </c>
    </row>
    <row r="98" spans="5:12" x14ac:dyDescent="0.25">
      <c r="E98" t="s">
        <v>119</v>
      </c>
      <c r="F98">
        <v>8</v>
      </c>
      <c r="G98">
        <v>3</v>
      </c>
      <c r="H98" s="4">
        <f t="shared" si="8"/>
        <v>24</v>
      </c>
      <c r="I98" t="s">
        <v>242</v>
      </c>
      <c r="J98">
        <v>16</v>
      </c>
      <c r="K98">
        <v>2.6</v>
      </c>
      <c r="L98" s="4">
        <f>J98*K98</f>
        <v>41.6</v>
      </c>
    </row>
    <row r="99" spans="5:12" x14ac:dyDescent="0.25">
      <c r="E99" t="s">
        <v>120</v>
      </c>
      <c r="F99">
        <v>8</v>
      </c>
      <c r="G99">
        <v>3</v>
      </c>
      <c r="H99" s="4">
        <f t="shared" si="8"/>
        <v>24</v>
      </c>
      <c r="I99" t="s">
        <v>243</v>
      </c>
      <c r="J99">
        <v>16</v>
      </c>
      <c r="K99">
        <v>2.6</v>
      </c>
      <c r="L99" s="4">
        <f>J99*K99</f>
        <v>41.6</v>
      </c>
    </row>
    <row r="100" spans="5:12" x14ac:dyDescent="0.25">
      <c r="E100" t="s">
        <v>121</v>
      </c>
      <c r="F100">
        <v>8</v>
      </c>
      <c r="G100">
        <v>3</v>
      </c>
      <c r="H100" s="4">
        <f t="shared" si="8"/>
        <v>24</v>
      </c>
      <c r="I100" t="s">
        <v>244</v>
      </c>
      <c r="J100">
        <v>16</v>
      </c>
      <c r="K100">
        <v>2.6</v>
      </c>
      <c r="L100" s="4">
        <f>J100*K100</f>
        <v>41.6</v>
      </c>
    </row>
    <row r="101" spans="5:12" x14ac:dyDescent="0.25">
      <c r="E101" t="s">
        <v>122</v>
      </c>
      <c r="F101">
        <v>8</v>
      </c>
      <c r="G101">
        <v>3</v>
      </c>
      <c r="H101" s="4">
        <f t="shared" si="8"/>
        <v>24</v>
      </c>
      <c r="I101" t="s">
        <v>245</v>
      </c>
      <c r="J101">
        <v>16</v>
      </c>
      <c r="K101">
        <v>2.6</v>
      </c>
      <c r="L101" s="4">
        <f>J101*K101</f>
        <v>41.6</v>
      </c>
    </row>
    <row r="102" spans="5:12" x14ac:dyDescent="0.25">
      <c r="E102" t="s">
        <v>123</v>
      </c>
      <c r="F102">
        <v>8</v>
      </c>
      <c r="G102">
        <v>3</v>
      </c>
      <c r="H102" s="4">
        <f t="shared" si="8"/>
        <v>24</v>
      </c>
      <c r="I102" t="s">
        <v>246</v>
      </c>
      <c r="J102">
        <v>16</v>
      </c>
      <c r="K102">
        <v>2.6</v>
      </c>
      <c r="L102" s="4">
        <f>J102*K102</f>
        <v>41.6</v>
      </c>
    </row>
    <row r="103" spans="5:12" x14ac:dyDescent="0.25">
      <c r="E103" t="s">
        <v>124</v>
      </c>
      <c r="F103">
        <v>8</v>
      </c>
      <c r="G103">
        <v>3</v>
      </c>
      <c r="H103" s="4">
        <f t="shared" si="8"/>
        <v>24</v>
      </c>
      <c r="I103" t="s">
        <v>247</v>
      </c>
      <c r="J103">
        <v>16</v>
      </c>
      <c r="K103">
        <v>2.6</v>
      </c>
      <c r="L103" s="4">
        <f>J103*K103</f>
        <v>41.6</v>
      </c>
    </row>
    <row r="104" spans="5:12" x14ac:dyDescent="0.25">
      <c r="E104" t="s">
        <v>125</v>
      </c>
      <c r="F104">
        <v>8</v>
      </c>
      <c r="G104">
        <v>3</v>
      </c>
      <c r="H104" s="4">
        <f t="shared" si="8"/>
        <v>24</v>
      </c>
      <c r="I104" t="s">
        <v>248</v>
      </c>
      <c r="J104">
        <v>16</v>
      </c>
      <c r="K104">
        <v>2.6</v>
      </c>
      <c r="L104" s="4">
        <f>J104*K104</f>
        <v>41.6</v>
      </c>
    </row>
    <row r="105" spans="5:12" x14ac:dyDescent="0.25">
      <c r="E105" t="s">
        <v>126</v>
      </c>
      <c r="F105">
        <v>8</v>
      </c>
      <c r="G105">
        <v>3</v>
      </c>
      <c r="H105" s="4">
        <f t="shared" si="8"/>
        <v>24</v>
      </c>
      <c r="I105" t="s">
        <v>249</v>
      </c>
      <c r="J105">
        <v>16</v>
      </c>
      <c r="K105">
        <v>2.6</v>
      </c>
      <c r="L105" s="4">
        <f>J105*K105</f>
        <v>41.6</v>
      </c>
    </row>
    <row r="106" spans="5:12" x14ac:dyDescent="0.25">
      <c r="E106" t="s">
        <v>127</v>
      </c>
      <c r="F106">
        <v>8</v>
      </c>
      <c r="G106">
        <v>3</v>
      </c>
      <c r="H106" s="4">
        <f t="shared" si="8"/>
        <v>24</v>
      </c>
      <c r="I106" t="s">
        <v>250</v>
      </c>
      <c r="J106">
        <v>16</v>
      </c>
      <c r="K106">
        <v>2.6</v>
      </c>
      <c r="L106" s="4">
        <f>J106*K106</f>
        <v>41.6</v>
      </c>
    </row>
    <row r="107" spans="5:12" x14ac:dyDescent="0.25">
      <c r="E107" t="s">
        <v>128</v>
      </c>
      <c r="F107">
        <v>8</v>
      </c>
      <c r="G107">
        <v>3</v>
      </c>
      <c r="H107" s="4">
        <f t="shared" si="8"/>
        <v>24</v>
      </c>
      <c r="I107" t="s">
        <v>251</v>
      </c>
      <c r="J107">
        <v>16</v>
      </c>
      <c r="K107">
        <v>2.6</v>
      </c>
      <c r="L107" s="4">
        <f>J107*K107</f>
        <v>41.6</v>
      </c>
    </row>
    <row r="108" spans="5:12" x14ac:dyDescent="0.25">
      <c r="E108" t="s">
        <v>129</v>
      </c>
      <c r="F108">
        <v>8</v>
      </c>
      <c r="G108">
        <v>3</v>
      </c>
      <c r="H108" s="4">
        <f>F108*G108</f>
        <v>24</v>
      </c>
      <c r="I108" t="s">
        <v>252</v>
      </c>
      <c r="J108">
        <v>16</v>
      </c>
      <c r="K108">
        <v>2.6</v>
      </c>
      <c r="L108" s="4">
        <f>J108*K108</f>
        <v>41.6</v>
      </c>
    </row>
    <row r="109" spans="5:12" x14ac:dyDescent="0.25">
      <c r="E109" t="s">
        <v>130</v>
      </c>
      <c r="F109">
        <v>8</v>
      </c>
      <c r="G109">
        <v>3</v>
      </c>
      <c r="H109" s="4">
        <f>F109*G109</f>
        <v>24</v>
      </c>
      <c r="I109" t="s">
        <v>253</v>
      </c>
      <c r="J109">
        <v>16</v>
      </c>
      <c r="K109">
        <v>2.6</v>
      </c>
      <c r="L109" s="4">
        <f>J109*K109</f>
        <v>41.6</v>
      </c>
    </row>
    <row r="110" spans="5:12" x14ac:dyDescent="0.25">
      <c r="E110" t="s">
        <v>131</v>
      </c>
      <c r="F110">
        <v>8</v>
      </c>
      <c r="G110">
        <v>3</v>
      </c>
      <c r="H110" s="4">
        <f>F110*G110</f>
        <v>24</v>
      </c>
      <c r="I110" t="s">
        <v>254</v>
      </c>
      <c r="J110">
        <v>16</v>
      </c>
      <c r="K110">
        <v>2.6</v>
      </c>
      <c r="L110" s="4">
        <f>J110*K110</f>
        <v>41.6</v>
      </c>
    </row>
    <row r="111" spans="5:12" x14ac:dyDescent="0.25">
      <c r="E111" t="s">
        <v>132</v>
      </c>
      <c r="F111">
        <v>8</v>
      </c>
      <c r="G111">
        <v>3</v>
      </c>
      <c r="H111" s="4">
        <f>F111*G111</f>
        <v>24</v>
      </c>
      <c r="I111" t="s">
        <v>255</v>
      </c>
      <c r="J111">
        <v>16</v>
      </c>
      <c r="K111">
        <v>2.6</v>
      </c>
      <c r="L111" s="4">
        <f>J111*K111</f>
        <v>41.6</v>
      </c>
    </row>
    <row r="112" spans="5:12" ht="15.75" thickBot="1" x14ac:dyDescent="0.3">
      <c r="H112" s="5"/>
      <c r="I112" t="s">
        <v>256</v>
      </c>
      <c r="J112">
        <v>16</v>
      </c>
      <c r="K112">
        <v>2.6</v>
      </c>
      <c r="L112" s="4">
        <f>J112*K112</f>
        <v>41.6</v>
      </c>
    </row>
    <row r="113" spans="9:12" x14ac:dyDescent="0.25">
      <c r="I113" t="s">
        <v>257</v>
      </c>
      <c r="J113">
        <v>16</v>
      </c>
      <c r="K113">
        <v>2.6</v>
      </c>
      <c r="L113" s="4">
        <f>J113*K113</f>
        <v>41.6</v>
      </c>
    </row>
    <row r="114" spans="9:12" x14ac:dyDescent="0.25">
      <c r="I114" t="s">
        <v>258</v>
      </c>
      <c r="J114">
        <v>16</v>
      </c>
      <c r="K114">
        <v>2.6</v>
      </c>
      <c r="L114" s="4">
        <f>J114*K114</f>
        <v>41.6</v>
      </c>
    </row>
    <row r="115" spans="9:12" x14ac:dyDescent="0.25">
      <c r="I115" t="s">
        <v>259</v>
      </c>
      <c r="J115">
        <v>16</v>
      </c>
      <c r="K115">
        <v>2.6</v>
      </c>
      <c r="L115" s="4">
        <f>J115*K115</f>
        <v>41.6</v>
      </c>
    </row>
    <row r="116" spans="9:12" x14ac:dyDescent="0.25">
      <c r="I116" t="s">
        <v>260</v>
      </c>
      <c r="J116">
        <v>16</v>
      </c>
      <c r="K116">
        <v>2.6</v>
      </c>
      <c r="L116" s="4">
        <f>J116*K116</f>
        <v>41.6</v>
      </c>
    </row>
    <row r="117" spans="9:12" x14ac:dyDescent="0.25">
      <c r="I117" t="s">
        <v>261</v>
      </c>
      <c r="J117">
        <v>16</v>
      </c>
      <c r="K117">
        <v>2.6</v>
      </c>
      <c r="L117" s="4">
        <f>J117*K117</f>
        <v>41.6</v>
      </c>
    </row>
    <row r="118" spans="9:12" x14ac:dyDescent="0.25">
      <c r="I118" t="s">
        <v>262</v>
      </c>
      <c r="J118">
        <v>16</v>
      </c>
      <c r="K118">
        <v>2.6</v>
      </c>
      <c r="L118" s="4">
        <f>J118*K118</f>
        <v>41.6</v>
      </c>
    </row>
    <row r="119" spans="9:12" x14ac:dyDescent="0.25">
      <c r="I119" t="s">
        <v>263</v>
      </c>
      <c r="J119">
        <v>16</v>
      </c>
      <c r="K119">
        <v>2.6</v>
      </c>
      <c r="L119" s="4">
        <f>J119*K119</f>
        <v>41.6</v>
      </c>
    </row>
    <row r="120" spans="9:12" x14ac:dyDescent="0.25">
      <c r="I120" t="s">
        <v>264</v>
      </c>
      <c r="J120">
        <v>16</v>
      </c>
      <c r="K120">
        <v>2.6</v>
      </c>
      <c r="L120" s="4">
        <f>J120*K120</f>
        <v>41.6</v>
      </c>
    </row>
    <row r="121" spans="9:12" x14ac:dyDescent="0.25">
      <c r="I121" t="s">
        <v>265</v>
      </c>
      <c r="J121">
        <v>16</v>
      </c>
      <c r="K121">
        <v>2.6</v>
      </c>
      <c r="L121" s="4">
        <f>J121*K121</f>
        <v>41.6</v>
      </c>
    </row>
    <row r="122" spans="9:12" x14ac:dyDescent="0.25">
      <c r="I122" t="s">
        <v>266</v>
      </c>
      <c r="J122">
        <v>16</v>
      </c>
      <c r="K122">
        <v>2.6</v>
      </c>
      <c r="L122" s="4">
        <f>J122*K122</f>
        <v>41.6</v>
      </c>
    </row>
    <row r="123" spans="9:12" ht="15.75" thickBot="1" x14ac:dyDescent="0.3">
      <c r="I123" t="s">
        <v>267</v>
      </c>
      <c r="J123">
        <v>16</v>
      </c>
      <c r="K123">
        <v>3.2</v>
      </c>
      <c r="L123" s="5">
        <f>J123*K123</f>
        <v>51.2</v>
      </c>
    </row>
    <row r="132" spans="17:17" x14ac:dyDescent="0.25">
      <c r="Q13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M3" sqref="M3:M8"/>
    </sheetView>
  </sheetViews>
  <sheetFormatPr defaultRowHeight="15" x14ac:dyDescent="0.25"/>
  <sheetData>
    <row r="1" spans="1:30" x14ac:dyDescent="0.25">
      <c r="D1">
        <f>AVERAGE(D3:D16)</f>
        <v>11.386666666666665</v>
      </c>
      <c r="E1">
        <f>'279'!D1-'128'!D1</f>
        <v>0.10190476190476438</v>
      </c>
      <c r="H1">
        <f>AVERAGE(H3:H122)</f>
        <v>24.801428571428602</v>
      </c>
      <c r="I1">
        <f>'279'!H1-'128'!H1</f>
        <v>-7.9428571428586281E-2</v>
      </c>
      <c r="L1">
        <f>AVERAGE(L3:L72)</f>
        <v>41.49333333333329</v>
      </c>
      <c r="M1">
        <f>'279'!L1-'128'!L1</f>
        <v>0.81506361323164356</v>
      </c>
      <c r="P1">
        <f>AVERAGE(P3:P14)</f>
        <v>72.493333333333325</v>
      </c>
      <c r="Q1">
        <f>'279'!P1-'128'!P1</f>
        <v>4.3809523809528628E-2</v>
      </c>
      <c r="R1" t="s">
        <v>286</v>
      </c>
      <c r="S1" t="s">
        <v>285</v>
      </c>
      <c r="T1" t="s">
        <v>1</v>
      </c>
      <c r="U1" s="2">
        <v>279</v>
      </c>
      <c r="V1" t="s">
        <v>286</v>
      </c>
      <c r="W1" t="s">
        <v>287</v>
      </c>
    </row>
    <row r="2" spans="1:30" ht="15.75" thickBot="1" x14ac:dyDescent="0.3">
      <c r="A2" t="s">
        <v>0</v>
      </c>
      <c r="B2" t="s">
        <v>1</v>
      </c>
      <c r="C2" t="s">
        <v>2</v>
      </c>
      <c r="D2" t="s">
        <v>282</v>
      </c>
      <c r="E2" t="s">
        <v>0</v>
      </c>
      <c r="F2" t="s">
        <v>1</v>
      </c>
      <c r="G2" t="s">
        <v>2</v>
      </c>
      <c r="H2" t="s">
        <v>282</v>
      </c>
      <c r="I2" t="s">
        <v>0</v>
      </c>
      <c r="J2" t="s">
        <v>1</v>
      </c>
      <c r="K2" t="s">
        <v>2</v>
      </c>
      <c r="L2" t="s">
        <v>282</v>
      </c>
      <c r="M2" t="s">
        <v>0</v>
      </c>
      <c r="N2" t="s">
        <v>1</v>
      </c>
      <c r="O2" t="s">
        <v>2</v>
      </c>
      <c r="P2" t="s">
        <v>282</v>
      </c>
      <c r="R2">
        <f>S2/SUM(S2:S5)</f>
        <v>5.0179211469534052E-2</v>
      </c>
      <c r="S2">
        <v>14</v>
      </c>
      <c r="T2">
        <v>4</v>
      </c>
      <c r="U2">
        <v>14</v>
      </c>
      <c r="V2">
        <f>U2/SUM(U2:U5)</f>
        <v>5.0179211469534052E-2</v>
      </c>
      <c r="W2">
        <f>R2-V2</f>
        <v>0</v>
      </c>
    </row>
    <row r="3" spans="1:30" x14ac:dyDescent="0.25">
      <c r="A3" t="s">
        <v>4</v>
      </c>
      <c r="B3">
        <v>4</v>
      </c>
      <c r="C3">
        <v>2.67</v>
      </c>
      <c r="D3" s="4">
        <f>B3*C3</f>
        <v>10.68</v>
      </c>
      <c r="E3" t="s">
        <v>20</v>
      </c>
      <c r="F3">
        <v>8</v>
      </c>
      <c r="G3">
        <v>2.67</v>
      </c>
      <c r="H3" s="4">
        <f>F3*G3</f>
        <v>21.36</v>
      </c>
      <c r="I3" t="s">
        <v>138</v>
      </c>
      <c r="J3">
        <v>12</v>
      </c>
      <c r="K3">
        <v>2.4</v>
      </c>
      <c r="L3" s="4">
        <f>J3*K3</f>
        <v>28.799999999999997</v>
      </c>
      <c r="M3" t="s">
        <v>268</v>
      </c>
      <c r="N3">
        <v>24</v>
      </c>
      <c r="O3">
        <v>2.4</v>
      </c>
      <c r="P3" s="3">
        <f>N3*O3</f>
        <v>57.599999999999994</v>
      </c>
      <c r="R3">
        <f>S3/SUM(S2:S5)</f>
        <v>0.43010752688172044</v>
      </c>
      <c r="S3">
        <v>120</v>
      </c>
      <c r="T3">
        <v>8</v>
      </c>
      <c r="U3">
        <v>120</v>
      </c>
      <c r="V3">
        <f>U3/SUM(U2:U5)</f>
        <v>0.43010752688172044</v>
      </c>
      <c r="W3">
        <f>R3-V3</f>
        <v>0</v>
      </c>
    </row>
    <row r="4" spans="1:30" x14ac:dyDescent="0.25">
      <c r="A4" t="s">
        <v>5</v>
      </c>
      <c r="B4">
        <v>4</v>
      </c>
      <c r="C4">
        <v>2.67</v>
      </c>
      <c r="D4" s="4">
        <f>B4*C4</f>
        <v>10.68</v>
      </c>
      <c r="E4" t="s">
        <v>21</v>
      </c>
      <c r="F4">
        <v>8</v>
      </c>
      <c r="G4">
        <v>2.67</v>
      </c>
      <c r="H4" s="4">
        <f>F4*G4</f>
        <v>21.36</v>
      </c>
      <c r="I4" t="s">
        <v>139</v>
      </c>
      <c r="J4">
        <v>12</v>
      </c>
      <c r="K4">
        <v>2.4</v>
      </c>
      <c r="L4" s="4">
        <f>J4*K4</f>
        <v>28.799999999999997</v>
      </c>
      <c r="M4" t="s">
        <v>269</v>
      </c>
      <c r="N4">
        <v>24</v>
      </c>
      <c r="O4">
        <v>2.4</v>
      </c>
      <c r="P4" s="4">
        <f>N4*O4</f>
        <v>57.599999999999994</v>
      </c>
      <c r="R4">
        <f>S4/SUM(S2:S5)</f>
        <v>0.46953405017921146</v>
      </c>
      <c r="S4">
        <v>131</v>
      </c>
      <c r="T4" s="1" t="s">
        <v>284</v>
      </c>
      <c r="U4">
        <v>131</v>
      </c>
      <c r="V4">
        <f>U4/SUM(U2:U5)</f>
        <v>0.46953405017921146</v>
      </c>
      <c r="W4">
        <f t="shared" ref="W4:W5" si="0">R4-V4</f>
        <v>0</v>
      </c>
      <c r="Y4">
        <v>14</v>
      </c>
      <c r="Z4">
        <v>4</v>
      </c>
      <c r="AC4">
        <v>14</v>
      </c>
      <c r="AD4">
        <v>4</v>
      </c>
    </row>
    <row r="5" spans="1:30" x14ac:dyDescent="0.25">
      <c r="A5" t="s">
        <v>6</v>
      </c>
      <c r="B5">
        <v>4</v>
      </c>
      <c r="C5">
        <v>2.67</v>
      </c>
      <c r="D5" s="4">
        <f>B5*C5</f>
        <v>10.68</v>
      </c>
      <c r="E5" t="s">
        <v>22</v>
      </c>
      <c r="F5">
        <v>8</v>
      </c>
      <c r="G5">
        <v>2.67</v>
      </c>
      <c r="H5" s="4">
        <f>F5*G5</f>
        <v>21.36</v>
      </c>
      <c r="I5" t="s">
        <v>140</v>
      </c>
      <c r="J5">
        <v>12</v>
      </c>
      <c r="K5">
        <v>3.5</v>
      </c>
      <c r="L5" s="4">
        <f>J5*K5</f>
        <v>42</v>
      </c>
      <c r="M5" t="s">
        <v>274</v>
      </c>
      <c r="N5">
        <v>32</v>
      </c>
      <c r="O5">
        <v>2.13</v>
      </c>
      <c r="P5" s="4">
        <f>N5*O5</f>
        <v>68.16</v>
      </c>
      <c r="R5">
        <f>S5/SUM(S2:S5)</f>
        <v>5.0179211469534052E-2</v>
      </c>
      <c r="S5">
        <v>14</v>
      </c>
      <c r="T5" t="s">
        <v>283</v>
      </c>
      <c r="U5">
        <v>14</v>
      </c>
      <c r="V5">
        <f>U5/SUM(U2:U5)</f>
        <v>5.0179211469534052E-2</v>
      </c>
      <c r="W5">
        <f t="shared" si="0"/>
        <v>0</v>
      </c>
      <c r="Y5">
        <v>120</v>
      </c>
      <c r="Z5">
        <v>8</v>
      </c>
      <c r="AC5">
        <v>120</v>
      </c>
      <c r="AD5">
        <v>8</v>
      </c>
    </row>
    <row r="6" spans="1:30" x14ac:dyDescent="0.25">
      <c r="A6" t="s">
        <v>7</v>
      </c>
      <c r="B6">
        <v>4</v>
      </c>
      <c r="C6">
        <v>2.67</v>
      </c>
      <c r="D6" s="4">
        <f>B6*C6</f>
        <v>10.68</v>
      </c>
      <c r="E6" t="s">
        <v>23</v>
      </c>
      <c r="F6">
        <v>8</v>
      </c>
      <c r="G6">
        <v>2.67</v>
      </c>
      <c r="H6" s="4">
        <f>F6*G6</f>
        <v>21.36</v>
      </c>
      <c r="I6" t="s">
        <v>141</v>
      </c>
      <c r="J6">
        <v>12</v>
      </c>
      <c r="K6">
        <v>3.5</v>
      </c>
      <c r="L6" s="4">
        <f>J6*K6</f>
        <v>42</v>
      </c>
      <c r="M6" t="s">
        <v>275</v>
      </c>
      <c r="N6">
        <v>36</v>
      </c>
      <c r="O6">
        <v>2.1</v>
      </c>
      <c r="P6" s="4">
        <f>N6*O6</f>
        <v>75.600000000000009</v>
      </c>
      <c r="Y6">
        <v>85</v>
      </c>
      <c r="Z6">
        <v>12</v>
      </c>
      <c r="AC6">
        <v>85</v>
      </c>
      <c r="AD6">
        <v>12</v>
      </c>
    </row>
    <row r="7" spans="1:30" x14ac:dyDescent="0.25">
      <c r="A7" t="s">
        <v>11</v>
      </c>
      <c r="B7">
        <v>4</v>
      </c>
      <c r="C7">
        <v>3.2</v>
      </c>
      <c r="D7" s="4">
        <f>B7*C7</f>
        <v>12.8</v>
      </c>
      <c r="E7" t="s">
        <v>24</v>
      </c>
      <c r="F7">
        <v>8</v>
      </c>
      <c r="G7">
        <v>2.67</v>
      </c>
      <c r="H7" s="4">
        <f>F7*G7</f>
        <v>21.36</v>
      </c>
      <c r="I7" t="s">
        <v>142</v>
      </c>
      <c r="J7">
        <v>12</v>
      </c>
      <c r="K7">
        <v>3.5</v>
      </c>
      <c r="L7" s="4">
        <f>J7*K7</f>
        <v>42</v>
      </c>
      <c r="M7" t="s">
        <v>280</v>
      </c>
      <c r="N7">
        <v>40</v>
      </c>
      <c r="O7">
        <v>2.2000000000000002</v>
      </c>
      <c r="P7" s="4">
        <f>N7*O7</f>
        <v>88</v>
      </c>
      <c r="R7" t="s">
        <v>286</v>
      </c>
      <c r="S7" t="s">
        <v>285</v>
      </c>
      <c r="T7" t="s">
        <v>1</v>
      </c>
      <c r="U7" s="2">
        <f>SUM(U8:U11)</f>
        <v>256</v>
      </c>
      <c r="V7" t="s">
        <v>286</v>
      </c>
      <c r="W7" t="s">
        <v>287</v>
      </c>
      <c r="Y7">
        <v>46</v>
      </c>
      <c r="Z7">
        <v>16</v>
      </c>
      <c r="AC7">
        <v>46</v>
      </c>
      <c r="AD7">
        <v>16</v>
      </c>
    </row>
    <row r="8" spans="1:30" ht="15.75" thickBot="1" x14ac:dyDescent="0.3">
      <c r="A8" t="s">
        <v>12</v>
      </c>
      <c r="B8">
        <v>4</v>
      </c>
      <c r="C8">
        <v>3.2</v>
      </c>
      <c r="D8" s="4">
        <f>B8*C8</f>
        <v>12.8</v>
      </c>
      <c r="E8" t="s">
        <v>25</v>
      </c>
      <c r="F8">
        <v>8</v>
      </c>
      <c r="G8">
        <v>2.67</v>
      </c>
      <c r="H8" s="4">
        <f>F8*G8</f>
        <v>21.36</v>
      </c>
      <c r="I8" t="s">
        <v>143</v>
      </c>
      <c r="J8">
        <v>12</v>
      </c>
      <c r="K8">
        <v>3.5</v>
      </c>
      <c r="L8" s="4">
        <f>J8*K8</f>
        <v>42</v>
      </c>
      <c r="M8" t="s">
        <v>281</v>
      </c>
      <c r="N8">
        <v>40</v>
      </c>
      <c r="O8">
        <v>2.2000000000000002</v>
      </c>
      <c r="P8" s="5">
        <f>N8*O8</f>
        <v>88</v>
      </c>
      <c r="R8">
        <f>S8/SUM(S8:S11)</f>
        <v>5.0179211469534052E-2</v>
      </c>
      <c r="S8">
        <v>14</v>
      </c>
      <c r="T8">
        <v>4</v>
      </c>
      <c r="U8">
        <v>13</v>
      </c>
      <c r="V8">
        <f>U8/SUM(U8:U11)</f>
        <v>5.078125E-2</v>
      </c>
      <c r="W8">
        <f>R8-V8</f>
        <v>-6.0203853046594813E-4</v>
      </c>
      <c r="Y8">
        <v>5</v>
      </c>
      <c r="Z8">
        <v>24</v>
      </c>
      <c r="AC8">
        <v>14</v>
      </c>
      <c r="AD8" t="s">
        <v>283</v>
      </c>
    </row>
    <row r="9" spans="1:30" x14ac:dyDescent="0.25">
      <c r="D9" s="4"/>
      <c r="E9" t="s">
        <v>26</v>
      </c>
      <c r="F9">
        <v>8</v>
      </c>
      <c r="G9">
        <v>2.67</v>
      </c>
      <c r="H9" s="4">
        <f>F9*G9</f>
        <v>21.36</v>
      </c>
      <c r="I9" t="s">
        <v>144</v>
      </c>
      <c r="J9">
        <v>12</v>
      </c>
      <c r="K9">
        <v>3.5</v>
      </c>
      <c r="L9" s="4">
        <f>J9*K9</f>
        <v>42</v>
      </c>
      <c r="R9">
        <f>S9/SUM(S8:S11)</f>
        <v>0.43010752688172044</v>
      </c>
      <c r="S9">
        <v>120</v>
      </c>
      <c r="T9">
        <v>8</v>
      </c>
      <c r="U9">
        <v>110</v>
      </c>
      <c r="V9">
        <f>U9/SUM(U8:U11)</f>
        <v>0.4296875</v>
      </c>
      <c r="W9">
        <f t="shared" ref="W9:W11" si="1">R9-V9</f>
        <v>4.2002688172043667E-4</v>
      </c>
      <c r="Y9">
        <v>2</v>
      </c>
      <c r="Z9">
        <v>32</v>
      </c>
    </row>
    <row r="10" spans="1:30" x14ac:dyDescent="0.25">
      <c r="D10" s="4"/>
      <c r="E10" t="s">
        <v>27</v>
      </c>
      <c r="F10">
        <v>8</v>
      </c>
      <c r="G10">
        <v>2.67</v>
      </c>
      <c r="H10" s="4">
        <f>F10*G10</f>
        <v>21.36</v>
      </c>
      <c r="I10" t="s">
        <v>145</v>
      </c>
      <c r="J10">
        <v>12</v>
      </c>
      <c r="K10">
        <v>3.5</v>
      </c>
      <c r="L10" s="4">
        <f>J10*K10</f>
        <v>42</v>
      </c>
      <c r="R10">
        <f>S10/SUM(S8:S11)</f>
        <v>0.46953405017921146</v>
      </c>
      <c r="S10">
        <v>131</v>
      </c>
      <c r="T10" s="1" t="s">
        <v>284</v>
      </c>
      <c r="U10">
        <v>120</v>
      </c>
      <c r="V10">
        <f>U10/SUM(U8:U11)</f>
        <v>0.46875</v>
      </c>
      <c r="W10">
        <f t="shared" si="1"/>
        <v>7.8405017921145959E-4</v>
      </c>
      <c r="Y10">
        <v>2</v>
      </c>
      <c r="Z10">
        <v>36</v>
      </c>
    </row>
    <row r="11" spans="1:30" x14ac:dyDescent="0.25">
      <c r="E11" t="s">
        <v>28</v>
      </c>
      <c r="F11">
        <v>8</v>
      </c>
      <c r="G11">
        <v>2.67</v>
      </c>
      <c r="H11" s="4">
        <f>F11*G11</f>
        <v>21.36</v>
      </c>
      <c r="I11" t="s">
        <v>146</v>
      </c>
      <c r="J11">
        <v>12</v>
      </c>
      <c r="K11">
        <v>3.5</v>
      </c>
      <c r="L11" s="4">
        <f>J11*K11</f>
        <v>42</v>
      </c>
      <c r="P11" s="4"/>
      <c r="R11">
        <f>S11/SUM(S8:S11)</f>
        <v>5.0179211469534052E-2</v>
      </c>
      <c r="S11">
        <v>14</v>
      </c>
      <c r="T11" t="s">
        <v>283</v>
      </c>
      <c r="U11">
        <v>13</v>
      </c>
      <c r="V11">
        <f>U11/SUM(U8:U11)</f>
        <v>5.078125E-2</v>
      </c>
      <c r="W11">
        <f t="shared" si="1"/>
        <v>-6.0203853046594813E-4</v>
      </c>
      <c r="Y11">
        <v>5</v>
      </c>
      <c r="Z11">
        <v>40</v>
      </c>
    </row>
    <row r="12" spans="1:30" x14ac:dyDescent="0.25">
      <c r="E12" t="s">
        <v>29</v>
      </c>
      <c r="F12">
        <v>8</v>
      </c>
      <c r="G12">
        <v>2.67</v>
      </c>
      <c r="H12" s="4">
        <f>F12*G12</f>
        <v>21.36</v>
      </c>
      <c r="I12" t="s">
        <v>147</v>
      </c>
      <c r="J12">
        <v>12</v>
      </c>
      <c r="K12">
        <v>3.5</v>
      </c>
      <c r="L12" s="4">
        <f>J12*K12</f>
        <v>42</v>
      </c>
      <c r="P12" s="4"/>
    </row>
    <row r="13" spans="1:30" x14ac:dyDescent="0.25">
      <c r="D13" s="4"/>
      <c r="E13" t="s">
        <v>30</v>
      </c>
      <c r="F13">
        <v>8</v>
      </c>
      <c r="G13">
        <v>2.67</v>
      </c>
      <c r="H13" s="4">
        <f>F13*G13</f>
        <v>21.36</v>
      </c>
      <c r="I13" t="s">
        <v>218</v>
      </c>
      <c r="J13">
        <v>12</v>
      </c>
      <c r="K13">
        <v>3.6</v>
      </c>
      <c r="L13" s="4">
        <f>J13*K13</f>
        <v>43.2</v>
      </c>
      <c r="P13" s="4"/>
      <c r="R13" t="s">
        <v>286</v>
      </c>
      <c r="S13" t="s">
        <v>285</v>
      </c>
      <c r="T13" t="s">
        <v>1</v>
      </c>
      <c r="U13" s="2">
        <f>SUM(U14:U17)</f>
        <v>128</v>
      </c>
      <c r="V13" t="s">
        <v>286</v>
      </c>
      <c r="W13" t="s">
        <v>287</v>
      </c>
    </row>
    <row r="14" spans="1:30" x14ac:dyDescent="0.25">
      <c r="D14" s="4"/>
      <c r="E14" t="s">
        <v>31</v>
      </c>
      <c r="F14">
        <v>8</v>
      </c>
      <c r="G14">
        <v>2.67</v>
      </c>
      <c r="H14" s="4">
        <f>F14*G14</f>
        <v>21.36</v>
      </c>
      <c r="I14" t="s">
        <v>219</v>
      </c>
      <c r="J14">
        <v>12</v>
      </c>
      <c r="K14">
        <v>3.6</v>
      </c>
      <c r="L14" s="4">
        <f>J14*K14</f>
        <v>43.2</v>
      </c>
      <c r="P14" s="4"/>
      <c r="R14">
        <f>S14/SUM(S14:S17)</f>
        <v>5.0179211469534052E-2</v>
      </c>
      <c r="S14">
        <v>14</v>
      </c>
      <c r="T14">
        <v>4</v>
      </c>
      <c r="U14">
        <v>6</v>
      </c>
      <c r="V14">
        <f>U14/SUM(U14:U17)</f>
        <v>4.6875E-2</v>
      </c>
      <c r="W14">
        <f>R14-V14</f>
        <v>3.3042114695340519E-3</v>
      </c>
    </row>
    <row r="15" spans="1:30" x14ac:dyDescent="0.25">
      <c r="D15" s="4"/>
      <c r="E15" t="s">
        <v>32</v>
      </c>
      <c r="F15">
        <v>8</v>
      </c>
      <c r="G15">
        <v>2.67</v>
      </c>
      <c r="H15" s="4">
        <f>F15*G15</f>
        <v>21.36</v>
      </c>
      <c r="I15" t="s">
        <v>220</v>
      </c>
      <c r="J15">
        <v>12</v>
      </c>
      <c r="K15">
        <v>3.6</v>
      </c>
      <c r="L15" s="4">
        <f>J15*K15</f>
        <v>43.2</v>
      </c>
      <c r="R15">
        <f>S15/SUM(S14:S17)</f>
        <v>0.43010752688172044</v>
      </c>
      <c r="S15">
        <v>120</v>
      </c>
      <c r="T15">
        <v>8</v>
      </c>
      <c r="U15">
        <v>56</v>
      </c>
      <c r="V15">
        <f>U15/SUM(U14:U17)</f>
        <v>0.4375</v>
      </c>
      <c r="W15">
        <f t="shared" ref="W15:W17" si="2">R15-V15</f>
        <v>-7.3924731182795633E-3</v>
      </c>
    </row>
    <row r="16" spans="1:30" ht="15.75" thickBot="1" x14ac:dyDescent="0.3">
      <c r="D16" s="5"/>
      <c r="E16" t="s">
        <v>33</v>
      </c>
      <c r="F16">
        <v>8</v>
      </c>
      <c r="G16">
        <v>2.67</v>
      </c>
      <c r="H16" s="4">
        <f>F16*G16</f>
        <v>21.36</v>
      </c>
      <c r="I16" t="s">
        <v>221</v>
      </c>
      <c r="J16">
        <v>12</v>
      </c>
      <c r="K16">
        <v>3.6</v>
      </c>
      <c r="L16" s="5">
        <f>J16*K16</f>
        <v>43.2</v>
      </c>
      <c r="R16">
        <f>S16/SUM(S14:S17)</f>
        <v>0.46953405017921146</v>
      </c>
      <c r="S16">
        <v>131</v>
      </c>
      <c r="T16" s="1" t="s">
        <v>284</v>
      </c>
      <c r="U16">
        <v>60</v>
      </c>
      <c r="V16">
        <f>U16/SUM(U14:U17)</f>
        <v>0.46875</v>
      </c>
      <c r="W16">
        <f t="shared" si="2"/>
        <v>7.8405017921145959E-4</v>
      </c>
    </row>
    <row r="17" spans="5:23" x14ac:dyDescent="0.25">
      <c r="E17" t="s">
        <v>34</v>
      </c>
      <c r="F17">
        <v>8</v>
      </c>
      <c r="G17">
        <v>2.67</v>
      </c>
      <c r="H17" s="4">
        <f>F17*G17</f>
        <v>21.36</v>
      </c>
      <c r="I17" t="s">
        <v>222</v>
      </c>
      <c r="J17">
        <v>16</v>
      </c>
      <c r="K17">
        <v>2.6</v>
      </c>
      <c r="L17" s="4">
        <f>J17*K17</f>
        <v>41.6</v>
      </c>
      <c r="R17">
        <f>S17/SUM(S14:S17)</f>
        <v>5.0179211469534052E-2</v>
      </c>
      <c r="S17">
        <v>14</v>
      </c>
      <c r="T17" t="s">
        <v>283</v>
      </c>
      <c r="U17">
        <v>6</v>
      </c>
      <c r="V17">
        <f>U17/SUM(U14:U17)</f>
        <v>4.6875E-2</v>
      </c>
      <c r="W17">
        <f t="shared" si="2"/>
        <v>3.3042114695340519E-3</v>
      </c>
    </row>
    <row r="18" spans="5:23" x14ac:dyDescent="0.25">
      <c r="E18" t="s">
        <v>35</v>
      </c>
      <c r="F18">
        <v>8</v>
      </c>
      <c r="G18">
        <v>2.67</v>
      </c>
      <c r="H18" s="4">
        <f>F18*G18</f>
        <v>21.36</v>
      </c>
      <c r="I18" t="s">
        <v>223</v>
      </c>
      <c r="J18">
        <v>16</v>
      </c>
      <c r="K18">
        <v>2.6</v>
      </c>
      <c r="L18" s="4">
        <f>J18*K18</f>
        <v>41.6</v>
      </c>
    </row>
    <row r="19" spans="5:23" x14ac:dyDescent="0.25">
      <c r="E19" t="s">
        <v>36</v>
      </c>
      <c r="F19">
        <v>8</v>
      </c>
      <c r="G19">
        <v>2.67</v>
      </c>
      <c r="H19" s="4">
        <f>F19*G19</f>
        <v>21.36</v>
      </c>
      <c r="I19" t="s">
        <v>224</v>
      </c>
      <c r="J19">
        <v>16</v>
      </c>
      <c r="K19">
        <v>2.6</v>
      </c>
      <c r="L19" s="4">
        <f>J19*K19</f>
        <v>41.6</v>
      </c>
      <c r="R19" t="s">
        <v>286</v>
      </c>
      <c r="S19" t="s">
        <v>285</v>
      </c>
      <c r="T19" t="s">
        <v>1</v>
      </c>
      <c r="U19" s="2">
        <f>SUM(U20:U23)</f>
        <v>64</v>
      </c>
      <c r="V19" t="s">
        <v>286</v>
      </c>
      <c r="W19" t="s">
        <v>287</v>
      </c>
    </row>
    <row r="20" spans="5:23" x14ac:dyDescent="0.25">
      <c r="E20" t="s">
        <v>37</v>
      </c>
      <c r="F20">
        <v>8</v>
      </c>
      <c r="G20">
        <v>2.67</v>
      </c>
      <c r="H20" s="4">
        <f>F20*G20</f>
        <v>21.36</v>
      </c>
      <c r="I20" t="s">
        <v>225</v>
      </c>
      <c r="J20">
        <v>16</v>
      </c>
      <c r="K20">
        <v>2.6</v>
      </c>
      <c r="L20" s="4">
        <f>J20*K20</f>
        <v>41.6</v>
      </c>
      <c r="R20">
        <f>S20/SUM(S20:S23)</f>
        <v>5.0179211469534052E-2</v>
      </c>
      <c r="S20">
        <v>14</v>
      </c>
      <c r="T20">
        <v>4</v>
      </c>
      <c r="U20">
        <v>3</v>
      </c>
      <c r="V20">
        <f>U20/SUM(U20:U23)</f>
        <v>4.6875E-2</v>
      </c>
      <c r="W20">
        <f>R20-V20</f>
        <v>3.3042114695340519E-3</v>
      </c>
    </row>
    <row r="21" spans="5:23" x14ac:dyDescent="0.25">
      <c r="E21" t="s">
        <v>38</v>
      </c>
      <c r="F21">
        <v>8</v>
      </c>
      <c r="G21">
        <v>2.67</v>
      </c>
      <c r="H21" s="4">
        <f>F21*G21</f>
        <v>21.36</v>
      </c>
      <c r="I21" t="s">
        <v>226</v>
      </c>
      <c r="J21">
        <v>16</v>
      </c>
      <c r="K21">
        <v>2.6</v>
      </c>
      <c r="L21" s="4">
        <f>J21*K21</f>
        <v>41.6</v>
      </c>
      <c r="R21">
        <f>S21/SUM(S20:S23)</f>
        <v>0.43010752688172044</v>
      </c>
      <c r="S21">
        <v>120</v>
      </c>
      <c r="T21">
        <v>8</v>
      </c>
      <c r="U21">
        <v>28</v>
      </c>
      <c r="V21">
        <f>U21/SUM(U20:U23)</f>
        <v>0.4375</v>
      </c>
      <c r="W21">
        <f t="shared" ref="W21:W23" si="3">R21-V21</f>
        <v>-7.3924731182795633E-3</v>
      </c>
    </row>
    <row r="22" spans="5:23" x14ac:dyDescent="0.25">
      <c r="E22" t="s">
        <v>39</v>
      </c>
      <c r="F22">
        <v>8</v>
      </c>
      <c r="G22">
        <v>2.67</v>
      </c>
      <c r="H22" s="4">
        <f>F22*G22</f>
        <v>21.36</v>
      </c>
      <c r="I22" t="s">
        <v>227</v>
      </c>
      <c r="J22">
        <v>16</v>
      </c>
      <c r="K22">
        <v>2.6</v>
      </c>
      <c r="L22" s="4">
        <f>J22*K22</f>
        <v>41.6</v>
      </c>
      <c r="R22">
        <f>S22/SUM(S20:S23)</f>
        <v>0.46953405017921146</v>
      </c>
      <c r="S22">
        <v>131</v>
      </c>
      <c r="T22" s="1" t="s">
        <v>284</v>
      </c>
      <c r="U22">
        <v>30</v>
      </c>
      <c r="V22">
        <f>U22/SUM(U20:U23)</f>
        <v>0.46875</v>
      </c>
      <c r="W22">
        <f t="shared" si="3"/>
        <v>7.8405017921145959E-4</v>
      </c>
    </row>
    <row r="23" spans="5:23" x14ac:dyDescent="0.25">
      <c r="E23" t="s">
        <v>40</v>
      </c>
      <c r="F23">
        <v>8</v>
      </c>
      <c r="G23">
        <v>2.67</v>
      </c>
      <c r="H23" s="4">
        <f>F23*G23</f>
        <v>21.36</v>
      </c>
      <c r="I23" t="s">
        <v>228</v>
      </c>
      <c r="J23">
        <v>16</v>
      </c>
      <c r="K23">
        <v>2.6</v>
      </c>
      <c r="L23" s="4">
        <f>J23*K23</f>
        <v>41.6</v>
      </c>
      <c r="R23">
        <f>S23/SUM(S20:S23)</f>
        <v>5.0179211469534052E-2</v>
      </c>
      <c r="S23">
        <v>14</v>
      </c>
      <c r="T23" t="s">
        <v>283</v>
      </c>
      <c r="U23">
        <v>3</v>
      </c>
      <c r="V23">
        <f>U23/SUM(U20:U23)</f>
        <v>4.6875E-2</v>
      </c>
      <c r="W23">
        <f t="shared" si="3"/>
        <v>3.3042114695340519E-3</v>
      </c>
    </row>
    <row r="24" spans="5:23" x14ac:dyDescent="0.25">
      <c r="E24" t="s">
        <v>41</v>
      </c>
      <c r="F24">
        <v>8</v>
      </c>
      <c r="G24">
        <v>2.67</v>
      </c>
      <c r="H24" s="4">
        <f>F24*G24</f>
        <v>21.36</v>
      </c>
      <c r="I24" t="s">
        <v>229</v>
      </c>
      <c r="J24">
        <v>16</v>
      </c>
      <c r="K24">
        <v>2.6</v>
      </c>
      <c r="L24" s="4">
        <f>J24*K24</f>
        <v>41.6</v>
      </c>
    </row>
    <row r="25" spans="5:23" x14ac:dyDescent="0.25">
      <c r="E25" t="s">
        <v>42</v>
      </c>
      <c r="F25">
        <v>8</v>
      </c>
      <c r="G25">
        <v>2.67</v>
      </c>
      <c r="H25" s="4">
        <f>F25*G25</f>
        <v>21.36</v>
      </c>
      <c r="I25" t="s">
        <v>230</v>
      </c>
      <c r="J25">
        <v>16</v>
      </c>
      <c r="K25">
        <v>2.6</v>
      </c>
      <c r="L25" s="4">
        <f>J25*K25</f>
        <v>41.6</v>
      </c>
      <c r="R25" t="s">
        <v>286</v>
      </c>
      <c r="S25" t="s">
        <v>285</v>
      </c>
      <c r="T25" t="s">
        <v>1</v>
      </c>
      <c r="U25" s="2">
        <f>SUM(U26:U29)</f>
        <v>32</v>
      </c>
      <c r="V25" t="s">
        <v>286</v>
      </c>
      <c r="W25" t="s">
        <v>287</v>
      </c>
    </row>
    <row r="26" spans="5:23" x14ac:dyDescent="0.25">
      <c r="E26" t="s">
        <v>72</v>
      </c>
      <c r="F26">
        <v>8</v>
      </c>
      <c r="G26">
        <v>3.4</v>
      </c>
      <c r="H26" s="4">
        <f>F26*G26</f>
        <v>27.2</v>
      </c>
      <c r="I26" t="s">
        <v>231</v>
      </c>
      <c r="J26">
        <v>16</v>
      </c>
      <c r="K26">
        <v>2.6</v>
      </c>
      <c r="L26" s="4">
        <f>J26*K26</f>
        <v>41.6</v>
      </c>
      <c r="R26">
        <f>S26/SUM(S26:S29)</f>
        <v>5.0179211469534052E-2</v>
      </c>
      <c r="S26">
        <v>14</v>
      </c>
      <c r="T26">
        <v>4</v>
      </c>
      <c r="U26">
        <v>2</v>
      </c>
      <c r="V26">
        <f>U26/SUM(U26:U29)</f>
        <v>6.25E-2</v>
      </c>
      <c r="W26">
        <f>R26-V26</f>
        <v>-1.2320788530465948E-2</v>
      </c>
    </row>
    <row r="27" spans="5:23" x14ac:dyDescent="0.25">
      <c r="E27" t="s">
        <v>73</v>
      </c>
      <c r="F27">
        <v>8</v>
      </c>
      <c r="G27">
        <v>3.4</v>
      </c>
      <c r="H27" s="4">
        <f>F27*G27</f>
        <v>27.2</v>
      </c>
      <c r="I27" t="s">
        <v>232</v>
      </c>
      <c r="J27">
        <v>16</v>
      </c>
      <c r="K27">
        <v>2.6</v>
      </c>
      <c r="L27" s="4">
        <f>J27*K27</f>
        <v>41.6</v>
      </c>
      <c r="R27">
        <f>S27/SUM(S26:S29)</f>
        <v>0.43010752688172044</v>
      </c>
      <c r="S27">
        <v>120</v>
      </c>
      <c r="T27">
        <v>8</v>
      </c>
      <c r="U27">
        <v>14</v>
      </c>
      <c r="V27">
        <f>U27/SUM(U26:U29)</f>
        <v>0.4375</v>
      </c>
      <c r="W27">
        <f t="shared" ref="W27:W29" si="4">R27-V27</f>
        <v>-7.3924731182795633E-3</v>
      </c>
    </row>
    <row r="28" spans="5:23" x14ac:dyDescent="0.25">
      <c r="E28" t="s">
        <v>74</v>
      </c>
      <c r="F28">
        <v>8</v>
      </c>
      <c r="G28">
        <v>3.4</v>
      </c>
      <c r="H28" s="4">
        <f>F28*G28</f>
        <v>27.2</v>
      </c>
      <c r="I28" t="s">
        <v>233</v>
      </c>
      <c r="J28">
        <v>16</v>
      </c>
      <c r="K28">
        <v>2.6</v>
      </c>
      <c r="L28" s="4">
        <f>J28*K28</f>
        <v>41.6</v>
      </c>
      <c r="R28">
        <f>S28/SUM(S26:S29)</f>
        <v>0.46953405017921146</v>
      </c>
      <c r="S28">
        <v>131</v>
      </c>
      <c r="T28" s="1" t="s">
        <v>284</v>
      </c>
      <c r="U28">
        <v>14</v>
      </c>
      <c r="V28">
        <f>U28/SUM(U26:U29)</f>
        <v>0.4375</v>
      </c>
      <c r="W28">
        <f t="shared" si="4"/>
        <v>3.203405017921146E-2</v>
      </c>
    </row>
    <row r="29" spans="5:23" x14ac:dyDescent="0.25">
      <c r="E29" t="s">
        <v>75</v>
      </c>
      <c r="F29">
        <v>8</v>
      </c>
      <c r="G29">
        <v>3.4</v>
      </c>
      <c r="H29" s="4">
        <f>F29*G29</f>
        <v>27.2</v>
      </c>
      <c r="I29" t="s">
        <v>234</v>
      </c>
      <c r="J29">
        <v>16</v>
      </c>
      <c r="K29">
        <v>2.6</v>
      </c>
      <c r="L29" s="4">
        <f>J29*K29</f>
        <v>41.6</v>
      </c>
      <c r="R29">
        <f>S29/SUM(S26:S29)</f>
        <v>5.0179211469534052E-2</v>
      </c>
      <c r="S29">
        <v>14</v>
      </c>
      <c r="T29" t="s">
        <v>283</v>
      </c>
      <c r="U29">
        <v>2</v>
      </c>
      <c r="V29">
        <f>U29/SUM(U26:U29)</f>
        <v>6.25E-2</v>
      </c>
      <c r="W29">
        <f t="shared" si="4"/>
        <v>-1.2320788530465948E-2</v>
      </c>
    </row>
    <row r="30" spans="5:23" x14ac:dyDescent="0.25">
      <c r="E30" t="s">
        <v>76</v>
      </c>
      <c r="F30">
        <v>8</v>
      </c>
      <c r="G30">
        <v>3.4</v>
      </c>
      <c r="H30" s="4">
        <f>F30*G30</f>
        <v>27.2</v>
      </c>
      <c r="I30" t="s">
        <v>235</v>
      </c>
      <c r="J30">
        <v>16</v>
      </c>
      <c r="K30">
        <v>2.6</v>
      </c>
      <c r="L30" s="4">
        <f>J30*K30</f>
        <v>41.6</v>
      </c>
    </row>
    <row r="31" spans="5:23" x14ac:dyDescent="0.25">
      <c r="E31" t="s">
        <v>77</v>
      </c>
      <c r="F31">
        <v>8</v>
      </c>
      <c r="G31">
        <v>3.4</v>
      </c>
      <c r="H31" s="4">
        <f>F31*G31</f>
        <v>27.2</v>
      </c>
      <c r="I31" t="s">
        <v>236</v>
      </c>
      <c r="J31">
        <v>16</v>
      </c>
      <c r="K31">
        <v>2.6</v>
      </c>
      <c r="L31" s="4">
        <f>J31*K31</f>
        <v>41.6</v>
      </c>
      <c r="R31" t="s">
        <v>286</v>
      </c>
      <c r="S31" t="s">
        <v>285</v>
      </c>
      <c r="T31" t="s">
        <v>1</v>
      </c>
      <c r="U31" s="2">
        <f>SUM(U32:U35)</f>
        <v>16</v>
      </c>
      <c r="V31" t="s">
        <v>286</v>
      </c>
      <c r="W31" t="s">
        <v>287</v>
      </c>
    </row>
    <row r="32" spans="5:23" x14ac:dyDescent="0.25">
      <c r="E32" t="s">
        <v>78</v>
      </c>
      <c r="F32">
        <v>8</v>
      </c>
      <c r="G32">
        <v>3.4</v>
      </c>
      <c r="H32" s="4">
        <f>F32*G32</f>
        <v>27.2</v>
      </c>
      <c r="I32" t="s">
        <v>237</v>
      </c>
      <c r="J32">
        <v>16</v>
      </c>
      <c r="K32">
        <v>2.6</v>
      </c>
      <c r="L32" s="4">
        <f>J32*K32</f>
        <v>41.6</v>
      </c>
      <c r="R32">
        <f>S32/SUM(S32:S35)</f>
        <v>5.0179211469534052E-2</v>
      </c>
      <c r="S32">
        <v>14</v>
      </c>
      <c r="T32">
        <v>4</v>
      </c>
      <c r="U32">
        <v>1</v>
      </c>
      <c r="V32">
        <f>U32/SUM(U32:U35)</f>
        <v>6.25E-2</v>
      </c>
      <c r="W32">
        <f>R32-V32</f>
        <v>-1.2320788530465948E-2</v>
      </c>
    </row>
    <row r="33" spans="5:23" x14ac:dyDescent="0.25">
      <c r="E33" t="s">
        <v>79</v>
      </c>
      <c r="F33">
        <v>8</v>
      </c>
      <c r="G33">
        <v>3.4</v>
      </c>
      <c r="H33" s="4">
        <f>F33*G33</f>
        <v>27.2</v>
      </c>
      <c r="I33" t="s">
        <v>238</v>
      </c>
      <c r="J33">
        <v>16</v>
      </c>
      <c r="K33">
        <v>2.6</v>
      </c>
      <c r="L33" s="4">
        <f>J33*K33</f>
        <v>41.6</v>
      </c>
      <c r="R33">
        <f>S33/SUM(S32:S35)</f>
        <v>0.43010752688172044</v>
      </c>
      <c r="S33">
        <v>120</v>
      </c>
      <c r="T33">
        <v>8</v>
      </c>
      <c r="U33">
        <v>7</v>
      </c>
      <c r="V33">
        <f>U33/SUM(U32:U35)</f>
        <v>0.4375</v>
      </c>
      <c r="W33">
        <f t="shared" ref="W33:W35" si="5">R33-V33</f>
        <v>-7.3924731182795633E-3</v>
      </c>
    </row>
    <row r="34" spans="5:23" x14ac:dyDescent="0.25">
      <c r="E34" t="s">
        <v>80</v>
      </c>
      <c r="F34">
        <v>8</v>
      </c>
      <c r="G34">
        <v>3.4</v>
      </c>
      <c r="H34" s="4">
        <f>F34*G34</f>
        <v>27.2</v>
      </c>
      <c r="I34" t="s">
        <v>239</v>
      </c>
      <c r="J34">
        <v>16</v>
      </c>
      <c r="K34">
        <v>2.6</v>
      </c>
      <c r="L34" s="4">
        <f>J34*K34</f>
        <v>41.6</v>
      </c>
      <c r="R34">
        <f>S34/SUM(S32:S35)</f>
        <v>0.46953405017921146</v>
      </c>
      <c r="S34">
        <v>131</v>
      </c>
      <c r="T34" s="1" t="s">
        <v>284</v>
      </c>
      <c r="U34">
        <v>7</v>
      </c>
      <c r="V34">
        <f>U34/SUM(U32:U35)</f>
        <v>0.4375</v>
      </c>
      <c r="W34">
        <f t="shared" si="5"/>
        <v>3.203405017921146E-2</v>
      </c>
    </row>
    <row r="35" spans="5:23" x14ac:dyDescent="0.25">
      <c r="E35" t="s">
        <v>81</v>
      </c>
      <c r="F35">
        <v>8</v>
      </c>
      <c r="G35">
        <v>3.4</v>
      </c>
      <c r="H35" s="4">
        <f>F35*G35</f>
        <v>27.2</v>
      </c>
      <c r="I35" t="s">
        <v>240</v>
      </c>
      <c r="J35">
        <v>16</v>
      </c>
      <c r="K35">
        <v>2.6</v>
      </c>
      <c r="L35" s="4">
        <f>J35*K35</f>
        <v>41.6</v>
      </c>
      <c r="R35">
        <f>S35/SUM(S32:S35)</f>
        <v>5.0179211469534052E-2</v>
      </c>
      <c r="S35">
        <v>14</v>
      </c>
      <c r="T35" t="s">
        <v>283</v>
      </c>
      <c r="U35">
        <v>1</v>
      </c>
      <c r="V35">
        <f>U35/SUM(U32:U35)</f>
        <v>6.25E-2</v>
      </c>
      <c r="W35">
        <f t="shared" si="5"/>
        <v>-1.2320788530465948E-2</v>
      </c>
    </row>
    <row r="36" spans="5:23" x14ac:dyDescent="0.25">
      <c r="E36" t="s">
        <v>82</v>
      </c>
      <c r="F36">
        <v>8</v>
      </c>
      <c r="G36">
        <v>3.4</v>
      </c>
      <c r="H36" s="4">
        <f>F36*G36</f>
        <v>27.2</v>
      </c>
      <c r="I36" t="s">
        <v>241</v>
      </c>
      <c r="J36">
        <v>16</v>
      </c>
      <c r="K36">
        <v>2.6</v>
      </c>
      <c r="L36" s="4">
        <f>J36*K36</f>
        <v>41.6</v>
      </c>
    </row>
    <row r="37" spans="5:23" x14ac:dyDescent="0.25">
      <c r="E37" t="s">
        <v>83</v>
      </c>
      <c r="F37">
        <v>8</v>
      </c>
      <c r="G37">
        <v>3.4</v>
      </c>
      <c r="H37" s="4">
        <f>F37*G37</f>
        <v>27.2</v>
      </c>
      <c r="I37" t="s">
        <v>242</v>
      </c>
      <c r="J37">
        <v>16</v>
      </c>
      <c r="K37">
        <v>2.6</v>
      </c>
      <c r="L37" s="4">
        <f>J37*K37</f>
        <v>41.6</v>
      </c>
    </row>
    <row r="38" spans="5:23" x14ac:dyDescent="0.25">
      <c r="E38" t="s">
        <v>84</v>
      </c>
      <c r="F38">
        <v>8</v>
      </c>
      <c r="G38">
        <v>3.4</v>
      </c>
      <c r="H38" s="4">
        <f>F38*G38</f>
        <v>27.2</v>
      </c>
      <c r="I38" t="s">
        <v>243</v>
      </c>
      <c r="J38">
        <v>16</v>
      </c>
      <c r="K38">
        <v>2.6</v>
      </c>
      <c r="L38" s="4">
        <f>J38*K38</f>
        <v>41.6</v>
      </c>
    </row>
    <row r="39" spans="5:23" x14ac:dyDescent="0.25">
      <c r="E39" t="s">
        <v>85</v>
      </c>
      <c r="F39">
        <v>8</v>
      </c>
      <c r="G39">
        <v>3.4</v>
      </c>
      <c r="H39" s="4">
        <f>F39*G39</f>
        <v>27.2</v>
      </c>
      <c r="I39" t="s">
        <v>244</v>
      </c>
      <c r="J39">
        <v>16</v>
      </c>
      <c r="K39">
        <v>2.6</v>
      </c>
      <c r="L39" s="4">
        <f>J39*K39</f>
        <v>41.6</v>
      </c>
    </row>
    <row r="40" spans="5:23" x14ac:dyDescent="0.25">
      <c r="E40" t="s">
        <v>86</v>
      </c>
      <c r="F40">
        <v>8</v>
      </c>
      <c r="G40">
        <v>3.4</v>
      </c>
      <c r="H40" s="4">
        <f>F40*G40</f>
        <v>27.2</v>
      </c>
      <c r="I40" t="s">
        <v>245</v>
      </c>
      <c r="J40">
        <v>16</v>
      </c>
      <c r="K40">
        <v>2.6</v>
      </c>
      <c r="L40" s="4">
        <f>J40*K40</f>
        <v>41.6</v>
      </c>
    </row>
    <row r="41" spans="5:23" x14ac:dyDescent="0.25">
      <c r="E41" t="s">
        <v>87</v>
      </c>
      <c r="F41">
        <v>8</v>
      </c>
      <c r="G41">
        <v>3.4</v>
      </c>
      <c r="H41" s="4">
        <f>F41*G41</f>
        <v>27.2</v>
      </c>
      <c r="I41" t="s">
        <v>246</v>
      </c>
      <c r="J41">
        <v>16</v>
      </c>
      <c r="K41">
        <v>2.6</v>
      </c>
      <c r="L41" s="4">
        <f>J41*K41</f>
        <v>41.6</v>
      </c>
    </row>
    <row r="42" spans="5:23" x14ac:dyDescent="0.25">
      <c r="E42" t="s">
        <v>88</v>
      </c>
      <c r="F42">
        <v>8</v>
      </c>
      <c r="G42">
        <v>3.4</v>
      </c>
      <c r="H42" s="4">
        <f>F42*G42</f>
        <v>27.2</v>
      </c>
      <c r="I42" t="s">
        <v>247</v>
      </c>
      <c r="J42">
        <v>16</v>
      </c>
      <c r="K42">
        <v>2.6</v>
      </c>
      <c r="L42" s="4">
        <f>J42*K42</f>
        <v>41.6</v>
      </c>
    </row>
    <row r="43" spans="5:23" x14ac:dyDescent="0.25">
      <c r="E43" t="s">
        <v>89</v>
      </c>
      <c r="F43">
        <v>8</v>
      </c>
      <c r="G43">
        <v>3.4</v>
      </c>
      <c r="H43" s="4">
        <f>F43*G43</f>
        <v>27.2</v>
      </c>
      <c r="I43" t="s">
        <v>248</v>
      </c>
      <c r="J43">
        <v>16</v>
      </c>
      <c r="K43">
        <v>2.6</v>
      </c>
      <c r="L43" s="4">
        <f>J43*K43</f>
        <v>41.6</v>
      </c>
    </row>
    <row r="44" spans="5:23" x14ac:dyDescent="0.25">
      <c r="E44" t="s">
        <v>90</v>
      </c>
      <c r="F44">
        <v>8</v>
      </c>
      <c r="G44">
        <v>3.4</v>
      </c>
      <c r="H44" s="4">
        <f>F44*G44</f>
        <v>27.2</v>
      </c>
      <c r="I44" t="s">
        <v>249</v>
      </c>
      <c r="J44">
        <v>16</v>
      </c>
      <c r="K44">
        <v>2.6</v>
      </c>
      <c r="L44" s="4">
        <f>J44*K44</f>
        <v>41.6</v>
      </c>
    </row>
    <row r="45" spans="5:23" x14ac:dyDescent="0.25">
      <c r="E45" t="s">
        <v>91</v>
      </c>
      <c r="F45">
        <v>8</v>
      </c>
      <c r="G45">
        <v>3.4</v>
      </c>
      <c r="H45" s="4">
        <f>F45*G45</f>
        <v>27.2</v>
      </c>
      <c r="I45" t="s">
        <v>250</v>
      </c>
      <c r="J45">
        <v>16</v>
      </c>
      <c r="K45">
        <v>2.6</v>
      </c>
      <c r="L45" s="4">
        <f>J45*K45</f>
        <v>41.6</v>
      </c>
    </row>
    <row r="46" spans="5:23" x14ac:dyDescent="0.25">
      <c r="E46" t="s">
        <v>92</v>
      </c>
      <c r="F46">
        <v>8</v>
      </c>
      <c r="G46">
        <v>3.4</v>
      </c>
      <c r="H46" s="4">
        <f>F46*G46</f>
        <v>27.2</v>
      </c>
      <c r="I46" t="s">
        <v>251</v>
      </c>
      <c r="J46">
        <v>16</v>
      </c>
      <c r="K46">
        <v>2.6</v>
      </c>
      <c r="L46" s="4">
        <f>J46*K46</f>
        <v>41.6</v>
      </c>
    </row>
    <row r="47" spans="5:23" x14ac:dyDescent="0.25">
      <c r="E47" t="s">
        <v>93</v>
      </c>
      <c r="F47">
        <v>8</v>
      </c>
      <c r="G47">
        <v>3.4</v>
      </c>
      <c r="H47" s="4">
        <f>F47*G47</f>
        <v>27.2</v>
      </c>
      <c r="I47" t="s">
        <v>252</v>
      </c>
      <c r="J47">
        <v>16</v>
      </c>
      <c r="K47">
        <v>2.6</v>
      </c>
      <c r="L47" s="4">
        <f>J47*K47</f>
        <v>41.6</v>
      </c>
    </row>
    <row r="48" spans="5:23" x14ac:dyDescent="0.25">
      <c r="E48" t="s">
        <v>94</v>
      </c>
      <c r="F48">
        <v>8</v>
      </c>
      <c r="G48">
        <v>3.4</v>
      </c>
      <c r="H48" s="4">
        <f>F48*G48</f>
        <v>27.2</v>
      </c>
      <c r="I48" t="s">
        <v>253</v>
      </c>
      <c r="J48">
        <v>16</v>
      </c>
      <c r="K48">
        <v>2.6</v>
      </c>
      <c r="L48" s="4">
        <f>J48*K48</f>
        <v>41.6</v>
      </c>
    </row>
    <row r="49" spans="5:12" x14ac:dyDescent="0.25">
      <c r="E49" t="s">
        <v>95</v>
      </c>
      <c r="F49">
        <v>8</v>
      </c>
      <c r="G49">
        <v>3.4</v>
      </c>
      <c r="H49" s="4">
        <f>F49*G49</f>
        <v>27.2</v>
      </c>
      <c r="I49" t="s">
        <v>254</v>
      </c>
      <c r="J49">
        <v>16</v>
      </c>
      <c r="K49">
        <v>2.6</v>
      </c>
      <c r="L49" s="4">
        <f>J49*K49</f>
        <v>41.6</v>
      </c>
    </row>
    <row r="50" spans="5:12" x14ac:dyDescent="0.25">
      <c r="E50" t="s">
        <v>96</v>
      </c>
      <c r="F50">
        <v>8</v>
      </c>
      <c r="G50">
        <v>3.4</v>
      </c>
      <c r="H50" s="4">
        <f>F50*G50</f>
        <v>27.2</v>
      </c>
      <c r="I50" t="s">
        <v>255</v>
      </c>
      <c r="J50">
        <v>16</v>
      </c>
      <c r="K50">
        <v>2.6</v>
      </c>
      <c r="L50" s="4">
        <f>J50*K50</f>
        <v>41.6</v>
      </c>
    </row>
    <row r="51" spans="5:12" x14ac:dyDescent="0.25">
      <c r="E51" t="s">
        <v>97</v>
      </c>
      <c r="F51">
        <v>8</v>
      </c>
      <c r="G51">
        <v>3.4</v>
      </c>
      <c r="H51" s="4">
        <f>F51*G51</f>
        <v>27.2</v>
      </c>
      <c r="I51" t="s">
        <v>256</v>
      </c>
      <c r="J51">
        <v>16</v>
      </c>
      <c r="K51">
        <v>2.6</v>
      </c>
      <c r="L51" s="4">
        <f>J51*K51</f>
        <v>41.6</v>
      </c>
    </row>
    <row r="52" spans="5:12" x14ac:dyDescent="0.25">
      <c r="E52" t="s">
        <v>98</v>
      </c>
      <c r="F52">
        <v>8</v>
      </c>
      <c r="G52">
        <v>3.4</v>
      </c>
      <c r="H52" s="4">
        <f>F52*G52</f>
        <v>27.2</v>
      </c>
      <c r="I52" t="s">
        <v>257</v>
      </c>
      <c r="J52">
        <v>16</v>
      </c>
      <c r="K52">
        <v>2.6</v>
      </c>
      <c r="L52" s="4">
        <f>J52*K52</f>
        <v>41.6</v>
      </c>
    </row>
    <row r="53" spans="5:12" x14ac:dyDescent="0.25">
      <c r="E53" t="s">
        <v>99</v>
      </c>
      <c r="F53">
        <v>8</v>
      </c>
      <c r="G53">
        <v>3.4</v>
      </c>
      <c r="H53" s="4">
        <f>F53*G53</f>
        <v>27.2</v>
      </c>
      <c r="I53" t="s">
        <v>258</v>
      </c>
      <c r="J53">
        <v>16</v>
      </c>
      <c r="K53">
        <v>2.6</v>
      </c>
      <c r="L53" s="4">
        <f>J53*K53</f>
        <v>41.6</v>
      </c>
    </row>
    <row r="54" spans="5:12" x14ac:dyDescent="0.25">
      <c r="E54" t="s">
        <v>100</v>
      </c>
      <c r="F54">
        <v>8</v>
      </c>
      <c r="G54">
        <v>3.4</v>
      </c>
      <c r="H54" s="4">
        <f>F54*G54</f>
        <v>27.2</v>
      </c>
      <c r="I54" t="s">
        <v>259</v>
      </c>
      <c r="J54">
        <v>16</v>
      </c>
      <c r="K54">
        <v>2.6</v>
      </c>
      <c r="L54" s="4">
        <f>J54*K54</f>
        <v>41.6</v>
      </c>
    </row>
    <row r="55" spans="5:12" x14ac:dyDescent="0.25">
      <c r="E55" t="s">
        <v>101</v>
      </c>
      <c r="F55">
        <v>8</v>
      </c>
      <c r="G55">
        <v>3.4</v>
      </c>
      <c r="H55" s="4">
        <f>F55*G55</f>
        <v>27.2</v>
      </c>
      <c r="I55" t="s">
        <v>260</v>
      </c>
      <c r="J55">
        <v>16</v>
      </c>
      <c r="K55">
        <v>2.6</v>
      </c>
      <c r="L55" s="4">
        <f>J55*K55</f>
        <v>41.6</v>
      </c>
    </row>
    <row r="56" spans="5:12" x14ac:dyDescent="0.25">
      <c r="E56" t="s">
        <v>102</v>
      </c>
      <c r="F56">
        <v>8</v>
      </c>
      <c r="G56">
        <v>3.4</v>
      </c>
      <c r="H56" s="4">
        <f>F56*G56</f>
        <v>27.2</v>
      </c>
      <c r="I56" t="s">
        <v>261</v>
      </c>
      <c r="J56">
        <v>16</v>
      </c>
      <c r="K56">
        <v>2.6</v>
      </c>
      <c r="L56" s="4">
        <f>J56*K56</f>
        <v>41.6</v>
      </c>
    </row>
    <row r="57" spans="5:12" x14ac:dyDescent="0.25">
      <c r="E57" t="s">
        <v>103</v>
      </c>
      <c r="F57">
        <v>8</v>
      </c>
      <c r="G57">
        <v>3.4</v>
      </c>
      <c r="H57" s="4">
        <f>F57*G57</f>
        <v>27.2</v>
      </c>
      <c r="I57" t="s">
        <v>262</v>
      </c>
      <c r="J57">
        <v>16</v>
      </c>
      <c r="K57">
        <v>2.6</v>
      </c>
      <c r="L57" s="4">
        <f>J57*K57</f>
        <v>41.6</v>
      </c>
    </row>
    <row r="58" spans="5:12" x14ac:dyDescent="0.25">
      <c r="E58" t="s">
        <v>104</v>
      </c>
      <c r="F58">
        <v>8</v>
      </c>
      <c r="G58">
        <v>3.4</v>
      </c>
      <c r="H58" s="4">
        <f>F58*G58</f>
        <v>27.2</v>
      </c>
      <c r="I58" t="s">
        <v>263</v>
      </c>
      <c r="J58">
        <v>16</v>
      </c>
      <c r="K58">
        <v>2.6</v>
      </c>
      <c r="L58" s="4">
        <f>J58*K58</f>
        <v>41.6</v>
      </c>
    </row>
    <row r="59" spans="5:12" x14ac:dyDescent="0.25">
      <c r="I59" t="s">
        <v>264</v>
      </c>
      <c r="J59">
        <v>16</v>
      </c>
      <c r="K59">
        <v>2.6</v>
      </c>
      <c r="L59" s="4">
        <f>J59*K59</f>
        <v>41.6</v>
      </c>
    </row>
    <row r="60" spans="5:12" x14ac:dyDescent="0.25">
      <c r="I60" t="s">
        <v>265</v>
      </c>
      <c r="J60">
        <v>16</v>
      </c>
      <c r="K60">
        <v>2.6</v>
      </c>
      <c r="L60" s="4">
        <f>J60*K60</f>
        <v>41.6</v>
      </c>
    </row>
    <row r="61" spans="5:12" x14ac:dyDescent="0.25">
      <c r="I61" t="s">
        <v>266</v>
      </c>
      <c r="J61">
        <v>16</v>
      </c>
      <c r="K61">
        <v>2.6</v>
      </c>
      <c r="L61" s="4">
        <f>J61*K61</f>
        <v>41.6</v>
      </c>
    </row>
    <row r="62" spans="5:12" ht="15.75" thickBot="1" x14ac:dyDescent="0.3">
      <c r="I62" t="s">
        <v>267</v>
      </c>
      <c r="J62">
        <v>16</v>
      </c>
      <c r="K62">
        <v>3.2</v>
      </c>
      <c r="L62" s="5">
        <f>J62*K62</f>
        <v>51.2</v>
      </c>
    </row>
    <row r="63" spans="5:12" x14ac:dyDescent="0.25">
      <c r="H63" s="4"/>
      <c r="L63" s="4"/>
    </row>
    <row r="64" spans="5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86" spans="8:18" x14ac:dyDescent="0.25">
      <c r="R86" s="6"/>
    </row>
    <row r="92" spans="8:18" x14ac:dyDescent="0.25">
      <c r="H92" s="4"/>
    </row>
    <row r="93" spans="8:18" x14ac:dyDescent="0.25">
      <c r="H93" s="4"/>
    </row>
    <row r="94" spans="8:18" x14ac:dyDescent="0.25">
      <c r="H94" s="4"/>
    </row>
    <row r="95" spans="8:18" x14ac:dyDescent="0.25">
      <c r="H95" s="4"/>
    </row>
    <row r="96" spans="8:18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  <row r="108" spans="8:8" x14ac:dyDescent="0.25">
      <c r="H108" s="4"/>
    </row>
    <row r="109" spans="8:8" x14ac:dyDescent="0.25">
      <c r="H109" s="4"/>
    </row>
    <row r="110" spans="8:8" x14ac:dyDescent="0.25">
      <c r="H110" s="4"/>
    </row>
    <row r="111" spans="8:8" x14ac:dyDescent="0.25">
      <c r="H111" s="4"/>
    </row>
    <row r="112" spans="8:8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  <row r="122" spans="8:8" ht="15.75" thickBot="1" x14ac:dyDescent="0.3">
      <c r="H122" s="5"/>
    </row>
    <row r="132" spans="17:17" x14ac:dyDescent="0.25">
      <c r="Q13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M3" sqref="M3:M5"/>
    </sheetView>
  </sheetViews>
  <sheetFormatPr defaultRowHeight="15" x14ac:dyDescent="0.25"/>
  <sheetData>
    <row r="1" spans="1:30" x14ac:dyDescent="0.25">
      <c r="D1">
        <f>AVERAGE(D3:D16)</f>
        <v>11.386666666666665</v>
      </c>
      <c r="E1">
        <f>'279'!D1-'64'!D1</f>
        <v>0.10190476190476438</v>
      </c>
      <c r="H1">
        <f>AVERAGE(H3:H122)</f>
        <v>24.905714285714293</v>
      </c>
      <c r="I1">
        <f>'279'!H1-'64'!H1</f>
        <v>-0.18371428571427728</v>
      </c>
      <c r="L1">
        <f>AVERAGE(L3:L72)</f>
        <v>41.919999999999987</v>
      </c>
      <c r="M1">
        <f>'279'!L1-'64'!L1</f>
        <v>0.38839694656494572</v>
      </c>
      <c r="P1">
        <f>AVERAGE(P3:P14)</f>
        <v>73.733333333333334</v>
      </c>
      <c r="Q1">
        <f>'279'!P1-'64'!P1</f>
        <v>-1.1961904761904805</v>
      </c>
      <c r="R1" t="s">
        <v>286</v>
      </c>
      <c r="S1" t="s">
        <v>285</v>
      </c>
      <c r="T1" t="s">
        <v>1</v>
      </c>
      <c r="U1" s="2">
        <v>279</v>
      </c>
      <c r="V1" t="s">
        <v>286</v>
      </c>
      <c r="W1" t="s">
        <v>287</v>
      </c>
    </row>
    <row r="2" spans="1:30" ht="15.75" thickBot="1" x14ac:dyDescent="0.3">
      <c r="A2" t="s">
        <v>0</v>
      </c>
      <c r="B2" t="s">
        <v>1</v>
      </c>
      <c r="C2" t="s">
        <v>2</v>
      </c>
      <c r="D2" t="s">
        <v>282</v>
      </c>
      <c r="E2" t="s">
        <v>0</v>
      </c>
      <c r="F2" t="s">
        <v>1</v>
      </c>
      <c r="G2" t="s">
        <v>2</v>
      </c>
      <c r="H2" t="s">
        <v>282</v>
      </c>
      <c r="I2" t="s">
        <v>0</v>
      </c>
      <c r="J2" t="s">
        <v>1</v>
      </c>
      <c r="K2" t="s">
        <v>2</v>
      </c>
      <c r="L2" t="s">
        <v>282</v>
      </c>
      <c r="M2" t="s">
        <v>0</v>
      </c>
      <c r="N2" t="s">
        <v>1</v>
      </c>
      <c r="O2" t="s">
        <v>2</v>
      </c>
      <c r="P2" t="s">
        <v>282</v>
      </c>
      <c r="R2">
        <f>S2/SUM(S2:S5)</f>
        <v>5.0179211469534052E-2</v>
      </c>
      <c r="S2">
        <v>14</v>
      </c>
      <c r="T2">
        <v>4</v>
      </c>
      <c r="U2">
        <v>14</v>
      </c>
      <c r="V2">
        <f>U2/SUM(U2:U5)</f>
        <v>5.0179211469534052E-2</v>
      </c>
      <c r="W2">
        <f>R2-V2</f>
        <v>0</v>
      </c>
    </row>
    <row r="3" spans="1:30" x14ac:dyDescent="0.25">
      <c r="A3" t="s">
        <v>4</v>
      </c>
      <c r="B3">
        <v>4</v>
      </c>
      <c r="C3">
        <v>2.67</v>
      </c>
      <c r="D3" s="4">
        <f>B3*C3</f>
        <v>10.68</v>
      </c>
      <c r="E3" t="s">
        <v>20</v>
      </c>
      <c r="F3">
        <v>8</v>
      </c>
      <c r="G3">
        <v>2.67</v>
      </c>
      <c r="H3" s="4">
        <f>F3*G3</f>
        <v>21.36</v>
      </c>
      <c r="I3" t="s">
        <v>140</v>
      </c>
      <c r="J3">
        <v>12</v>
      </c>
      <c r="K3">
        <v>3.5</v>
      </c>
      <c r="L3" s="4">
        <f>J3*K3</f>
        <v>42</v>
      </c>
      <c r="M3" t="s">
        <v>268</v>
      </c>
      <c r="N3">
        <v>24</v>
      </c>
      <c r="O3">
        <v>2.4</v>
      </c>
      <c r="P3" s="3">
        <f>N3*O3</f>
        <v>57.599999999999994</v>
      </c>
      <c r="R3">
        <f>S3/SUM(S2:S5)</f>
        <v>0.43010752688172044</v>
      </c>
      <c r="S3">
        <v>120</v>
      </c>
      <c r="T3">
        <v>8</v>
      </c>
      <c r="U3">
        <v>120</v>
      </c>
      <c r="V3">
        <f>U3/SUM(U2:U5)</f>
        <v>0.43010752688172044</v>
      </c>
      <c r="W3">
        <f>R3-V3</f>
        <v>0</v>
      </c>
    </row>
    <row r="4" spans="1:30" x14ac:dyDescent="0.25">
      <c r="A4" t="s">
        <v>5</v>
      </c>
      <c r="B4">
        <v>4</v>
      </c>
      <c r="C4">
        <v>2.67</v>
      </c>
      <c r="D4" s="4">
        <f>B4*C4</f>
        <v>10.68</v>
      </c>
      <c r="E4" t="s">
        <v>21</v>
      </c>
      <c r="F4">
        <v>8</v>
      </c>
      <c r="G4">
        <v>2.67</v>
      </c>
      <c r="H4" s="4">
        <f>F4*G4</f>
        <v>21.36</v>
      </c>
      <c r="I4" t="s">
        <v>141</v>
      </c>
      <c r="J4">
        <v>12</v>
      </c>
      <c r="K4">
        <v>3.5</v>
      </c>
      <c r="L4" s="4">
        <f>J4*K4</f>
        <v>42</v>
      </c>
      <c r="M4" t="s">
        <v>275</v>
      </c>
      <c r="N4">
        <v>36</v>
      </c>
      <c r="O4">
        <v>2.1</v>
      </c>
      <c r="P4" s="4">
        <f>N4*O4</f>
        <v>75.600000000000009</v>
      </c>
      <c r="R4">
        <f>S4/SUM(S2:S5)</f>
        <v>0.46953405017921146</v>
      </c>
      <c r="S4">
        <v>131</v>
      </c>
      <c r="T4" s="1" t="s">
        <v>284</v>
      </c>
      <c r="U4">
        <v>131</v>
      </c>
      <c r="V4">
        <f>U4/SUM(U2:U5)</f>
        <v>0.46953405017921146</v>
      </c>
      <c r="W4">
        <f t="shared" ref="W4:W5" si="0">R4-V4</f>
        <v>0</v>
      </c>
      <c r="Y4">
        <v>14</v>
      </c>
      <c r="Z4">
        <v>4</v>
      </c>
      <c r="AC4">
        <v>14</v>
      </c>
      <c r="AD4">
        <v>4</v>
      </c>
    </row>
    <row r="5" spans="1:30" ht="15.75" thickBot="1" x14ac:dyDescent="0.3">
      <c r="A5" t="s">
        <v>12</v>
      </c>
      <c r="B5">
        <v>4</v>
      </c>
      <c r="C5">
        <v>3.2</v>
      </c>
      <c r="D5" s="4">
        <f>B5*C5</f>
        <v>12.8</v>
      </c>
      <c r="E5" t="s">
        <v>22</v>
      </c>
      <c r="F5">
        <v>8</v>
      </c>
      <c r="G5">
        <v>2.67</v>
      </c>
      <c r="H5" s="4">
        <f>F5*G5</f>
        <v>21.36</v>
      </c>
      <c r="I5" t="s">
        <v>142</v>
      </c>
      <c r="J5">
        <v>12</v>
      </c>
      <c r="K5">
        <v>3.5</v>
      </c>
      <c r="L5" s="4">
        <f>J5*K5</f>
        <v>42</v>
      </c>
      <c r="M5" t="s">
        <v>281</v>
      </c>
      <c r="N5">
        <v>40</v>
      </c>
      <c r="O5">
        <v>2.2000000000000002</v>
      </c>
      <c r="P5" s="5">
        <f>N5*O5</f>
        <v>88</v>
      </c>
      <c r="R5">
        <f>S5/SUM(S2:S5)</f>
        <v>5.0179211469534052E-2</v>
      </c>
      <c r="S5">
        <v>14</v>
      </c>
      <c r="T5" t="s">
        <v>283</v>
      </c>
      <c r="U5">
        <v>14</v>
      </c>
      <c r="V5">
        <f>U5/SUM(U2:U5)</f>
        <v>5.0179211469534052E-2</v>
      </c>
      <c r="W5">
        <f t="shared" si="0"/>
        <v>0</v>
      </c>
      <c r="Y5">
        <v>120</v>
      </c>
      <c r="Z5">
        <v>8</v>
      </c>
      <c r="AC5">
        <v>120</v>
      </c>
      <c r="AD5">
        <v>8</v>
      </c>
    </row>
    <row r="6" spans="1:30" x14ac:dyDescent="0.25">
      <c r="D6" s="4"/>
      <c r="E6" t="s">
        <v>23</v>
      </c>
      <c r="F6">
        <v>8</v>
      </c>
      <c r="G6">
        <v>2.67</v>
      </c>
      <c r="H6" s="4">
        <f>F6*G6</f>
        <v>21.36</v>
      </c>
      <c r="I6" t="s">
        <v>143</v>
      </c>
      <c r="J6">
        <v>12</v>
      </c>
      <c r="K6">
        <v>3.5</v>
      </c>
      <c r="L6" s="4">
        <f>J6*K6</f>
        <v>42</v>
      </c>
      <c r="Y6">
        <v>85</v>
      </c>
      <c r="Z6">
        <v>12</v>
      </c>
      <c r="AC6">
        <v>85</v>
      </c>
      <c r="AD6">
        <v>12</v>
      </c>
    </row>
    <row r="7" spans="1:30" x14ac:dyDescent="0.25">
      <c r="D7" s="4"/>
      <c r="E7" t="s">
        <v>24</v>
      </c>
      <c r="F7">
        <v>8</v>
      </c>
      <c r="G7">
        <v>2.67</v>
      </c>
      <c r="H7" s="4">
        <f>F7*G7</f>
        <v>21.36</v>
      </c>
      <c r="I7" t="s">
        <v>144</v>
      </c>
      <c r="J7">
        <v>12</v>
      </c>
      <c r="K7">
        <v>3.5</v>
      </c>
      <c r="L7" s="4">
        <f>J7*K7</f>
        <v>42</v>
      </c>
      <c r="R7" t="s">
        <v>286</v>
      </c>
      <c r="S7" t="s">
        <v>285</v>
      </c>
      <c r="T7" t="s">
        <v>1</v>
      </c>
      <c r="U7" s="2">
        <f>SUM(U8:U11)</f>
        <v>256</v>
      </c>
      <c r="V7" t="s">
        <v>286</v>
      </c>
      <c r="W7" t="s">
        <v>287</v>
      </c>
      <c r="Y7">
        <v>46</v>
      </c>
      <c r="Z7">
        <v>16</v>
      </c>
      <c r="AC7">
        <v>46</v>
      </c>
      <c r="AD7">
        <v>16</v>
      </c>
    </row>
    <row r="8" spans="1:30" x14ac:dyDescent="0.25">
      <c r="E8" t="s">
        <v>25</v>
      </c>
      <c r="F8">
        <v>8</v>
      </c>
      <c r="G8">
        <v>2.67</v>
      </c>
      <c r="H8" s="4">
        <f>F8*G8</f>
        <v>21.36</v>
      </c>
      <c r="I8" t="s">
        <v>145</v>
      </c>
      <c r="J8">
        <v>12</v>
      </c>
      <c r="K8">
        <v>3.5</v>
      </c>
      <c r="L8" s="4">
        <f>J8*K8</f>
        <v>42</v>
      </c>
      <c r="R8">
        <f>S8/SUM(S8:S11)</f>
        <v>5.0179211469534052E-2</v>
      </c>
      <c r="S8">
        <v>14</v>
      </c>
      <c r="T8">
        <v>4</v>
      </c>
      <c r="U8">
        <v>13</v>
      </c>
      <c r="V8">
        <f>U8/SUM(U8:U11)</f>
        <v>5.078125E-2</v>
      </c>
      <c r="W8">
        <f>R8-V8</f>
        <v>-6.0203853046594813E-4</v>
      </c>
      <c r="Y8">
        <v>5</v>
      </c>
      <c r="Z8">
        <v>24</v>
      </c>
      <c r="AC8">
        <v>14</v>
      </c>
      <c r="AD8" t="s">
        <v>283</v>
      </c>
    </row>
    <row r="9" spans="1:30" x14ac:dyDescent="0.25">
      <c r="D9" s="4"/>
      <c r="E9" t="s">
        <v>26</v>
      </c>
      <c r="F9">
        <v>8</v>
      </c>
      <c r="G9">
        <v>2.67</v>
      </c>
      <c r="H9" s="4">
        <f>F9*G9</f>
        <v>21.36</v>
      </c>
      <c r="I9" t="s">
        <v>146</v>
      </c>
      <c r="J9">
        <v>12</v>
      </c>
      <c r="K9">
        <v>3.5</v>
      </c>
      <c r="L9" s="4">
        <f>J9*K9</f>
        <v>42</v>
      </c>
      <c r="R9">
        <f>S9/SUM(S8:S11)</f>
        <v>0.43010752688172044</v>
      </c>
      <c r="S9">
        <v>120</v>
      </c>
      <c r="T9">
        <v>8</v>
      </c>
      <c r="U9">
        <v>110</v>
      </c>
      <c r="V9">
        <f>U9/SUM(U8:U11)</f>
        <v>0.4296875</v>
      </c>
      <c r="W9">
        <f t="shared" ref="W9:W11" si="1">R9-V9</f>
        <v>4.2002688172043667E-4</v>
      </c>
      <c r="Y9">
        <v>2</v>
      </c>
      <c r="Z9">
        <v>32</v>
      </c>
    </row>
    <row r="10" spans="1:30" x14ac:dyDescent="0.25">
      <c r="D10" s="4"/>
      <c r="E10" t="s">
        <v>27</v>
      </c>
      <c r="F10">
        <v>8</v>
      </c>
      <c r="G10">
        <v>2.67</v>
      </c>
      <c r="H10" s="4">
        <f>F10*G10</f>
        <v>21.36</v>
      </c>
      <c r="I10" t="s">
        <v>147</v>
      </c>
      <c r="J10">
        <v>12</v>
      </c>
      <c r="K10">
        <v>3.5</v>
      </c>
      <c r="L10" s="4">
        <f>J10*K10</f>
        <v>42</v>
      </c>
      <c r="R10">
        <f>S10/SUM(S8:S11)</f>
        <v>0.46953405017921146</v>
      </c>
      <c r="S10">
        <v>131</v>
      </c>
      <c r="T10" s="1" t="s">
        <v>284</v>
      </c>
      <c r="U10">
        <v>120</v>
      </c>
      <c r="V10">
        <f>U10/SUM(U8:U11)</f>
        <v>0.46875</v>
      </c>
      <c r="W10">
        <f t="shared" si="1"/>
        <v>7.8405017921145959E-4</v>
      </c>
      <c r="Y10">
        <v>2</v>
      </c>
      <c r="Z10">
        <v>36</v>
      </c>
    </row>
    <row r="11" spans="1:30" x14ac:dyDescent="0.25">
      <c r="E11" t="s">
        <v>28</v>
      </c>
      <c r="F11">
        <v>8</v>
      </c>
      <c r="G11">
        <v>2.67</v>
      </c>
      <c r="H11" s="4">
        <f>F11*G11</f>
        <v>21.36</v>
      </c>
      <c r="I11" t="s">
        <v>218</v>
      </c>
      <c r="J11">
        <v>12</v>
      </c>
      <c r="K11">
        <v>3.6</v>
      </c>
      <c r="L11" s="4">
        <f>J11*K11</f>
        <v>43.2</v>
      </c>
      <c r="P11" s="4"/>
      <c r="R11">
        <f>S11/SUM(S8:S11)</f>
        <v>5.0179211469534052E-2</v>
      </c>
      <c r="S11">
        <v>14</v>
      </c>
      <c r="T11" t="s">
        <v>283</v>
      </c>
      <c r="U11">
        <v>13</v>
      </c>
      <c r="V11">
        <f>U11/SUM(U8:U11)</f>
        <v>5.078125E-2</v>
      </c>
      <c r="W11">
        <f t="shared" si="1"/>
        <v>-6.0203853046594813E-4</v>
      </c>
      <c r="Y11">
        <v>5</v>
      </c>
      <c r="Z11">
        <v>40</v>
      </c>
    </row>
    <row r="12" spans="1:30" x14ac:dyDescent="0.25">
      <c r="E12" t="s">
        <v>29</v>
      </c>
      <c r="F12">
        <v>8</v>
      </c>
      <c r="G12">
        <v>2.67</v>
      </c>
      <c r="H12" s="4">
        <f>F12*G12</f>
        <v>21.36</v>
      </c>
      <c r="I12" t="s">
        <v>219</v>
      </c>
      <c r="J12">
        <v>12</v>
      </c>
      <c r="K12">
        <v>3.6</v>
      </c>
      <c r="L12" s="4">
        <f>J12*K12</f>
        <v>43.2</v>
      </c>
      <c r="P12" s="4"/>
    </row>
    <row r="13" spans="1:30" x14ac:dyDescent="0.25">
      <c r="D13" s="4"/>
      <c r="E13" t="s">
        <v>30</v>
      </c>
      <c r="F13">
        <v>8</v>
      </c>
      <c r="G13">
        <v>2.67</v>
      </c>
      <c r="H13" s="4">
        <f>F13*G13</f>
        <v>21.36</v>
      </c>
      <c r="I13" t="s">
        <v>220</v>
      </c>
      <c r="J13">
        <v>12</v>
      </c>
      <c r="K13">
        <v>3.6</v>
      </c>
      <c r="L13" s="4">
        <f>J13*K13</f>
        <v>43.2</v>
      </c>
      <c r="P13" s="4"/>
      <c r="R13" t="s">
        <v>286</v>
      </c>
      <c r="S13" t="s">
        <v>285</v>
      </c>
      <c r="T13" t="s">
        <v>1</v>
      </c>
      <c r="U13" s="2">
        <f>SUM(U14:U17)</f>
        <v>128</v>
      </c>
      <c r="V13" t="s">
        <v>286</v>
      </c>
      <c r="W13" t="s">
        <v>287</v>
      </c>
    </row>
    <row r="14" spans="1:30" ht="15.75" thickBot="1" x14ac:dyDescent="0.3">
      <c r="D14" s="4"/>
      <c r="E14" t="s">
        <v>88</v>
      </c>
      <c r="F14">
        <v>8</v>
      </c>
      <c r="G14">
        <v>3.4</v>
      </c>
      <c r="H14" s="4">
        <f>F14*G14</f>
        <v>27.2</v>
      </c>
      <c r="I14" t="s">
        <v>221</v>
      </c>
      <c r="J14">
        <v>12</v>
      </c>
      <c r="K14">
        <v>3.6</v>
      </c>
      <c r="L14" s="5">
        <f>J14*K14</f>
        <v>43.2</v>
      </c>
      <c r="P14" s="4"/>
      <c r="R14">
        <f>S14/SUM(S14:S17)</f>
        <v>5.0179211469534052E-2</v>
      </c>
      <c r="S14">
        <v>14</v>
      </c>
      <c r="T14">
        <v>4</v>
      </c>
      <c r="U14">
        <v>6</v>
      </c>
      <c r="V14">
        <f>U14/SUM(U14:U17)</f>
        <v>4.6875E-2</v>
      </c>
      <c r="W14">
        <f>R14-V14</f>
        <v>3.3042114695340519E-3</v>
      </c>
    </row>
    <row r="15" spans="1:30" x14ac:dyDescent="0.25">
      <c r="D15" s="4"/>
      <c r="E15" t="s">
        <v>89</v>
      </c>
      <c r="F15">
        <v>8</v>
      </c>
      <c r="G15">
        <v>3.4</v>
      </c>
      <c r="H15" s="4">
        <f>F15*G15</f>
        <v>27.2</v>
      </c>
      <c r="I15" t="s">
        <v>231</v>
      </c>
      <c r="J15">
        <v>16</v>
      </c>
      <c r="K15">
        <v>2.6</v>
      </c>
      <c r="L15" s="4">
        <f>J15*K15</f>
        <v>41.6</v>
      </c>
      <c r="R15">
        <f>S15/SUM(S14:S17)</f>
        <v>0.43010752688172044</v>
      </c>
      <c r="S15">
        <v>120</v>
      </c>
      <c r="T15">
        <v>8</v>
      </c>
      <c r="U15">
        <v>56</v>
      </c>
      <c r="V15">
        <f>U15/SUM(U14:U17)</f>
        <v>0.4375</v>
      </c>
      <c r="W15">
        <f t="shared" ref="W15:W17" si="2">R15-V15</f>
        <v>-7.3924731182795633E-3</v>
      </c>
    </row>
    <row r="16" spans="1:30" ht="15.75" thickBot="1" x14ac:dyDescent="0.3">
      <c r="D16" s="5"/>
      <c r="E16" t="s">
        <v>90</v>
      </c>
      <c r="F16">
        <v>8</v>
      </c>
      <c r="G16">
        <v>3.4</v>
      </c>
      <c r="H16" s="4">
        <f>F16*G16</f>
        <v>27.2</v>
      </c>
      <c r="I16" t="s">
        <v>232</v>
      </c>
      <c r="J16">
        <v>16</v>
      </c>
      <c r="K16">
        <v>2.6</v>
      </c>
      <c r="L16" s="4">
        <f>J16*K16</f>
        <v>41.6</v>
      </c>
      <c r="R16">
        <f>S16/SUM(S14:S17)</f>
        <v>0.46953405017921146</v>
      </c>
      <c r="S16">
        <v>131</v>
      </c>
      <c r="T16" s="1" t="s">
        <v>284</v>
      </c>
      <c r="U16">
        <v>60</v>
      </c>
      <c r="V16">
        <f>U16/SUM(U14:U17)</f>
        <v>0.46875</v>
      </c>
      <c r="W16">
        <f t="shared" si="2"/>
        <v>7.8405017921145959E-4</v>
      </c>
    </row>
    <row r="17" spans="5:23" x14ac:dyDescent="0.25">
      <c r="E17" t="s">
        <v>91</v>
      </c>
      <c r="F17">
        <v>8</v>
      </c>
      <c r="G17">
        <v>3.4</v>
      </c>
      <c r="H17" s="4">
        <f>F17*G17</f>
        <v>27.2</v>
      </c>
      <c r="I17" t="s">
        <v>233</v>
      </c>
      <c r="J17">
        <v>16</v>
      </c>
      <c r="K17">
        <v>2.6</v>
      </c>
      <c r="L17" s="4">
        <f>J17*K17</f>
        <v>41.6</v>
      </c>
      <c r="R17">
        <f>S17/SUM(S14:S17)</f>
        <v>5.0179211469534052E-2</v>
      </c>
      <c r="S17">
        <v>14</v>
      </c>
      <c r="T17" t="s">
        <v>283</v>
      </c>
      <c r="U17">
        <v>6</v>
      </c>
      <c r="V17">
        <f>U17/SUM(U14:U17)</f>
        <v>4.6875E-2</v>
      </c>
      <c r="W17">
        <f t="shared" si="2"/>
        <v>3.3042114695340519E-3</v>
      </c>
    </row>
    <row r="18" spans="5:23" x14ac:dyDescent="0.25">
      <c r="E18" t="s">
        <v>92</v>
      </c>
      <c r="F18">
        <v>8</v>
      </c>
      <c r="G18">
        <v>3.4</v>
      </c>
      <c r="H18" s="4">
        <f>F18*G18</f>
        <v>27.2</v>
      </c>
      <c r="I18" t="s">
        <v>234</v>
      </c>
      <c r="J18">
        <v>16</v>
      </c>
      <c r="K18">
        <v>2.6</v>
      </c>
      <c r="L18" s="4">
        <f>J18*K18</f>
        <v>41.6</v>
      </c>
    </row>
    <row r="19" spans="5:23" x14ac:dyDescent="0.25">
      <c r="E19" t="s">
        <v>93</v>
      </c>
      <c r="F19">
        <v>8</v>
      </c>
      <c r="G19">
        <v>3.4</v>
      </c>
      <c r="H19" s="4">
        <f>F19*G19</f>
        <v>27.2</v>
      </c>
      <c r="I19" t="s">
        <v>235</v>
      </c>
      <c r="J19">
        <v>16</v>
      </c>
      <c r="K19">
        <v>2.6</v>
      </c>
      <c r="L19" s="4">
        <f>J19*K19</f>
        <v>41.6</v>
      </c>
      <c r="R19" t="s">
        <v>286</v>
      </c>
      <c r="S19" t="s">
        <v>285</v>
      </c>
      <c r="T19" t="s">
        <v>1</v>
      </c>
      <c r="U19" s="2">
        <f>SUM(U20:U23)</f>
        <v>64</v>
      </c>
      <c r="V19" t="s">
        <v>286</v>
      </c>
      <c r="W19" t="s">
        <v>287</v>
      </c>
    </row>
    <row r="20" spans="5:23" x14ac:dyDescent="0.25">
      <c r="E20" t="s">
        <v>94</v>
      </c>
      <c r="F20">
        <v>8</v>
      </c>
      <c r="G20">
        <v>3.4</v>
      </c>
      <c r="H20" s="4">
        <f>F20*G20</f>
        <v>27.2</v>
      </c>
      <c r="I20" t="s">
        <v>236</v>
      </c>
      <c r="J20">
        <v>16</v>
      </c>
      <c r="K20">
        <v>2.6</v>
      </c>
      <c r="L20" s="4">
        <f>J20*K20</f>
        <v>41.6</v>
      </c>
      <c r="R20">
        <f>S20/SUM(S20:S23)</f>
        <v>5.0179211469534052E-2</v>
      </c>
      <c r="S20">
        <v>14</v>
      </c>
      <c r="T20">
        <v>4</v>
      </c>
      <c r="U20">
        <v>3</v>
      </c>
      <c r="V20">
        <f>U20/SUM(U20:U23)</f>
        <v>4.6875E-2</v>
      </c>
      <c r="W20">
        <f>R20-V20</f>
        <v>3.3042114695340519E-3</v>
      </c>
    </row>
    <row r="21" spans="5:23" x14ac:dyDescent="0.25">
      <c r="E21" t="s">
        <v>95</v>
      </c>
      <c r="F21">
        <v>8</v>
      </c>
      <c r="G21">
        <v>3.4</v>
      </c>
      <c r="H21" s="4">
        <f>F21*G21</f>
        <v>27.2</v>
      </c>
      <c r="I21" t="s">
        <v>237</v>
      </c>
      <c r="J21">
        <v>16</v>
      </c>
      <c r="K21">
        <v>2.6</v>
      </c>
      <c r="L21" s="4">
        <f>J21*K21</f>
        <v>41.6</v>
      </c>
      <c r="R21">
        <f>S21/SUM(S20:S23)</f>
        <v>0.43010752688172044</v>
      </c>
      <c r="S21">
        <v>120</v>
      </c>
      <c r="T21">
        <v>8</v>
      </c>
      <c r="U21">
        <v>28</v>
      </c>
      <c r="V21">
        <f>U21/SUM(U20:U23)</f>
        <v>0.4375</v>
      </c>
      <c r="W21">
        <f t="shared" ref="W21:W23" si="3">R21-V21</f>
        <v>-7.3924731182795633E-3</v>
      </c>
    </row>
    <row r="22" spans="5:23" x14ac:dyDescent="0.25">
      <c r="E22" t="s">
        <v>96</v>
      </c>
      <c r="F22">
        <v>8</v>
      </c>
      <c r="G22">
        <v>3.4</v>
      </c>
      <c r="H22" s="4">
        <f>F22*G22</f>
        <v>27.2</v>
      </c>
      <c r="I22" t="s">
        <v>238</v>
      </c>
      <c r="J22">
        <v>16</v>
      </c>
      <c r="K22">
        <v>2.6</v>
      </c>
      <c r="L22" s="4">
        <f>J22*K22</f>
        <v>41.6</v>
      </c>
      <c r="R22">
        <f>S22/SUM(S20:S23)</f>
        <v>0.46953405017921146</v>
      </c>
      <c r="S22">
        <v>131</v>
      </c>
      <c r="T22" s="1" t="s">
        <v>284</v>
      </c>
      <c r="U22">
        <v>30</v>
      </c>
      <c r="V22">
        <f>U22/SUM(U20:U23)</f>
        <v>0.46875</v>
      </c>
      <c r="W22">
        <f t="shared" si="3"/>
        <v>7.8405017921145959E-4</v>
      </c>
    </row>
    <row r="23" spans="5:23" x14ac:dyDescent="0.25">
      <c r="E23" t="s">
        <v>97</v>
      </c>
      <c r="F23">
        <v>8</v>
      </c>
      <c r="G23">
        <v>3.4</v>
      </c>
      <c r="H23" s="4">
        <f>F23*G23</f>
        <v>27.2</v>
      </c>
      <c r="I23" t="s">
        <v>239</v>
      </c>
      <c r="J23">
        <v>16</v>
      </c>
      <c r="K23">
        <v>2.6</v>
      </c>
      <c r="L23" s="4">
        <f>J23*K23</f>
        <v>41.6</v>
      </c>
      <c r="R23">
        <f>S23/SUM(S20:S23)</f>
        <v>5.0179211469534052E-2</v>
      </c>
      <c r="S23">
        <v>14</v>
      </c>
      <c r="T23" t="s">
        <v>283</v>
      </c>
      <c r="U23">
        <v>3</v>
      </c>
      <c r="V23">
        <f>U23/SUM(U20:U23)</f>
        <v>4.6875E-2</v>
      </c>
      <c r="W23">
        <f t="shared" si="3"/>
        <v>3.3042114695340519E-3</v>
      </c>
    </row>
    <row r="24" spans="5:23" x14ac:dyDescent="0.25">
      <c r="E24" t="s">
        <v>98</v>
      </c>
      <c r="F24">
        <v>8</v>
      </c>
      <c r="G24">
        <v>3.4</v>
      </c>
      <c r="H24" s="4">
        <f>F24*G24</f>
        <v>27.2</v>
      </c>
      <c r="I24" t="s">
        <v>240</v>
      </c>
      <c r="J24">
        <v>16</v>
      </c>
      <c r="K24">
        <v>2.6</v>
      </c>
      <c r="L24" s="4">
        <f>J24*K24</f>
        <v>41.6</v>
      </c>
    </row>
    <row r="25" spans="5:23" x14ac:dyDescent="0.25">
      <c r="E25" t="s">
        <v>99</v>
      </c>
      <c r="F25">
        <v>8</v>
      </c>
      <c r="G25">
        <v>3.4</v>
      </c>
      <c r="H25" s="4">
        <f>F25*G25</f>
        <v>27.2</v>
      </c>
      <c r="I25" t="s">
        <v>241</v>
      </c>
      <c r="J25">
        <v>16</v>
      </c>
      <c r="K25">
        <v>2.6</v>
      </c>
      <c r="L25" s="4">
        <f>J25*K25</f>
        <v>41.6</v>
      </c>
      <c r="R25" t="s">
        <v>286</v>
      </c>
      <c r="S25" t="s">
        <v>285</v>
      </c>
      <c r="T25" t="s">
        <v>1</v>
      </c>
      <c r="U25" s="2">
        <f>SUM(U26:U29)</f>
        <v>32</v>
      </c>
      <c r="V25" t="s">
        <v>286</v>
      </c>
      <c r="W25" t="s">
        <v>287</v>
      </c>
    </row>
    <row r="26" spans="5:23" x14ac:dyDescent="0.25">
      <c r="E26" t="s">
        <v>100</v>
      </c>
      <c r="F26">
        <v>8</v>
      </c>
      <c r="G26">
        <v>3.4</v>
      </c>
      <c r="H26" s="4">
        <f>F26*G26</f>
        <v>27.2</v>
      </c>
      <c r="I26" t="s">
        <v>242</v>
      </c>
      <c r="J26">
        <v>16</v>
      </c>
      <c r="K26">
        <v>2.6</v>
      </c>
      <c r="L26" s="4">
        <f>J26*K26</f>
        <v>41.6</v>
      </c>
      <c r="R26">
        <f>S26/SUM(S26:S29)</f>
        <v>5.0179211469534052E-2</v>
      </c>
      <c r="S26">
        <v>14</v>
      </c>
      <c r="T26">
        <v>4</v>
      </c>
      <c r="U26">
        <v>2</v>
      </c>
      <c r="V26">
        <f>U26/SUM(U26:U29)</f>
        <v>6.25E-2</v>
      </c>
      <c r="W26">
        <f>R26-V26</f>
        <v>-1.2320788530465948E-2</v>
      </c>
    </row>
    <row r="27" spans="5:23" x14ac:dyDescent="0.25">
      <c r="E27" t="s">
        <v>101</v>
      </c>
      <c r="F27">
        <v>8</v>
      </c>
      <c r="G27">
        <v>3.4</v>
      </c>
      <c r="H27" s="4">
        <f>F27*G27</f>
        <v>27.2</v>
      </c>
      <c r="I27" t="s">
        <v>243</v>
      </c>
      <c r="J27">
        <v>16</v>
      </c>
      <c r="K27">
        <v>2.6</v>
      </c>
      <c r="L27" s="4">
        <f>J27*K27</f>
        <v>41.6</v>
      </c>
      <c r="R27">
        <f>S27/SUM(S26:S29)</f>
        <v>0.43010752688172044</v>
      </c>
      <c r="S27">
        <v>120</v>
      </c>
      <c r="T27">
        <v>8</v>
      </c>
      <c r="U27">
        <v>14</v>
      </c>
      <c r="V27">
        <f>U27/SUM(U26:U29)</f>
        <v>0.4375</v>
      </c>
      <c r="W27">
        <f t="shared" ref="W27:W29" si="4">R27-V27</f>
        <v>-7.3924731182795633E-3</v>
      </c>
    </row>
    <row r="28" spans="5:23" x14ac:dyDescent="0.25">
      <c r="E28" t="s">
        <v>102</v>
      </c>
      <c r="F28">
        <v>8</v>
      </c>
      <c r="G28">
        <v>3.4</v>
      </c>
      <c r="H28" s="4">
        <f>F28*G28</f>
        <v>27.2</v>
      </c>
      <c r="I28" t="s">
        <v>244</v>
      </c>
      <c r="J28">
        <v>16</v>
      </c>
      <c r="K28">
        <v>2.6</v>
      </c>
      <c r="L28" s="4">
        <f>J28*K28</f>
        <v>41.6</v>
      </c>
      <c r="R28">
        <f>S28/SUM(S26:S29)</f>
        <v>0.46953405017921146</v>
      </c>
      <c r="S28">
        <v>131</v>
      </c>
      <c r="T28" s="1" t="s">
        <v>284</v>
      </c>
      <c r="U28">
        <v>14</v>
      </c>
      <c r="V28">
        <f>U28/SUM(U26:U29)</f>
        <v>0.4375</v>
      </c>
      <c r="W28">
        <f t="shared" si="4"/>
        <v>3.203405017921146E-2</v>
      </c>
    </row>
    <row r="29" spans="5:23" x14ac:dyDescent="0.25">
      <c r="E29" t="s">
        <v>103</v>
      </c>
      <c r="F29">
        <v>8</v>
      </c>
      <c r="G29">
        <v>3.4</v>
      </c>
      <c r="H29" s="4">
        <f>F29*G29</f>
        <v>27.2</v>
      </c>
      <c r="I29" t="s">
        <v>245</v>
      </c>
      <c r="J29">
        <v>16</v>
      </c>
      <c r="K29">
        <v>2.6</v>
      </c>
      <c r="L29" s="4">
        <f>J29*K29</f>
        <v>41.6</v>
      </c>
      <c r="R29">
        <f>S29/SUM(S26:S29)</f>
        <v>5.0179211469534052E-2</v>
      </c>
      <c r="S29">
        <v>14</v>
      </c>
      <c r="T29" t="s">
        <v>283</v>
      </c>
      <c r="U29">
        <v>2</v>
      </c>
      <c r="V29">
        <f>U29/SUM(U26:U29)</f>
        <v>6.25E-2</v>
      </c>
      <c r="W29">
        <f t="shared" si="4"/>
        <v>-1.2320788530465948E-2</v>
      </c>
    </row>
    <row r="30" spans="5:23" x14ac:dyDescent="0.25">
      <c r="E30" t="s">
        <v>104</v>
      </c>
      <c r="F30">
        <v>8</v>
      </c>
      <c r="G30">
        <v>3.4</v>
      </c>
      <c r="H30" s="4">
        <f>F30*G30</f>
        <v>27.2</v>
      </c>
      <c r="I30" t="s">
        <v>246</v>
      </c>
      <c r="J30">
        <v>16</v>
      </c>
      <c r="K30">
        <v>2.6</v>
      </c>
      <c r="L30" s="4">
        <f>J30*K30</f>
        <v>41.6</v>
      </c>
    </row>
    <row r="31" spans="5:23" x14ac:dyDescent="0.25">
      <c r="H31" s="4"/>
      <c r="I31" t="s">
        <v>247</v>
      </c>
      <c r="J31">
        <v>16</v>
      </c>
      <c r="K31">
        <v>2.6</v>
      </c>
      <c r="L31" s="4">
        <f>J31*K31</f>
        <v>41.6</v>
      </c>
      <c r="R31" t="s">
        <v>286</v>
      </c>
      <c r="S31" t="s">
        <v>285</v>
      </c>
      <c r="T31" t="s">
        <v>1</v>
      </c>
      <c r="U31" s="2">
        <f>SUM(U32:U35)</f>
        <v>16</v>
      </c>
      <c r="V31" t="s">
        <v>286</v>
      </c>
      <c r="W31" t="s">
        <v>287</v>
      </c>
    </row>
    <row r="32" spans="5:23" x14ac:dyDescent="0.25">
      <c r="H32" s="4"/>
      <c r="I32" t="s">
        <v>248</v>
      </c>
      <c r="J32">
        <v>16</v>
      </c>
      <c r="K32">
        <v>2.6</v>
      </c>
      <c r="L32" s="4">
        <f>J32*K32</f>
        <v>41.6</v>
      </c>
      <c r="R32">
        <f>S32/SUM(S32:S35)</f>
        <v>5.0179211469534052E-2</v>
      </c>
      <c r="S32">
        <v>14</v>
      </c>
      <c r="T32">
        <v>4</v>
      </c>
      <c r="U32">
        <v>1</v>
      </c>
      <c r="V32">
        <f>U32/SUM(U32:U35)</f>
        <v>6.25E-2</v>
      </c>
      <c r="W32">
        <f>R32-V32</f>
        <v>-1.2320788530465948E-2</v>
      </c>
    </row>
    <row r="33" spans="8:23" x14ac:dyDescent="0.25">
      <c r="H33" s="4"/>
      <c r="L33" s="4"/>
      <c r="R33">
        <f>S33/SUM(S32:S35)</f>
        <v>0.43010752688172044</v>
      </c>
      <c r="S33">
        <v>120</v>
      </c>
      <c r="T33">
        <v>8</v>
      </c>
      <c r="U33">
        <v>7</v>
      </c>
      <c r="V33">
        <f>U33/SUM(U32:U35)</f>
        <v>0.4375</v>
      </c>
      <c r="W33">
        <f t="shared" ref="W33:W35" si="5">R33-V33</f>
        <v>-7.3924731182795633E-3</v>
      </c>
    </row>
    <row r="34" spans="8:23" x14ac:dyDescent="0.25">
      <c r="H34" s="4"/>
      <c r="L34" s="4"/>
      <c r="R34">
        <f>S34/SUM(S32:S35)</f>
        <v>0.46953405017921146</v>
      </c>
      <c r="S34">
        <v>131</v>
      </c>
      <c r="T34" s="1" t="s">
        <v>284</v>
      </c>
      <c r="U34">
        <v>7</v>
      </c>
      <c r="V34">
        <f>U34/SUM(U32:U35)</f>
        <v>0.4375</v>
      </c>
      <c r="W34">
        <f t="shared" si="5"/>
        <v>3.203405017921146E-2</v>
      </c>
    </row>
    <row r="35" spans="8:23" x14ac:dyDescent="0.25">
      <c r="H35" s="4"/>
      <c r="L35" s="4"/>
      <c r="R35">
        <f>S35/SUM(S32:S35)</f>
        <v>5.0179211469534052E-2</v>
      </c>
      <c r="S35">
        <v>14</v>
      </c>
      <c r="T35" t="s">
        <v>283</v>
      </c>
      <c r="U35">
        <v>1</v>
      </c>
      <c r="V35">
        <f>U35/SUM(U32:U35)</f>
        <v>6.25E-2</v>
      </c>
      <c r="W35">
        <f t="shared" si="5"/>
        <v>-1.2320788530465948E-2</v>
      </c>
    </row>
    <row r="36" spans="8:23" x14ac:dyDescent="0.25">
      <c r="H36" s="4"/>
      <c r="L36" s="4"/>
    </row>
    <row r="37" spans="8:23" x14ac:dyDescent="0.25">
      <c r="H37" s="4"/>
      <c r="L37" s="4"/>
    </row>
    <row r="38" spans="8:23" x14ac:dyDescent="0.25">
      <c r="H38" s="4"/>
      <c r="L38" s="4"/>
    </row>
    <row r="39" spans="8:23" x14ac:dyDescent="0.25">
      <c r="H39" s="4"/>
      <c r="L39" s="4"/>
    </row>
    <row r="40" spans="8:23" x14ac:dyDescent="0.25">
      <c r="H40" s="4"/>
      <c r="L40" s="4"/>
    </row>
    <row r="41" spans="8:23" x14ac:dyDescent="0.25">
      <c r="H41" s="4"/>
      <c r="L41" s="4"/>
    </row>
    <row r="42" spans="8:23" x14ac:dyDescent="0.25">
      <c r="L42" s="4"/>
    </row>
    <row r="54" spans="8:12" x14ac:dyDescent="0.25">
      <c r="L54" s="4"/>
    </row>
    <row r="55" spans="8:12" x14ac:dyDescent="0.25">
      <c r="L55" s="4"/>
    </row>
    <row r="56" spans="8:12" x14ac:dyDescent="0.25">
      <c r="L56" s="4"/>
    </row>
    <row r="57" spans="8:12" x14ac:dyDescent="0.25">
      <c r="L57" s="4"/>
    </row>
    <row r="58" spans="8:12" x14ac:dyDescent="0.25">
      <c r="L58" s="4"/>
    </row>
    <row r="59" spans="8:12" x14ac:dyDescent="0.25">
      <c r="L59" s="4"/>
    </row>
    <row r="60" spans="8:12" x14ac:dyDescent="0.25">
      <c r="L60" s="4"/>
    </row>
    <row r="61" spans="8:12" x14ac:dyDescent="0.25">
      <c r="L61" s="4"/>
    </row>
    <row r="62" spans="8:12" ht="15.75" thickBot="1" x14ac:dyDescent="0.3">
      <c r="L62" s="5"/>
    </row>
    <row r="63" spans="8:12" x14ac:dyDescent="0.25">
      <c r="H63" s="4"/>
      <c r="L63" s="4"/>
    </row>
    <row r="64" spans="8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86" spans="8:18" x14ac:dyDescent="0.25">
      <c r="R86" s="6"/>
    </row>
    <row r="92" spans="8:18" x14ac:dyDescent="0.25">
      <c r="H92" s="4"/>
    </row>
    <row r="93" spans="8:18" x14ac:dyDescent="0.25">
      <c r="H93" s="4"/>
    </row>
    <row r="94" spans="8:18" x14ac:dyDescent="0.25">
      <c r="H94" s="4"/>
    </row>
    <row r="95" spans="8:18" x14ac:dyDescent="0.25">
      <c r="H95" s="4"/>
    </row>
    <row r="96" spans="8:18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  <row r="108" spans="8:8" x14ac:dyDescent="0.25">
      <c r="H108" s="4"/>
    </row>
    <row r="109" spans="8:8" x14ac:dyDescent="0.25">
      <c r="H109" s="4"/>
    </row>
    <row r="110" spans="8:8" x14ac:dyDescent="0.25">
      <c r="H110" s="4"/>
    </row>
    <row r="111" spans="8:8" x14ac:dyDescent="0.25">
      <c r="H111" s="4"/>
    </row>
    <row r="112" spans="8:8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  <row r="122" spans="8:8" ht="15.75" thickBot="1" x14ac:dyDescent="0.3">
      <c r="H122" s="5"/>
    </row>
    <row r="132" spans="17:17" x14ac:dyDescent="0.25">
      <c r="Q1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M3" sqref="M3:M4"/>
    </sheetView>
  </sheetViews>
  <sheetFormatPr defaultRowHeight="15" x14ac:dyDescent="0.25"/>
  <sheetData>
    <row r="1" spans="1:30" x14ac:dyDescent="0.25">
      <c r="D1">
        <f>AVERAGE(D3:D16)</f>
        <v>11.74</v>
      </c>
      <c r="E1">
        <f>'279'!D1-'32'!D1</f>
        <v>-0.25142857142857089</v>
      </c>
      <c r="H1">
        <f>AVERAGE(H3:H122)</f>
        <v>24.697142857142854</v>
      </c>
      <c r="I1">
        <f>'279'!H1-'32'!H1</f>
        <v>2.4857142857161563E-2</v>
      </c>
      <c r="L1">
        <f>AVERAGE(L3:L72)</f>
        <v>42.285714285714285</v>
      </c>
      <c r="M1">
        <f>'279'!L1-'32'!L1</f>
        <v>2.2682660850648517E-2</v>
      </c>
      <c r="P1">
        <f>AVERAGE(P3:P14)</f>
        <v>72.8</v>
      </c>
      <c r="Q1">
        <f>'279'!P1-'32'!P1</f>
        <v>-0.26285714285714334</v>
      </c>
      <c r="R1" t="s">
        <v>286</v>
      </c>
      <c r="S1" t="s">
        <v>285</v>
      </c>
      <c r="T1" t="s">
        <v>1</v>
      </c>
      <c r="U1" s="2">
        <v>279</v>
      </c>
      <c r="V1" t="s">
        <v>286</v>
      </c>
      <c r="W1" t="s">
        <v>287</v>
      </c>
    </row>
    <row r="2" spans="1:30" ht="15.75" thickBot="1" x14ac:dyDescent="0.3">
      <c r="A2" t="s">
        <v>0</v>
      </c>
      <c r="B2" t="s">
        <v>1</v>
      </c>
      <c r="C2" t="s">
        <v>2</v>
      </c>
      <c r="D2" t="s">
        <v>282</v>
      </c>
      <c r="E2" t="s">
        <v>0</v>
      </c>
      <c r="F2" t="s">
        <v>1</v>
      </c>
      <c r="G2" t="s">
        <v>2</v>
      </c>
      <c r="H2" t="s">
        <v>282</v>
      </c>
      <c r="I2" t="s">
        <v>0</v>
      </c>
      <c r="J2" t="s">
        <v>1</v>
      </c>
      <c r="K2" t="s">
        <v>2</v>
      </c>
      <c r="L2" t="s">
        <v>282</v>
      </c>
      <c r="M2" t="s">
        <v>0</v>
      </c>
      <c r="N2" t="s">
        <v>1</v>
      </c>
      <c r="O2" t="s">
        <v>2</v>
      </c>
      <c r="P2" t="s">
        <v>282</v>
      </c>
      <c r="R2">
        <f>S2/SUM(S2:S5)</f>
        <v>5.0179211469534052E-2</v>
      </c>
      <c r="S2">
        <v>14</v>
      </c>
      <c r="T2">
        <v>4</v>
      </c>
      <c r="U2">
        <v>14</v>
      </c>
      <c r="V2">
        <f>U2/SUM(U2:U5)</f>
        <v>5.0179211469534052E-2</v>
      </c>
      <c r="W2">
        <f>R2-V2</f>
        <v>0</v>
      </c>
    </row>
    <row r="3" spans="1:30" x14ac:dyDescent="0.25">
      <c r="A3" t="s">
        <v>5</v>
      </c>
      <c r="B3">
        <v>4</v>
      </c>
      <c r="C3">
        <v>2.67</v>
      </c>
      <c r="D3" s="4">
        <f>B3*C3</f>
        <v>10.68</v>
      </c>
      <c r="E3" t="s">
        <v>20</v>
      </c>
      <c r="F3">
        <v>8</v>
      </c>
      <c r="G3">
        <v>2.67</v>
      </c>
      <c r="H3" s="4">
        <f>F3*G3</f>
        <v>21.36</v>
      </c>
      <c r="I3" t="s">
        <v>140</v>
      </c>
      <c r="J3">
        <v>12</v>
      </c>
      <c r="K3">
        <v>3.5</v>
      </c>
      <c r="L3" s="4">
        <f>J3*K3</f>
        <v>42</v>
      </c>
      <c r="M3" t="s">
        <v>268</v>
      </c>
      <c r="N3">
        <v>24</v>
      </c>
      <c r="O3">
        <v>2.4</v>
      </c>
      <c r="P3" s="3">
        <f>N3*O3</f>
        <v>57.599999999999994</v>
      </c>
      <c r="R3">
        <f>S3/SUM(S2:S5)</f>
        <v>0.43010752688172044</v>
      </c>
      <c r="S3">
        <v>120</v>
      </c>
      <c r="T3">
        <v>8</v>
      </c>
      <c r="U3">
        <v>120</v>
      </c>
      <c r="V3">
        <f>U3/SUM(U2:U5)</f>
        <v>0.43010752688172044</v>
      </c>
      <c r="W3">
        <f>R3-V3</f>
        <v>0</v>
      </c>
    </row>
    <row r="4" spans="1:30" ht="15.75" thickBot="1" x14ac:dyDescent="0.3">
      <c r="A4" t="s">
        <v>12</v>
      </c>
      <c r="B4">
        <v>4</v>
      </c>
      <c r="C4">
        <v>3.2</v>
      </c>
      <c r="D4" s="4">
        <f>B4*C4</f>
        <v>12.8</v>
      </c>
      <c r="E4" t="s">
        <v>21</v>
      </c>
      <c r="F4">
        <v>8</v>
      </c>
      <c r="G4">
        <v>2.67</v>
      </c>
      <c r="H4" s="4">
        <f>F4*G4</f>
        <v>21.36</v>
      </c>
      <c r="I4" t="s">
        <v>141</v>
      </c>
      <c r="J4">
        <v>12</v>
      </c>
      <c r="K4">
        <v>3.5</v>
      </c>
      <c r="L4" s="4">
        <f>J4*K4</f>
        <v>42</v>
      </c>
      <c r="M4" t="s">
        <v>281</v>
      </c>
      <c r="N4">
        <v>40</v>
      </c>
      <c r="O4">
        <v>2.2000000000000002</v>
      </c>
      <c r="P4" s="5">
        <f>N4*O4</f>
        <v>88</v>
      </c>
      <c r="R4">
        <f>S4/SUM(S2:S5)</f>
        <v>0.46953405017921146</v>
      </c>
      <c r="S4">
        <v>131</v>
      </c>
      <c r="T4" s="1" t="s">
        <v>284</v>
      </c>
      <c r="U4">
        <v>131</v>
      </c>
      <c r="V4">
        <f>U4/SUM(U2:U5)</f>
        <v>0.46953405017921146</v>
      </c>
      <c r="W4">
        <f t="shared" ref="W4:W5" si="0">R4-V4</f>
        <v>0</v>
      </c>
      <c r="Y4">
        <v>14</v>
      </c>
      <c r="Z4">
        <v>4</v>
      </c>
      <c r="AC4">
        <v>14</v>
      </c>
      <c r="AD4">
        <v>4</v>
      </c>
    </row>
    <row r="5" spans="1:30" ht="15.75" thickBot="1" x14ac:dyDescent="0.3">
      <c r="E5" t="s">
        <v>22</v>
      </c>
      <c r="F5">
        <v>8</v>
      </c>
      <c r="G5">
        <v>2.67</v>
      </c>
      <c r="H5" s="4">
        <f>F5*G5</f>
        <v>21.36</v>
      </c>
      <c r="I5" t="s">
        <v>142</v>
      </c>
      <c r="J5">
        <v>12</v>
      </c>
      <c r="K5">
        <v>3.5</v>
      </c>
      <c r="L5" s="4">
        <f>J5*K5</f>
        <v>42</v>
      </c>
      <c r="P5" s="5"/>
      <c r="R5">
        <f>S5/SUM(S2:S5)</f>
        <v>5.0179211469534052E-2</v>
      </c>
      <c r="S5">
        <v>14</v>
      </c>
      <c r="T5" t="s">
        <v>283</v>
      </c>
      <c r="U5">
        <v>14</v>
      </c>
      <c r="V5">
        <f>U5/SUM(U2:U5)</f>
        <v>5.0179211469534052E-2</v>
      </c>
      <c r="W5">
        <f t="shared" si="0"/>
        <v>0</v>
      </c>
      <c r="Y5">
        <v>120</v>
      </c>
      <c r="Z5">
        <v>8</v>
      </c>
      <c r="AC5">
        <v>120</v>
      </c>
      <c r="AD5">
        <v>8</v>
      </c>
    </row>
    <row r="6" spans="1:30" x14ac:dyDescent="0.25">
      <c r="D6" s="4"/>
      <c r="E6" t="s">
        <v>23</v>
      </c>
      <c r="F6">
        <v>8</v>
      </c>
      <c r="G6">
        <v>2.67</v>
      </c>
      <c r="H6" s="4">
        <f>F6*G6</f>
        <v>21.36</v>
      </c>
      <c r="I6" t="s">
        <v>143</v>
      </c>
      <c r="J6">
        <v>12</v>
      </c>
      <c r="K6">
        <v>3.5</v>
      </c>
      <c r="L6" s="4">
        <f>J6*K6</f>
        <v>42</v>
      </c>
      <c r="Y6">
        <v>85</v>
      </c>
      <c r="Z6">
        <v>12</v>
      </c>
      <c r="AC6">
        <v>85</v>
      </c>
      <c r="AD6">
        <v>12</v>
      </c>
    </row>
    <row r="7" spans="1:30" x14ac:dyDescent="0.25">
      <c r="D7" s="4"/>
      <c r="E7" t="s">
        <v>24</v>
      </c>
      <c r="F7">
        <v>8</v>
      </c>
      <c r="G7">
        <v>2.67</v>
      </c>
      <c r="H7" s="4">
        <f>F7*G7</f>
        <v>21.36</v>
      </c>
      <c r="I7" t="s">
        <v>144</v>
      </c>
      <c r="J7">
        <v>12</v>
      </c>
      <c r="K7">
        <v>3.5</v>
      </c>
      <c r="L7" s="4">
        <f>J7*K7</f>
        <v>42</v>
      </c>
      <c r="R7" t="s">
        <v>286</v>
      </c>
      <c r="S7" t="s">
        <v>285</v>
      </c>
      <c r="T7" t="s">
        <v>1</v>
      </c>
      <c r="U7" s="2">
        <f>SUM(U8:U11)</f>
        <v>256</v>
      </c>
      <c r="V7" t="s">
        <v>286</v>
      </c>
      <c r="W7" t="s">
        <v>287</v>
      </c>
      <c r="Y7">
        <v>46</v>
      </c>
      <c r="Z7">
        <v>16</v>
      </c>
      <c r="AC7">
        <v>46</v>
      </c>
      <c r="AD7">
        <v>16</v>
      </c>
    </row>
    <row r="8" spans="1:30" x14ac:dyDescent="0.25">
      <c r="E8" t="s">
        <v>98</v>
      </c>
      <c r="F8">
        <v>8</v>
      </c>
      <c r="G8">
        <v>3.4</v>
      </c>
      <c r="H8" s="4">
        <f>F8*G8</f>
        <v>27.2</v>
      </c>
      <c r="I8" t="s">
        <v>145</v>
      </c>
      <c r="J8">
        <v>12</v>
      </c>
      <c r="K8">
        <v>3.5</v>
      </c>
      <c r="L8" s="4">
        <f>J8*K8</f>
        <v>42</v>
      </c>
      <c r="R8">
        <f>S8/SUM(S8:S11)</f>
        <v>5.0179211469534052E-2</v>
      </c>
      <c r="S8">
        <v>14</v>
      </c>
      <c r="T8">
        <v>4</v>
      </c>
      <c r="U8">
        <v>13</v>
      </c>
      <c r="V8">
        <f>U8/SUM(U8:U11)</f>
        <v>5.078125E-2</v>
      </c>
      <c r="W8">
        <f>R8-V8</f>
        <v>-6.0203853046594813E-4</v>
      </c>
      <c r="Y8">
        <v>5</v>
      </c>
      <c r="Z8">
        <v>24</v>
      </c>
      <c r="AC8">
        <v>14</v>
      </c>
      <c r="AD8" t="s">
        <v>283</v>
      </c>
    </row>
    <row r="9" spans="1:30" x14ac:dyDescent="0.25">
      <c r="D9" s="4"/>
      <c r="E9" t="s">
        <v>99</v>
      </c>
      <c r="F9">
        <v>8</v>
      </c>
      <c r="G9">
        <v>3.4</v>
      </c>
      <c r="H9" s="4">
        <f>F9*G9</f>
        <v>27.2</v>
      </c>
      <c r="I9" t="s">
        <v>146</v>
      </c>
      <c r="J9">
        <v>12</v>
      </c>
      <c r="K9">
        <v>3.5</v>
      </c>
      <c r="L9" s="4">
        <f>J9*K9</f>
        <v>42</v>
      </c>
      <c r="R9">
        <f>S9/SUM(S8:S11)</f>
        <v>0.43010752688172044</v>
      </c>
      <c r="S9">
        <v>120</v>
      </c>
      <c r="T9">
        <v>8</v>
      </c>
      <c r="U9">
        <v>110</v>
      </c>
      <c r="V9">
        <f>U9/SUM(U8:U11)</f>
        <v>0.4296875</v>
      </c>
      <c r="W9">
        <f t="shared" ref="W9:W11" si="1">R9-V9</f>
        <v>4.2002688172043667E-4</v>
      </c>
      <c r="Y9">
        <v>2</v>
      </c>
      <c r="Z9">
        <v>32</v>
      </c>
    </row>
    <row r="10" spans="1:30" x14ac:dyDescent="0.25">
      <c r="D10" s="4"/>
      <c r="E10" t="s">
        <v>100</v>
      </c>
      <c r="F10">
        <v>8</v>
      </c>
      <c r="G10">
        <v>3.4</v>
      </c>
      <c r="H10" s="4">
        <f>F10*G10</f>
        <v>27.2</v>
      </c>
      <c r="I10" t="s">
        <v>147</v>
      </c>
      <c r="J10">
        <v>12</v>
      </c>
      <c r="K10">
        <v>3.5</v>
      </c>
      <c r="L10" s="4">
        <f>J10*K10</f>
        <v>42</v>
      </c>
      <c r="R10">
        <f>S10/SUM(S8:S11)</f>
        <v>0.46953405017921146</v>
      </c>
      <c r="S10">
        <v>131</v>
      </c>
      <c r="T10" s="1" t="s">
        <v>284</v>
      </c>
      <c r="U10">
        <v>120</v>
      </c>
      <c r="V10">
        <f>U10/SUM(U8:U11)</f>
        <v>0.46875</v>
      </c>
      <c r="W10">
        <f t="shared" si="1"/>
        <v>7.8405017921145959E-4</v>
      </c>
      <c r="Y10">
        <v>2</v>
      </c>
      <c r="Z10">
        <v>36</v>
      </c>
    </row>
    <row r="11" spans="1:30" x14ac:dyDescent="0.25">
      <c r="E11" t="s">
        <v>101</v>
      </c>
      <c r="F11">
        <v>8</v>
      </c>
      <c r="G11">
        <v>3.4</v>
      </c>
      <c r="H11" s="4">
        <f>F11*G11</f>
        <v>27.2</v>
      </c>
      <c r="I11" t="s">
        <v>218</v>
      </c>
      <c r="J11">
        <v>12</v>
      </c>
      <c r="K11">
        <v>3.6</v>
      </c>
      <c r="L11" s="4">
        <f>J11*K11</f>
        <v>43.2</v>
      </c>
      <c r="P11" s="4"/>
      <c r="R11">
        <f>S11/SUM(S8:S11)</f>
        <v>5.0179211469534052E-2</v>
      </c>
      <c r="S11">
        <v>14</v>
      </c>
      <c r="T11" t="s">
        <v>283</v>
      </c>
      <c r="U11">
        <v>13</v>
      </c>
      <c r="V11">
        <f>U11/SUM(U8:U11)</f>
        <v>5.078125E-2</v>
      </c>
      <c r="W11">
        <f t="shared" si="1"/>
        <v>-6.0203853046594813E-4</v>
      </c>
      <c r="Y11">
        <v>5</v>
      </c>
      <c r="Z11">
        <v>40</v>
      </c>
    </row>
    <row r="12" spans="1:30" x14ac:dyDescent="0.25">
      <c r="E12" t="s">
        <v>102</v>
      </c>
      <c r="F12">
        <v>8</v>
      </c>
      <c r="G12">
        <v>3.4</v>
      </c>
      <c r="H12" s="4">
        <f>F12*G12</f>
        <v>27.2</v>
      </c>
      <c r="I12" t="s">
        <v>219</v>
      </c>
      <c r="J12">
        <v>12</v>
      </c>
      <c r="K12">
        <v>3.6</v>
      </c>
      <c r="L12" s="4">
        <f>J12*K12</f>
        <v>43.2</v>
      </c>
      <c r="P12" s="4"/>
    </row>
    <row r="13" spans="1:30" x14ac:dyDescent="0.25">
      <c r="D13" s="4"/>
      <c r="E13" t="s">
        <v>103</v>
      </c>
      <c r="F13">
        <v>8</v>
      </c>
      <c r="G13">
        <v>3.4</v>
      </c>
      <c r="H13" s="4">
        <f>F13*G13</f>
        <v>27.2</v>
      </c>
      <c r="I13" t="s">
        <v>220</v>
      </c>
      <c r="J13">
        <v>12</v>
      </c>
      <c r="K13">
        <v>3.6</v>
      </c>
      <c r="L13" s="4">
        <f>J13*K13</f>
        <v>43.2</v>
      </c>
      <c r="P13" s="4"/>
      <c r="R13" t="s">
        <v>286</v>
      </c>
      <c r="S13" t="s">
        <v>285</v>
      </c>
      <c r="T13" t="s">
        <v>1</v>
      </c>
      <c r="U13" s="2">
        <f>SUM(U14:U17)</f>
        <v>128</v>
      </c>
      <c r="V13" t="s">
        <v>286</v>
      </c>
      <c r="W13" t="s">
        <v>287</v>
      </c>
    </row>
    <row r="14" spans="1:30" ht="15.75" thickBot="1" x14ac:dyDescent="0.3">
      <c r="D14" s="4"/>
      <c r="E14" t="s">
        <v>104</v>
      </c>
      <c r="F14">
        <v>8</v>
      </c>
      <c r="G14">
        <v>3.4</v>
      </c>
      <c r="H14" s="4">
        <f>F14*G14</f>
        <v>27.2</v>
      </c>
      <c r="I14" t="s">
        <v>221</v>
      </c>
      <c r="J14">
        <v>12</v>
      </c>
      <c r="K14">
        <v>3.6</v>
      </c>
      <c r="L14" s="5">
        <f>J14*K14</f>
        <v>43.2</v>
      </c>
      <c r="P14" s="4"/>
      <c r="R14">
        <f>S14/SUM(S14:S17)</f>
        <v>5.0179211469534052E-2</v>
      </c>
      <c r="S14">
        <v>14</v>
      </c>
      <c r="T14">
        <v>4</v>
      </c>
      <c r="U14">
        <v>6</v>
      </c>
      <c r="V14">
        <f>U14/SUM(U14:U17)</f>
        <v>4.6875E-2</v>
      </c>
      <c r="W14">
        <f>R14-V14</f>
        <v>3.3042114695340519E-3</v>
      </c>
    </row>
    <row r="15" spans="1:30" x14ac:dyDescent="0.25">
      <c r="D15" s="4"/>
      <c r="E15" t="s">
        <v>30</v>
      </c>
      <c r="F15">
        <v>8</v>
      </c>
      <c r="G15">
        <v>2.67</v>
      </c>
      <c r="H15" s="4">
        <f>F15*G15</f>
        <v>21.36</v>
      </c>
      <c r="I15" t="s">
        <v>247</v>
      </c>
      <c r="J15">
        <v>16</v>
      </c>
      <c r="K15">
        <v>2.6</v>
      </c>
      <c r="L15" s="4">
        <f>J15*K15</f>
        <v>41.6</v>
      </c>
      <c r="R15">
        <f>S15/SUM(S14:S17)</f>
        <v>0.43010752688172044</v>
      </c>
      <c r="S15">
        <v>120</v>
      </c>
      <c r="T15">
        <v>8</v>
      </c>
      <c r="U15">
        <v>56</v>
      </c>
      <c r="V15">
        <f>U15/SUM(U14:U17)</f>
        <v>0.4375</v>
      </c>
      <c r="W15">
        <f t="shared" ref="W15:W17" si="2">R15-V15</f>
        <v>-7.3924731182795633E-3</v>
      </c>
    </row>
    <row r="16" spans="1:30" ht="15.75" thickBot="1" x14ac:dyDescent="0.3">
      <c r="D16" s="5"/>
      <c r="E16" t="s">
        <v>88</v>
      </c>
      <c r="F16">
        <v>8</v>
      </c>
      <c r="G16">
        <v>3.4</v>
      </c>
      <c r="H16" s="4">
        <f>F16*G16</f>
        <v>27.2</v>
      </c>
      <c r="I16" t="s">
        <v>246</v>
      </c>
      <c r="J16">
        <v>16</v>
      </c>
      <c r="K16">
        <v>2.6</v>
      </c>
      <c r="L16" s="4">
        <f>J16*K16</f>
        <v>41.6</v>
      </c>
      <c r="R16">
        <f>S16/SUM(S14:S17)</f>
        <v>0.46953405017921146</v>
      </c>
      <c r="S16">
        <v>131</v>
      </c>
      <c r="T16" s="1" t="s">
        <v>284</v>
      </c>
      <c r="U16">
        <v>60</v>
      </c>
      <c r="V16">
        <f>U16/SUM(U14:U17)</f>
        <v>0.46875</v>
      </c>
      <c r="W16">
        <f t="shared" si="2"/>
        <v>7.8405017921145959E-4</v>
      </c>
    </row>
    <row r="17" spans="8:23" x14ac:dyDescent="0.25">
      <c r="H17" s="4"/>
      <c r="L17" s="4"/>
      <c r="R17">
        <f>S17/SUM(S14:S17)</f>
        <v>5.0179211469534052E-2</v>
      </c>
      <c r="S17">
        <v>14</v>
      </c>
      <c r="T17" t="s">
        <v>283</v>
      </c>
      <c r="U17">
        <v>6</v>
      </c>
      <c r="V17">
        <f>U17/SUM(U14:U17)</f>
        <v>4.6875E-2</v>
      </c>
      <c r="W17">
        <f t="shared" si="2"/>
        <v>3.3042114695340519E-3</v>
      </c>
    </row>
    <row r="18" spans="8:23" x14ac:dyDescent="0.25">
      <c r="H18" s="4"/>
      <c r="L18" s="4"/>
    </row>
    <row r="19" spans="8:23" x14ac:dyDescent="0.25">
      <c r="H19" s="4"/>
      <c r="L19" s="4"/>
      <c r="R19" t="s">
        <v>286</v>
      </c>
      <c r="S19" t="s">
        <v>285</v>
      </c>
      <c r="T19" t="s">
        <v>1</v>
      </c>
      <c r="U19" s="2">
        <f>SUM(U20:U23)</f>
        <v>64</v>
      </c>
      <c r="V19" t="s">
        <v>286</v>
      </c>
      <c r="W19" t="s">
        <v>287</v>
      </c>
    </row>
    <row r="20" spans="8:23" x14ac:dyDescent="0.25">
      <c r="H20" s="4"/>
      <c r="L20" s="4"/>
      <c r="R20">
        <f>S20/SUM(S20:S23)</f>
        <v>5.0179211469534052E-2</v>
      </c>
      <c r="S20">
        <v>14</v>
      </c>
      <c r="T20">
        <v>4</v>
      </c>
      <c r="U20">
        <v>3</v>
      </c>
      <c r="V20">
        <f>U20/SUM(U20:U23)</f>
        <v>4.6875E-2</v>
      </c>
      <c r="W20">
        <f>R20-V20</f>
        <v>3.3042114695340519E-3</v>
      </c>
    </row>
    <row r="21" spans="8:23" x14ac:dyDescent="0.25">
      <c r="H21" s="4"/>
      <c r="L21" s="4"/>
      <c r="R21">
        <f>S21/SUM(S20:S23)</f>
        <v>0.43010752688172044</v>
      </c>
      <c r="S21">
        <v>120</v>
      </c>
      <c r="T21">
        <v>8</v>
      </c>
      <c r="U21">
        <v>28</v>
      </c>
      <c r="V21">
        <f>U21/SUM(U20:U23)</f>
        <v>0.4375</v>
      </c>
      <c r="W21">
        <f t="shared" ref="W21:W23" si="3">R21-V21</f>
        <v>-7.3924731182795633E-3</v>
      </c>
    </row>
    <row r="22" spans="8:23" x14ac:dyDescent="0.25">
      <c r="H22" s="4"/>
      <c r="L22" s="4"/>
      <c r="R22">
        <f>S22/SUM(S20:S23)</f>
        <v>0.46953405017921146</v>
      </c>
      <c r="S22">
        <v>131</v>
      </c>
      <c r="T22" s="1" t="s">
        <v>284</v>
      </c>
      <c r="U22">
        <v>30</v>
      </c>
      <c r="V22">
        <f>U22/SUM(U20:U23)</f>
        <v>0.46875</v>
      </c>
      <c r="W22">
        <f t="shared" si="3"/>
        <v>7.8405017921145959E-4</v>
      </c>
    </row>
    <row r="23" spans="8:23" x14ac:dyDescent="0.25">
      <c r="H23" s="4"/>
      <c r="L23" s="4"/>
      <c r="R23">
        <f>S23/SUM(S20:S23)</f>
        <v>5.0179211469534052E-2</v>
      </c>
      <c r="S23">
        <v>14</v>
      </c>
      <c r="T23" t="s">
        <v>283</v>
      </c>
      <c r="U23">
        <v>3</v>
      </c>
      <c r="V23">
        <f>U23/SUM(U20:U23)</f>
        <v>4.6875E-2</v>
      </c>
      <c r="W23">
        <f t="shared" si="3"/>
        <v>3.3042114695340519E-3</v>
      </c>
    </row>
    <row r="24" spans="8:23" x14ac:dyDescent="0.25">
      <c r="L24" s="4"/>
    </row>
    <row r="25" spans="8:23" x14ac:dyDescent="0.25">
      <c r="L25" s="4"/>
      <c r="R25" t="s">
        <v>286</v>
      </c>
      <c r="S25" t="s">
        <v>285</v>
      </c>
      <c r="T25" t="s">
        <v>1</v>
      </c>
      <c r="U25" s="2">
        <f>SUM(U26:U29)</f>
        <v>32</v>
      </c>
      <c r="V25" t="s">
        <v>286</v>
      </c>
      <c r="W25" t="s">
        <v>287</v>
      </c>
    </row>
    <row r="26" spans="8:23" x14ac:dyDescent="0.25">
      <c r="L26" s="4"/>
      <c r="R26">
        <f>S26/SUM(S26:S29)</f>
        <v>5.0179211469534052E-2</v>
      </c>
      <c r="S26">
        <v>14</v>
      </c>
      <c r="T26">
        <v>4</v>
      </c>
      <c r="U26">
        <v>2</v>
      </c>
      <c r="V26">
        <f>U26/SUM(U26:U29)</f>
        <v>6.25E-2</v>
      </c>
      <c r="W26">
        <f>R26-V26</f>
        <v>-1.2320788530465948E-2</v>
      </c>
    </row>
    <row r="27" spans="8:23" x14ac:dyDescent="0.25">
      <c r="L27" s="4"/>
      <c r="R27">
        <f>S27/SUM(S26:S29)</f>
        <v>0.43010752688172044</v>
      </c>
      <c r="S27">
        <v>120</v>
      </c>
      <c r="T27">
        <v>8</v>
      </c>
      <c r="U27">
        <v>14</v>
      </c>
      <c r="V27">
        <f>U27/SUM(U26:U29)</f>
        <v>0.4375</v>
      </c>
      <c r="W27">
        <f t="shared" ref="W27:W29" si="4">R27-V27</f>
        <v>-7.3924731182795633E-3</v>
      </c>
    </row>
    <row r="28" spans="8:23" x14ac:dyDescent="0.25">
      <c r="L28" s="4"/>
      <c r="R28">
        <f>S28/SUM(S26:S29)</f>
        <v>0.46953405017921146</v>
      </c>
      <c r="S28">
        <v>131</v>
      </c>
      <c r="T28" s="1" t="s">
        <v>284</v>
      </c>
      <c r="U28">
        <v>14</v>
      </c>
      <c r="V28">
        <f>U28/SUM(U26:U29)</f>
        <v>0.4375</v>
      </c>
      <c r="W28">
        <f t="shared" si="4"/>
        <v>3.203405017921146E-2</v>
      </c>
    </row>
    <row r="29" spans="8:23" x14ac:dyDescent="0.25">
      <c r="L29" s="4"/>
      <c r="R29">
        <f>S29/SUM(S26:S29)</f>
        <v>5.0179211469534052E-2</v>
      </c>
      <c r="S29">
        <v>14</v>
      </c>
      <c r="T29" t="s">
        <v>283</v>
      </c>
      <c r="U29">
        <v>2</v>
      </c>
      <c r="V29">
        <f>U29/SUM(U26:U29)</f>
        <v>6.25E-2</v>
      </c>
      <c r="W29">
        <f t="shared" si="4"/>
        <v>-1.2320788530465948E-2</v>
      </c>
    </row>
    <row r="30" spans="8:23" x14ac:dyDescent="0.25">
      <c r="L30" s="4"/>
    </row>
    <row r="31" spans="8:23" x14ac:dyDescent="0.25">
      <c r="H31" s="4"/>
      <c r="L31" s="4"/>
      <c r="R31" t="s">
        <v>286</v>
      </c>
      <c r="S31" t="s">
        <v>285</v>
      </c>
      <c r="T31" t="s">
        <v>1</v>
      </c>
      <c r="U31" s="2">
        <f>SUM(U32:U35)</f>
        <v>16</v>
      </c>
      <c r="V31" t="s">
        <v>286</v>
      </c>
      <c r="W31" t="s">
        <v>287</v>
      </c>
    </row>
    <row r="32" spans="8:23" x14ac:dyDescent="0.25">
      <c r="H32" s="4"/>
      <c r="L32" s="4"/>
      <c r="R32">
        <f>S32/SUM(S32:S35)</f>
        <v>5.0179211469534052E-2</v>
      </c>
      <c r="S32">
        <v>14</v>
      </c>
      <c r="T32">
        <v>4</v>
      </c>
      <c r="U32">
        <v>1</v>
      </c>
      <c r="V32">
        <f>U32/SUM(U32:U35)</f>
        <v>6.25E-2</v>
      </c>
      <c r="W32">
        <f>R32-V32</f>
        <v>-1.2320788530465948E-2</v>
      </c>
    </row>
    <row r="33" spans="8:23" x14ac:dyDescent="0.25">
      <c r="H33" s="4"/>
      <c r="L33" s="4"/>
      <c r="R33">
        <f>S33/SUM(S32:S35)</f>
        <v>0.43010752688172044</v>
      </c>
      <c r="S33">
        <v>120</v>
      </c>
      <c r="T33">
        <v>8</v>
      </c>
      <c r="U33">
        <v>7</v>
      </c>
      <c r="V33">
        <f>U33/SUM(U32:U35)</f>
        <v>0.4375</v>
      </c>
      <c r="W33">
        <f t="shared" ref="W33:W35" si="5">R33-V33</f>
        <v>-7.3924731182795633E-3</v>
      </c>
    </row>
    <row r="34" spans="8:23" x14ac:dyDescent="0.25">
      <c r="H34" s="4"/>
      <c r="L34" s="4"/>
      <c r="R34">
        <f>S34/SUM(S32:S35)</f>
        <v>0.46953405017921146</v>
      </c>
      <c r="S34">
        <v>131</v>
      </c>
      <c r="T34" s="1" t="s">
        <v>284</v>
      </c>
      <c r="U34">
        <v>7</v>
      </c>
      <c r="V34">
        <f>U34/SUM(U32:U35)</f>
        <v>0.4375</v>
      </c>
      <c r="W34">
        <f t="shared" si="5"/>
        <v>3.203405017921146E-2</v>
      </c>
    </row>
    <row r="35" spans="8:23" x14ac:dyDescent="0.25">
      <c r="H35" s="4"/>
      <c r="L35" s="4"/>
      <c r="R35">
        <f>S35/SUM(S32:S35)</f>
        <v>5.0179211469534052E-2</v>
      </c>
      <c r="S35">
        <v>14</v>
      </c>
      <c r="T35" t="s">
        <v>283</v>
      </c>
      <c r="U35">
        <v>1</v>
      </c>
      <c r="V35">
        <f>U35/SUM(U32:U35)</f>
        <v>6.25E-2</v>
      </c>
      <c r="W35">
        <f t="shared" si="5"/>
        <v>-1.2320788530465948E-2</v>
      </c>
    </row>
    <row r="36" spans="8:23" x14ac:dyDescent="0.25">
      <c r="H36" s="4"/>
      <c r="L36" s="4"/>
    </row>
    <row r="37" spans="8:23" x14ac:dyDescent="0.25">
      <c r="H37" s="4"/>
      <c r="L37" s="4"/>
    </row>
    <row r="38" spans="8:23" x14ac:dyDescent="0.25">
      <c r="H38" s="4"/>
      <c r="L38" s="4"/>
    </row>
    <row r="39" spans="8:23" x14ac:dyDescent="0.25">
      <c r="H39" s="4"/>
      <c r="L39" s="4"/>
    </row>
    <row r="40" spans="8:23" x14ac:dyDescent="0.25">
      <c r="H40" s="4"/>
      <c r="L40" s="4"/>
    </row>
    <row r="41" spans="8:23" x14ac:dyDescent="0.25">
      <c r="H41" s="4"/>
      <c r="L41" s="4"/>
    </row>
    <row r="42" spans="8:23" x14ac:dyDescent="0.25">
      <c r="L42" s="4"/>
    </row>
    <row r="54" spans="8:12" x14ac:dyDescent="0.25">
      <c r="L54" s="4"/>
    </row>
    <row r="55" spans="8:12" x14ac:dyDescent="0.25">
      <c r="L55" s="4"/>
    </row>
    <row r="56" spans="8:12" x14ac:dyDescent="0.25">
      <c r="L56" s="4"/>
    </row>
    <row r="57" spans="8:12" x14ac:dyDescent="0.25">
      <c r="L57" s="4"/>
    </row>
    <row r="58" spans="8:12" x14ac:dyDescent="0.25">
      <c r="L58" s="4"/>
    </row>
    <row r="59" spans="8:12" x14ac:dyDescent="0.25">
      <c r="L59" s="4"/>
    </row>
    <row r="60" spans="8:12" x14ac:dyDescent="0.25">
      <c r="L60" s="4"/>
    </row>
    <row r="61" spans="8:12" x14ac:dyDescent="0.25">
      <c r="L61" s="4"/>
    </row>
    <row r="62" spans="8:12" ht="15.75" thickBot="1" x14ac:dyDescent="0.3">
      <c r="L62" s="5"/>
    </row>
    <row r="63" spans="8:12" x14ac:dyDescent="0.25">
      <c r="H63" s="4"/>
      <c r="L63" s="4"/>
    </row>
    <row r="64" spans="8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86" spans="8:18" x14ac:dyDescent="0.25">
      <c r="R86" s="6"/>
    </row>
    <row r="92" spans="8:18" x14ac:dyDescent="0.25">
      <c r="H92" s="4"/>
    </row>
    <row r="93" spans="8:18" x14ac:dyDescent="0.25">
      <c r="H93" s="4"/>
    </row>
    <row r="94" spans="8:18" x14ac:dyDescent="0.25">
      <c r="H94" s="4"/>
    </row>
    <row r="95" spans="8:18" x14ac:dyDescent="0.25">
      <c r="H95" s="4"/>
    </row>
    <row r="96" spans="8:18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  <row r="108" spans="8:8" x14ac:dyDescent="0.25">
      <c r="H108" s="4"/>
    </row>
    <row r="109" spans="8:8" x14ac:dyDescent="0.25">
      <c r="H109" s="4"/>
    </row>
    <row r="110" spans="8:8" x14ac:dyDescent="0.25">
      <c r="H110" s="4"/>
    </row>
    <row r="111" spans="8:8" x14ac:dyDescent="0.25">
      <c r="H111" s="4"/>
    </row>
    <row r="112" spans="8:8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  <row r="122" spans="8:8" ht="15.75" thickBot="1" x14ac:dyDescent="0.3">
      <c r="H122" s="5"/>
    </row>
    <row r="132" spans="17:17" x14ac:dyDescent="0.25">
      <c r="Q1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M3" sqref="M3"/>
    </sheetView>
  </sheetViews>
  <sheetFormatPr defaultRowHeight="15" x14ac:dyDescent="0.25"/>
  <sheetData>
    <row r="1" spans="1:30" x14ac:dyDescent="0.25">
      <c r="D1">
        <f>AVERAGE(D3:D16)</f>
        <v>11.32</v>
      </c>
      <c r="E1">
        <f>'279'!D1-'16'!D1</f>
        <v>0.16857142857142904</v>
      </c>
      <c r="H1">
        <f>AVERAGE(H3:H122)</f>
        <v>24.864000000000001</v>
      </c>
      <c r="I1">
        <f>'279'!H1-'16'!H1</f>
        <v>-0.14199999999998525</v>
      </c>
      <c r="L1">
        <f>AVERAGE(L3:L72)</f>
        <v>42.239999999999995</v>
      </c>
      <c r="M1">
        <f>'279'!L1-'16'!L1</f>
        <v>6.8396946564938332E-2</v>
      </c>
      <c r="P1">
        <f>AVERAGE(P3:P14)</f>
        <v>75.600000000000009</v>
      </c>
      <c r="Q1">
        <f>'279'!P1-'16'!P1</f>
        <v>-3.0628571428571547</v>
      </c>
      <c r="R1" t="s">
        <v>286</v>
      </c>
      <c r="S1" t="s">
        <v>285</v>
      </c>
      <c r="T1" t="s">
        <v>1</v>
      </c>
      <c r="U1" s="2">
        <v>279</v>
      </c>
      <c r="V1" t="s">
        <v>286</v>
      </c>
      <c r="W1" t="s">
        <v>287</v>
      </c>
    </row>
    <row r="2" spans="1:30" x14ac:dyDescent="0.25">
      <c r="A2" t="s">
        <v>0</v>
      </c>
      <c r="B2" t="s">
        <v>1</v>
      </c>
      <c r="C2" t="s">
        <v>2</v>
      </c>
      <c r="D2" t="s">
        <v>282</v>
      </c>
      <c r="E2" t="s">
        <v>0</v>
      </c>
      <c r="F2" t="s">
        <v>1</v>
      </c>
      <c r="G2" t="s">
        <v>2</v>
      </c>
      <c r="H2" t="s">
        <v>282</v>
      </c>
      <c r="I2" t="s">
        <v>0</v>
      </c>
      <c r="J2" t="s">
        <v>1</v>
      </c>
      <c r="K2" t="s">
        <v>2</v>
      </c>
      <c r="L2" t="s">
        <v>282</v>
      </c>
      <c r="M2" t="s">
        <v>0</v>
      </c>
      <c r="N2" t="s">
        <v>1</v>
      </c>
      <c r="O2" t="s">
        <v>2</v>
      </c>
      <c r="P2" t="s">
        <v>282</v>
      </c>
      <c r="R2">
        <f>S2/SUM(S2:S5)</f>
        <v>5.0179211469534052E-2</v>
      </c>
      <c r="S2">
        <v>14</v>
      </c>
      <c r="T2">
        <v>4</v>
      </c>
      <c r="U2">
        <v>14</v>
      </c>
      <c r="V2">
        <f>U2/SUM(U2:U5)</f>
        <v>5.0179211469534052E-2</v>
      </c>
      <c r="W2">
        <f>R2-V2</f>
        <v>0</v>
      </c>
    </row>
    <row r="3" spans="1:30" x14ac:dyDescent="0.25">
      <c r="A3" t="s">
        <v>10</v>
      </c>
      <c r="B3">
        <v>4</v>
      </c>
      <c r="C3">
        <v>2.83</v>
      </c>
      <c r="D3" s="4">
        <f t="shared" ref="D3" si="0">B3*C3</f>
        <v>11.32</v>
      </c>
      <c r="E3" t="s">
        <v>20</v>
      </c>
      <c r="F3">
        <v>8</v>
      </c>
      <c r="G3">
        <v>2.67</v>
      </c>
      <c r="H3" s="4">
        <f>F3*G3</f>
        <v>21.36</v>
      </c>
      <c r="I3" t="s">
        <v>140</v>
      </c>
      <c r="J3">
        <v>12</v>
      </c>
      <c r="K3">
        <v>3.5</v>
      </c>
      <c r="L3" s="4">
        <f>J3*K3</f>
        <v>42</v>
      </c>
      <c r="M3" t="s">
        <v>275</v>
      </c>
      <c r="N3">
        <v>36</v>
      </c>
      <c r="O3">
        <v>2.1</v>
      </c>
      <c r="P3" s="4">
        <f>N3*O3</f>
        <v>75.600000000000009</v>
      </c>
      <c r="R3">
        <f>S3/SUM(S2:S5)</f>
        <v>0.43010752688172044</v>
      </c>
      <c r="S3">
        <v>120</v>
      </c>
      <c r="T3">
        <v>8</v>
      </c>
      <c r="U3">
        <v>120</v>
      </c>
      <c r="V3">
        <f>U3/SUM(U2:U5)</f>
        <v>0.43010752688172044</v>
      </c>
      <c r="W3">
        <f>R3-V3</f>
        <v>0</v>
      </c>
    </row>
    <row r="4" spans="1:30" ht="15.75" thickBot="1" x14ac:dyDescent="0.3">
      <c r="D4" s="4"/>
      <c r="E4" t="s">
        <v>21</v>
      </c>
      <c r="F4">
        <v>8</v>
      </c>
      <c r="G4">
        <v>2.67</v>
      </c>
      <c r="H4" s="4">
        <f>F4*G4</f>
        <v>21.36</v>
      </c>
      <c r="I4" t="s">
        <v>141</v>
      </c>
      <c r="J4">
        <v>12</v>
      </c>
      <c r="K4">
        <v>3.5</v>
      </c>
      <c r="L4" s="4">
        <f>J4*K4</f>
        <v>42</v>
      </c>
      <c r="P4" s="5"/>
      <c r="R4">
        <f>S4/SUM(S2:S5)</f>
        <v>0.46953405017921146</v>
      </c>
      <c r="S4">
        <v>131</v>
      </c>
      <c r="T4" s="1" t="s">
        <v>284</v>
      </c>
      <c r="U4">
        <v>131</v>
      </c>
      <c r="V4">
        <f>U4/SUM(U2:U5)</f>
        <v>0.46953405017921146</v>
      </c>
      <c r="W4">
        <f t="shared" ref="W4:W5" si="1">R4-V4</f>
        <v>0</v>
      </c>
      <c r="Y4">
        <v>14</v>
      </c>
      <c r="Z4">
        <v>4</v>
      </c>
      <c r="AC4">
        <v>14</v>
      </c>
      <c r="AD4">
        <v>4</v>
      </c>
    </row>
    <row r="5" spans="1:30" ht="15.75" thickBot="1" x14ac:dyDescent="0.3">
      <c r="E5" t="s">
        <v>102</v>
      </c>
      <c r="F5">
        <v>8</v>
      </c>
      <c r="G5">
        <v>3.4</v>
      </c>
      <c r="H5" s="4">
        <f>F5*G5</f>
        <v>27.2</v>
      </c>
      <c r="I5" t="s">
        <v>142</v>
      </c>
      <c r="J5">
        <v>12</v>
      </c>
      <c r="K5">
        <v>3.5</v>
      </c>
      <c r="L5" s="4">
        <f>J5*K5</f>
        <v>42</v>
      </c>
      <c r="P5" s="5"/>
      <c r="R5">
        <f>S5/SUM(S2:S5)</f>
        <v>5.0179211469534052E-2</v>
      </c>
      <c r="S5">
        <v>14</v>
      </c>
      <c r="T5" t="s">
        <v>283</v>
      </c>
      <c r="U5">
        <v>14</v>
      </c>
      <c r="V5">
        <f>U5/SUM(U2:U5)</f>
        <v>5.0179211469534052E-2</v>
      </c>
      <c r="W5">
        <f t="shared" si="1"/>
        <v>0</v>
      </c>
      <c r="Y5">
        <v>120</v>
      </c>
      <c r="Z5">
        <v>8</v>
      </c>
      <c r="AC5">
        <v>120</v>
      </c>
      <c r="AD5">
        <v>8</v>
      </c>
    </row>
    <row r="6" spans="1:30" x14ac:dyDescent="0.25">
      <c r="D6" s="4"/>
      <c r="E6" t="s">
        <v>103</v>
      </c>
      <c r="F6">
        <v>8</v>
      </c>
      <c r="G6">
        <v>3.4</v>
      </c>
      <c r="H6" s="4">
        <f>F6*G6</f>
        <v>27.2</v>
      </c>
      <c r="I6" t="s">
        <v>143</v>
      </c>
      <c r="J6">
        <v>12</v>
      </c>
      <c r="K6">
        <v>3.5</v>
      </c>
      <c r="L6" s="4">
        <f>J6*K6</f>
        <v>42</v>
      </c>
      <c r="Y6">
        <v>85</v>
      </c>
      <c r="Z6">
        <v>12</v>
      </c>
      <c r="AC6">
        <v>85</v>
      </c>
      <c r="AD6">
        <v>12</v>
      </c>
    </row>
    <row r="7" spans="1:30" ht="15.75" thickBot="1" x14ac:dyDescent="0.3">
      <c r="D7" s="4"/>
      <c r="E7" t="s">
        <v>104</v>
      </c>
      <c r="F7">
        <v>8</v>
      </c>
      <c r="G7">
        <v>3.4</v>
      </c>
      <c r="H7" s="4">
        <f>F7*G7</f>
        <v>27.2</v>
      </c>
      <c r="I7" t="s">
        <v>221</v>
      </c>
      <c r="J7">
        <v>12</v>
      </c>
      <c r="K7">
        <v>3.6</v>
      </c>
      <c r="L7" s="5">
        <f>J7*K7</f>
        <v>43.2</v>
      </c>
      <c r="R7" t="s">
        <v>286</v>
      </c>
      <c r="S7" t="s">
        <v>285</v>
      </c>
      <c r="T7" t="s">
        <v>1</v>
      </c>
      <c r="U7" s="2">
        <f>SUM(U8:U11)</f>
        <v>256</v>
      </c>
      <c r="V7" t="s">
        <v>286</v>
      </c>
      <c r="W7" t="s">
        <v>287</v>
      </c>
      <c r="Y7">
        <v>46</v>
      </c>
      <c r="Z7">
        <v>16</v>
      </c>
      <c r="AC7">
        <v>46</v>
      </c>
      <c r="AD7">
        <v>16</v>
      </c>
    </row>
    <row r="8" spans="1:30" x14ac:dyDescent="0.25">
      <c r="H8" s="4"/>
      <c r="L8" s="4"/>
      <c r="R8">
        <f>S8/SUM(S8:S11)</f>
        <v>5.0179211469534052E-2</v>
      </c>
      <c r="S8">
        <v>14</v>
      </c>
      <c r="T8">
        <v>4</v>
      </c>
      <c r="U8">
        <v>13</v>
      </c>
      <c r="V8">
        <f>U8/SUM(U8:U11)</f>
        <v>5.078125E-2</v>
      </c>
      <c r="W8">
        <f>R8-V8</f>
        <v>-6.0203853046594813E-4</v>
      </c>
      <c r="Y8">
        <v>5</v>
      </c>
      <c r="Z8">
        <v>24</v>
      </c>
      <c r="AC8">
        <v>14</v>
      </c>
      <c r="AD8" t="s">
        <v>283</v>
      </c>
    </row>
    <row r="9" spans="1:30" x14ac:dyDescent="0.25">
      <c r="D9" s="4"/>
      <c r="H9" s="4"/>
      <c r="L9" s="4"/>
      <c r="R9">
        <f>S9/SUM(S8:S11)</f>
        <v>0.43010752688172044</v>
      </c>
      <c r="S9">
        <v>120</v>
      </c>
      <c r="T9">
        <v>8</v>
      </c>
      <c r="U9">
        <v>110</v>
      </c>
      <c r="V9">
        <f>U9/SUM(U8:U11)</f>
        <v>0.4296875</v>
      </c>
      <c r="W9">
        <f t="shared" ref="W9:W11" si="2">R9-V9</f>
        <v>4.2002688172043667E-4</v>
      </c>
      <c r="Y9">
        <v>2</v>
      </c>
      <c r="Z9">
        <v>32</v>
      </c>
    </row>
    <row r="10" spans="1:30" x14ac:dyDescent="0.25">
      <c r="D10" s="4"/>
      <c r="H10" s="4"/>
      <c r="L10" s="4"/>
      <c r="R10">
        <f>S10/SUM(S8:S11)</f>
        <v>0.46953405017921146</v>
      </c>
      <c r="S10">
        <v>131</v>
      </c>
      <c r="T10" s="1" t="s">
        <v>284</v>
      </c>
      <c r="U10">
        <v>120</v>
      </c>
      <c r="V10">
        <f>U10/SUM(U8:U11)</f>
        <v>0.46875</v>
      </c>
      <c r="W10">
        <f t="shared" si="2"/>
        <v>7.8405017921145959E-4</v>
      </c>
      <c r="Y10">
        <v>2</v>
      </c>
      <c r="Z10">
        <v>36</v>
      </c>
    </row>
    <row r="11" spans="1:30" x14ac:dyDescent="0.25">
      <c r="H11" s="4"/>
      <c r="L11" s="4"/>
      <c r="P11" s="4"/>
      <c r="R11">
        <f>S11/SUM(S8:S11)</f>
        <v>5.0179211469534052E-2</v>
      </c>
      <c r="S11">
        <v>14</v>
      </c>
      <c r="T11" t="s">
        <v>283</v>
      </c>
      <c r="U11">
        <v>13</v>
      </c>
      <c r="V11">
        <f>U11/SUM(U8:U11)</f>
        <v>5.078125E-2</v>
      </c>
      <c r="W11">
        <f t="shared" si="2"/>
        <v>-6.0203853046594813E-4</v>
      </c>
      <c r="Y11">
        <v>5</v>
      </c>
      <c r="Z11">
        <v>40</v>
      </c>
    </row>
    <row r="12" spans="1:30" x14ac:dyDescent="0.25">
      <c r="L12" s="4"/>
      <c r="P12" s="4"/>
    </row>
    <row r="13" spans="1:30" x14ac:dyDescent="0.25">
      <c r="D13" s="4"/>
      <c r="L13" s="4"/>
      <c r="P13" s="4"/>
      <c r="R13" t="s">
        <v>286</v>
      </c>
      <c r="S13" t="s">
        <v>285</v>
      </c>
      <c r="T13" t="s">
        <v>1</v>
      </c>
      <c r="U13" s="2">
        <f>SUM(U14:U17)</f>
        <v>128</v>
      </c>
      <c r="V13" t="s">
        <v>286</v>
      </c>
      <c r="W13" t="s">
        <v>287</v>
      </c>
    </row>
    <row r="14" spans="1:30" x14ac:dyDescent="0.25">
      <c r="D14" s="4"/>
      <c r="P14" s="4"/>
      <c r="R14">
        <f>S14/SUM(S14:S17)</f>
        <v>5.0179211469534052E-2</v>
      </c>
      <c r="S14">
        <v>14</v>
      </c>
      <c r="T14">
        <v>4</v>
      </c>
      <c r="U14">
        <v>6</v>
      </c>
      <c r="V14">
        <f>U14/SUM(U14:U17)</f>
        <v>4.6875E-2</v>
      </c>
      <c r="W14">
        <f>R14-V14</f>
        <v>3.3042114695340519E-3</v>
      </c>
    </row>
    <row r="15" spans="1:30" x14ac:dyDescent="0.25">
      <c r="D15" s="4"/>
      <c r="H15" s="4"/>
      <c r="L15" s="4"/>
      <c r="R15">
        <f>S15/SUM(S14:S17)</f>
        <v>0.43010752688172044</v>
      </c>
      <c r="S15">
        <v>120</v>
      </c>
      <c r="T15">
        <v>8</v>
      </c>
      <c r="U15">
        <v>56</v>
      </c>
      <c r="V15">
        <f>U15/SUM(U14:U17)</f>
        <v>0.4375</v>
      </c>
      <c r="W15">
        <f t="shared" ref="W15:W17" si="3">R15-V15</f>
        <v>-7.3924731182795633E-3</v>
      </c>
    </row>
    <row r="16" spans="1:30" ht="15.75" thickBot="1" x14ac:dyDescent="0.3">
      <c r="D16" s="5"/>
      <c r="H16" s="4"/>
      <c r="L16" s="4"/>
      <c r="R16">
        <f>S16/SUM(S14:S17)</f>
        <v>0.46953405017921146</v>
      </c>
      <c r="S16">
        <v>131</v>
      </c>
      <c r="T16" s="1" t="s">
        <v>284</v>
      </c>
      <c r="U16">
        <v>60</v>
      </c>
      <c r="V16">
        <f>U16/SUM(U14:U17)</f>
        <v>0.46875</v>
      </c>
      <c r="W16">
        <f t="shared" si="3"/>
        <v>7.8405017921145959E-4</v>
      </c>
    </row>
    <row r="17" spans="8:23" x14ac:dyDescent="0.25">
      <c r="H17" s="4"/>
      <c r="L17" s="4"/>
      <c r="R17">
        <f>S17/SUM(S14:S17)</f>
        <v>5.0179211469534052E-2</v>
      </c>
      <c r="S17">
        <v>14</v>
      </c>
      <c r="T17" t="s">
        <v>283</v>
      </c>
      <c r="U17">
        <v>6</v>
      </c>
      <c r="V17">
        <f>U17/SUM(U14:U17)</f>
        <v>4.6875E-2</v>
      </c>
      <c r="W17">
        <f t="shared" si="3"/>
        <v>3.3042114695340519E-3</v>
      </c>
    </row>
    <row r="18" spans="8:23" x14ac:dyDescent="0.25">
      <c r="H18" s="4"/>
      <c r="L18" s="4"/>
    </row>
    <row r="19" spans="8:23" x14ac:dyDescent="0.25">
      <c r="H19" s="4"/>
      <c r="L19" s="4"/>
      <c r="R19" t="s">
        <v>286</v>
      </c>
      <c r="S19" t="s">
        <v>285</v>
      </c>
      <c r="T19" t="s">
        <v>1</v>
      </c>
      <c r="U19" s="2">
        <f>SUM(U20:U23)</f>
        <v>64</v>
      </c>
      <c r="V19" t="s">
        <v>286</v>
      </c>
      <c r="W19" t="s">
        <v>287</v>
      </c>
    </row>
    <row r="20" spans="8:23" x14ac:dyDescent="0.25">
      <c r="H20" s="4"/>
      <c r="L20" s="4"/>
      <c r="R20">
        <f>S20/SUM(S20:S23)</f>
        <v>5.0179211469534052E-2</v>
      </c>
      <c r="S20">
        <v>14</v>
      </c>
      <c r="T20">
        <v>4</v>
      </c>
      <c r="U20">
        <v>3</v>
      </c>
      <c r="V20">
        <f>U20/SUM(U20:U23)</f>
        <v>4.6875E-2</v>
      </c>
      <c r="W20">
        <f>R20-V20</f>
        <v>3.3042114695340519E-3</v>
      </c>
    </row>
    <row r="21" spans="8:23" x14ac:dyDescent="0.25">
      <c r="H21" s="4"/>
      <c r="L21" s="4"/>
      <c r="R21">
        <f>S21/SUM(S20:S23)</f>
        <v>0.43010752688172044</v>
      </c>
      <c r="S21">
        <v>120</v>
      </c>
      <c r="T21">
        <v>8</v>
      </c>
      <c r="U21">
        <v>28</v>
      </c>
      <c r="V21">
        <f>U21/SUM(U20:U23)</f>
        <v>0.4375</v>
      </c>
      <c r="W21">
        <f t="shared" ref="W21:W23" si="4">R21-V21</f>
        <v>-7.3924731182795633E-3</v>
      </c>
    </row>
    <row r="22" spans="8:23" x14ac:dyDescent="0.25">
      <c r="H22" s="4"/>
      <c r="L22" s="4"/>
      <c r="R22">
        <f>S22/SUM(S20:S23)</f>
        <v>0.46953405017921146</v>
      </c>
      <c r="S22">
        <v>131</v>
      </c>
      <c r="T22" s="1" t="s">
        <v>284</v>
      </c>
      <c r="U22">
        <v>30</v>
      </c>
      <c r="V22">
        <f>U22/SUM(U20:U23)</f>
        <v>0.46875</v>
      </c>
      <c r="W22">
        <f t="shared" si="4"/>
        <v>7.8405017921145959E-4</v>
      </c>
    </row>
    <row r="23" spans="8:23" x14ac:dyDescent="0.25">
      <c r="H23" s="4"/>
      <c r="L23" s="4"/>
      <c r="R23">
        <f>S23/SUM(S20:S23)</f>
        <v>5.0179211469534052E-2</v>
      </c>
      <c r="S23">
        <v>14</v>
      </c>
      <c r="T23" t="s">
        <v>283</v>
      </c>
      <c r="U23">
        <v>3</v>
      </c>
      <c r="V23">
        <f>U23/SUM(U20:U23)</f>
        <v>4.6875E-2</v>
      </c>
      <c r="W23">
        <f t="shared" si="4"/>
        <v>3.3042114695340519E-3</v>
      </c>
    </row>
    <row r="24" spans="8:23" x14ac:dyDescent="0.25">
      <c r="L24" s="4"/>
    </row>
    <row r="25" spans="8:23" x14ac:dyDescent="0.25">
      <c r="L25" s="4"/>
      <c r="R25" t="s">
        <v>286</v>
      </c>
      <c r="S25" t="s">
        <v>285</v>
      </c>
      <c r="T25" t="s">
        <v>1</v>
      </c>
      <c r="U25" s="2">
        <f>SUM(U26:U29)</f>
        <v>32</v>
      </c>
      <c r="V25" t="s">
        <v>286</v>
      </c>
      <c r="W25" t="s">
        <v>287</v>
      </c>
    </row>
    <row r="26" spans="8:23" x14ac:dyDescent="0.25">
      <c r="L26" s="4"/>
      <c r="R26">
        <f>S26/SUM(S26:S29)</f>
        <v>5.0179211469534052E-2</v>
      </c>
      <c r="S26">
        <v>14</v>
      </c>
      <c r="T26">
        <v>4</v>
      </c>
      <c r="U26">
        <v>2</v>
      </c>
      <c r="V26">
        <f>U26/SUM(U26:U29)</f>
        <v>6.25E-2</v>
      </c>
      <c r="W26">
        <f>R26-V26</f>
        <v>-1.2320788530465948E-2</v>
      </c>
    </row>
    <row r="27" spans="8:23" x14ac:dyDescent="0.25">
      <c r="L27" s="4"/>
      <c r="R27">
        <f>S27/SUM(S26:S29)</f>
        <v>0.43010752688172044</v>
      </c>
      <c r="S27">
        <v>120</v>
      </c>
      <c r="T27">
        <v>8</v>
      </c>
      <c r="U27">
        <v>14</v>
      </c>
      <c r="V27">
        <f>U27/SUM(U26:U29)</f>
        <v>0.4375</v>
      </c>
      <c r="W27">
        <f t="shared" ref="W27:W29" si="5">R27-V27</f>
        <v>-7.3924731182795633E-3</v>
      </c>
    </row>
    <row r="28" spans="8:23" x14ac:dyDescent="0.25">
      <c r="L28" s="4"/>
      <c r="R28">
        <f>S28/SUM(S26:S29)</f>
        <v>0.46953405017921146</v>
      </c>
      <c r="S28">
        <v>131</v>
      </c>
      <c r="T28" s="1" t="s">
        <v>284</v>
      </c>
      <c r="U28">
        <v>14</v>
      </c>
      <c r="V28">
        <f>U28/SUM(U26:U29)</f>
        <v>0.4375</v>
      </c>
      <c r="W28">
        <f t="shared" si="5"/>
        <v>3.203405017921146E-2</v>
      </c>
    </row>
    <row r="29" spans="8:23" x14ac:dyDescent="0.25">
      <c r="L29" s="4"/>
      <c r="R29">
        <f>S29/SUM(S26:S29)</f>
        <v>5.0179211469534052E-2</v>
      </c>
      <c r="S29">
        <v>14</v>
      </c>
      <c r="T29" t="s">
        <v>283</v>
      </c>
      <c r="U29">
        <v>2</v>
      </c>
      <c r="V29">
        <f>U29/SUM(U26:U29)</f>
        <v>6.25E-2</v>
      </c>
      <c r="W29">
        <f t="shared" si="5"/>
        <v>-1.2320788530465948E-2</v>
      </c>
    </row>
    <row r="30" spans="8:23" x14ac:dyDescent="0.25">
      <c r="L30" s="4"/>
    </row>
    <row r="31" spans="8:23" x14ac:dyDescent="0.25">
      <c r="H31" s="4"/>
      <c r="L31" s="4"/>
      <c r="R31" t="s">
        <v>286</v>
      </c>
      <c r="S31" t="s">
        <v>285</v>
      </c>
      <c r="T31" t="s">
        <v>1</v>
      </c>
      <c r="U31" s="2">
        <f>SUM(U32:U35)</f>
        <v>16</v>
      </c>
      <c r="V31" t="s">
        <v>286</v>
      </c>
      <c r="W31" t="s">
        <v>287</v>
      </c>
    </row>
    <row r="32" spans="8:23" x14ac:dyDescent="0.25">
      <c r="H32" s="4"/>
      <c r="L32" s="4"/>
      <c r="R32">
        <f>S32/SUM(S32:S35)</f>
        <v>5.0179211469534052E-2</v>
      </c>
      <c r="S32">
        <v>14</v>
      </c>
      <c r="T32">
        <v>4</v>
      </c>
      <c r="U32">
        <v>1</v>
      </c>
      <c r="V32">
        <f>U32/SUM(U32:U35)</f>
        <v>6.25E-2</v>
      </c>
      <c r="W32">
        <f>R32-V32</f>
        <v>-1.2320788530465948E-2</v>
      </c>
    </row>
    <row r="33" spans="8:23" x14ac:dyDescent="0.25">
      <c r="H33" s="4"/>
      <c r="L33" s="4"/>
      <c r="R33">
        <f>S33/SUM(S32:S35)</f>
        <v>0.43010752688172044</v>
      </c>
      <c r="S33">
        <v>120</v>
      </c>
      <c r="T33">
        <v>8</v>
      </c>
      <c r="U33">
        <v>7</v>
      </c>
      <c r="V33">
        <f>U33/SUM(U32:U35)</f>
        <v>0.4375</v>
      </c>
      <c r="W33">
        <f t="shared" ref="W33:W35" si="6">R33-V33</f>
        <v>-7.3924731182795633E-3</v>
      </c>
    </row>
    <row r="34" spans="8:23" x14ac:dyDescent="0.25">
      <c r="H34" s="4"/>
      <c r="L34" s="4"/>
      <c r="R34">
        <f>S34/SUM(S32:S35)</f>
        <v>0.46953405017921146</v>
      </c>
      <c r="S34">
        <v>131</v>
      </c>
      <c r="T34" s="1" t="s">
        <v>284</v>
      </c>
      <c r="U34">
        <v>7</v>
      </c>
      <c r="V34">
        <f>U34/SUM(U32:U35)</f>
        <v>0.4375</v>
      </c>
      <c r="W34">
        <f t="shared" si="6"/>
        <v>3.203405017921146E-2</v>
      </c>
    </row>
    <row r="35" spans="8:23" x14ac:dyDescent="0.25">
      <c r="H35" s="4"/>
      <c r="L35" s="4"/>
      <c r="R35">
        <f>S35/SUM(S32:S35)</f>
        <v>5.0179211469534052E-2</v>
      </c>
      <c r="S35">
        <v>14</v>
      </c>
      <c r="T35" t="s">
        <v>283</v>
      </c>
      <c r="U35">
        <v>1</v>
      </c>
      <c r="V35">
        <f>U35/SUM(U32:U35)</f>
        <v>6.25E-2</v>
      </c>
      <c r="W35">
        <f t="shared" si="6"/>
        <v>-1.2320788530465948E-2</v>
      </c>
    </row>
    <row r="36" spans="8:23" x14ac:dyDescent="0.25">
      <c r="H36" s="4"/>
      <c r="L36" s="4"/>
    </row>
    <row r="37" spans="8:23" x14ac:dyDescent="0.25">
      <c r="H37" s="4"/>
      <c r="L37" s="4"/>
    </row>
    <row r="38" spans="8:23" x14ac:dyDescent="0.25">
      <c r="H38" s="4"/>
      <c r="L38" s="4"/>
    </row>
    <row r="39" spans="8:23" x14ac:dyDescent="0.25">
      <c r="H39" s="4"/>
      <c r="L39" s="4"/>
    </row>
    <row r="40" spans="8:23" x14ac:dyDescent="0.25">
      <c r="H40" s="4"/>
      <c r="L40" s="4"/>
    </row>
    <row r="41" spans="8:23" x14ac:dyDescent="0.25">
      <c r="H41" s="4"/>
      <c r="L41" s="4"/>
    </row>
    <row r="42" spans="8:23" x14ac:dyDescent="0.25">
      <c r="L42" s="4"/>
    </row>
    <row r="54" spans="8:12" x14ac:dyDescent="0.25">
      <c r="L54" s="4"/>
    </row>
    <row r="55" spans="8:12" x14ac:dyDescent="0.25">
      <c r="L55" s="4"/>
    </row>
    <row r="56" spans="8:12" x14ac:dyDescent="0.25">
      <c r="L56" s="4"/>
    </row>
    <row r="57" spans="8:12" x14ac:dyDescent="0.25">
      <c r="L57" s="4"/>
    </row>
    <row r="58" spans="8:12" x14ac:dyDescent="0.25">
      <c r="L58" s="4"/>
    </row>
    <row r="59" spans="8:12" x14ac:dyDescent="0.25">
      <c r="L59" s="4"/>
    </row>
    <row r="60" spans="8:12" x14ac:dyDescent="0.25">
      <c r="L60" s="4"/>
    </row>
    <row r="61" spans="8:12" x14ac:dyDescent="0.25">
      <c r="L61" s="4"/>
    </row>
    <row r="62" spans="8:12" ht="15.75" thickBot="1" x14ac:dyDescent="0.3">
      <c r="L62" s="5"/>
    </row>
    <row r="63" spans="8:12" x14ac:dyDescent="0.25">
      <c r="H63" s="4"/>
      <c r="L63" s="4"/>
    </row>
    <row r="64" spans="8:12" x14ac:dyDescent="0.25">
      <c r="L64" s="4"/>
    </row>
    <row r="65" spans="12:12" x14ac:dyDescent="0.25">
      <c r="L65" s="4"/>
    </row>
    <row r="66" spans="12:12" x14ac:dyDescent="0.25">
      <c r="L66" s="4"/>
    </row>
    <row r="67" spans="12:12" x14ac:dyDescent="0.25">
      <c r="L67" s="4"/>
    </row>
    <row r="68" spans="12:12" x14ac:dyDescent="0.25">
      <c r="L68" s="4"/>
    </row>
    <row r="69" spans="12:12" x14ac:dyDescent="0.25">
      <c r="L69" s="4"/>
    </row>
    <row r="70" spans="12:12" x14ac:dyDescent="0.25">
      <c r="L70" s="4"/>
    </row>
    <row r="71" spans="12:12" x14ac:dyDescent="0.25">
      <c r="L71" s="4"/>
    </row>
    <row r="72" spans="12:12" x14ac:dyDescent="0.25">
      <c r="L72" s="4"/>
    </row>
    <row r="86" spans="8:18" x14ac:dyDescent="0.25">
      <c r="R86" s="6"/>
    </row>
    <row r="92" spans="8:18" x14ac:dyDescent="0.25">
      <c r="H92" s="4"/>
    </row>
    <row r="93" spans="8:18" x14ac:dyDescent="0.25">
      <c r="H93" s="4"/>
    </row>
    <row r="94" spans="8:18" x14ac:dyDescent="0.25">
      <c r="H94" s="4"/>
    </row>
    <row r="95" spans="8:18" x14ac:dyDescent="0.25">
      <c r="H95" s="4"/>
    </row>
    <row r="96" spans="8:18" x14ac:dyDescent="0.25">
      <c r="H96" s="4"/>
    </row>
    <row r="97" spans="8:8" x14ac:dyDescent="0.25">
      <c r="H97" s="4"/>
    </row>
    <row r="98" spans="8:8" x14ac:dyDescent="0.25">
      <c r="H98" s="4"/>
    </row>
    <row r="99" spans="8:8" x14ac:dyDescent="0.25">
      <c r="H99" s="4"/>
    </row>
    <row r="100" spans="8:8" x14ac:dyDescent="0.25">
      <c r="H100" s="4"/>
    </row>
    <row r="101" spans="8:8" x14ac:dyDescent="0.25">
      <c r="H101" s="4"/>
    </row>
    <row r="102" spans="8:8" x14ac:dyDescent="0.25">
      <c r="H102" s="4"/>
    </row>
    <row r="103" spans="8:8" x14ac:dyDescent="0.25">
      <c r="H103" s="4"/>
    </row>
    <row r="104" spans="8:8" x14ac:dyDescent="0.25">
      <c r="H104" s="4"/>
    </row>
    <row r="105" spans="8:8" x14ac:dyDescent="0.25">
      <c r="H105" s="4"/>
    </row>
    <row r="106" spans="8:8" x14ac:dyDescent="0.25">
      <c r="H106" s="4"/>
    </row>
    <row r="107" spans="8:8" x14ac:dyDescent="0.25">
      <c r="H107" s="4"/>
    </row>
    <row r="108" spans="8:8" x14ac:dyDescent="0.25">
      <c r="H108" s="4"/>
    </row>
    <row r="109" spans="8:8" x14ac:dyDescent="0.25">
      <c r="H109" s="4"/>
    </row>
    <row r="110" spans="8:8" x14ac:dyDescent="0.25">
      <c r="H110" s="4"/>
    </row>
    <row r="111" spans="8:8" x14ac:dyDescent="0.25">
      <c r="H111" s="4"/>
    </row>
    <row r="112" spans="8:8" x14ac:dyDescent="0.25">
      <c r="H112" s="4"/>
    </row>
    <row r="113" spans="8:8" x14ac:dyDescent="0.25">
      <c r="H113" s="4"/>
    </row>
    <row r="114" spans="8:8" x14ac:dyDescent="0.25">
      <c r="H114" s="4"/>
    </row>
    <row r="115" spans="8:8" x14ac:dyDescent="0.25">
      <c r="H115" s="4"/>
    </row>
    <row r="116" spans="8:8" x14ac:dyDescent="0.25">
      <c r="H116" s="4"/>
    </row>
    <row r="117" spans="8:8" x14ac:dyDescent="0.25">
      <c r="H117" s="4"/>
    </row>
    <row r="118" spans="8:8" x14ac:dyDescent="0.25">
      <c r="H118" s="4"/>
    </row>
    <row r="119" spans="8:8" x14ac:dyDescent="0.25">
      <c r="H119" s="4"/>
    </row>
    <row r="120" spans="8:8" x14ac:dyDescent="0.25">
      <c r="H120" s="4"/>
    </row>
    <row r="121" spans="8:8" x14ac:dyDescent="0.25">
      <c r="H121" s="4"/>
    </row>
    <row r="122" spans="8:8" ht="15.75" thickBot="1" x14ac:dyDescent="0.3">
      <c r="H122" s="5"/>
    </row>
    <row r="132" spans="17:17" x14ac:dyDescent="0.25">
      <c r="Q1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279</vt:lpstr>
      <vt:lpstr>256</vt:lpstr>
      <vt:lpstr>128</vt:lpstr>
      <vt:lpstr>64</vt:lpstr>
      <vt:lpstr>32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White</dc:creator>
  <cp:lastModifiedBy>David White</cp:lastModifiedBy>
  <dcterms:created xsi:type="dcterms:W3CDTF">2019-12-04T21:13:03Z</dcterms:created>
  <dcterms:modified xsi:type="dcterms:W3CDTF">2019-12-04T23:31:08Z</dcterms:modified>
</cp:coreProperties>
</file>