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chiru\Documents\UiPath\svu resultsNewBlankTask\"/>
    </mc:Choice>
  </mc:AlternateContent>
  <xr:revisionPtr revIDLastSave="0" documentId="13_ncr:1_{45633F9E-43ED-4691-B81C-B71FB1365D9A}" xr6:coauthVersionLast="47" xr6:coauthVersionMax="47" xr10:uidLastSave="{00000000-0000-0000-0000-000000000000}"/>
  <bookViews>
    <workbookView xWindow="1950" yWindow="1950" windowWidth="15375" windowHeight="8325" firstSheet="4" activeTab="7"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 name="Name" sheetId="7" r:id="rId7"/>
    <sheet name="Subjects" sheetId="8" r:id="rId8"/>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3" l="1"/>
  <c r="B30" i="1" l="1"/>
  <c r="B31" i="1" s="1"/>
  <c r="B28" i="1"/>
  <c r="B27" i="1"/>
  <c r="B26" i="1"/>
  <c r="F26" i="1"/>
  <c r="C15" i="1"/>
  <c r="B15" i="1"/>
  <c r="C14" i="1"/>
  <c r="B14" i="1"/>
  <c r="B13" i="1"/>
  <c r="C13" i="1" s="1"/>
  <c r="D13" i="1" s="1"/>
  <c r="F8" i="3" l="1"/>
  <c r="F9" i="3"/>
  <c r="F7" i="3"/>
  <c r="F6" i="3"/>
  <c r="F5" i="3" l="1"/>
  <c r="B15" i="3"/>
  <c r="B12" i="3"/>
  <c r="B5" i="4" l="1"/>
  <c r="B7" i="4" s="1"/>
  <c r="B6" i="4" l="1"/>
  <c r="B8" i="5" l="1"/>
  <c r="B11" i="5" s="1"/>
  <c r="B16" i="3"/>
  <c r="B9" i="5" l="1"/>
  <c r="B10" i="5" s="1"/>
  <c r="B15" i="5" s="1"/>
  <c r="B15" i="4"/>
  <c r="B23" i="1" l="1"/>
  <c r="C23" i="1" s="1"/>
  <c r="D23" i="1" s="1"/>
  <c r="B8" i="3"/>
  <c r="B7" i="3"/>
  <c r="B6" i="3"/>
  <c r="B5" i="3"/>
  <c r="B24" i="1" l="1"/>
  <c r="B25" i="1" s="1"/>
</calcChain>
</file>

<file path=xl/sharedStrings.xml><?xml version="1.0" encoding="utf-8"?>
<sst xmlns="http://schemas.openxmlformats.org/spreadsheetml/2006/main" count="213" uniqueCount="123">
  <si>
    <t>Last month's dates (First and Last)</t>
  </si>
  <si>
    <t>First / Last business day this month</t>
  </si>
  <si>
    <t>Number Operations</t>
  </si>
  <si>
    <t>Contains?</t>
  </si>
  <si>
    <t>,</t>
  </si>
  <si>
    <t>123.456,78</t>
  </si>
  <si>
    <t>.</t>
  </si>
  <si>
    <t>YMD</t>
  </si>
  <si>
    <t>年</t>
  </si>
  <si>
    <t>月</t>
  </si>
  <si>
    <t>2008年12月31日 (水)</t>
  </si>
  <si>
    <t>日</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</si>
  <si>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</si>
  <si>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</si>
  <si>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</si>
  <si>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</si>
  <si>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</si>
  <si>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</si>
  <si>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</si>
  <si>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</si>
  <si>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</si>
  <si>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</si>
  <si>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</si>
  <si>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</si>
  <si>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</si>
  <si>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</si>
  <si>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</si>
  <si>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</si>
  <si>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</si>
  <si>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</si>
  <si>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</si>
  <si>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</si>
  <si>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</si>
  <si>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</si>
  <si>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</si>
  <si>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</si>
  <si>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</si>
  <si>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</si>
  <si>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</si>
  <si>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</si>
  <si>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</si>
  <si>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</si>
  <si>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</si>
  <si>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</si>
  <si>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</si>
  <si>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</si>
  <si>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</si>
  <si>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</si>
  <si>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</si>
  <si>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</si>
  <si>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</si>
  <si>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</si>
  <si>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</si>
  <si>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</si>
  <si>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</si>
  <si>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</si>
  <si>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</si>
  <si>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</si>
  <si>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</si>
  <si>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</si>
  <si>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</si>
  <si>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</si>
  <si>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</si>
  <si>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</si>
  <si>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</si>
  <si>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</si>
  <si>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</si>
  <si>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</si>
  <si>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</si>
  <si>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</si>
  <si>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</si>
  <si>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</si>
  <si>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</si>
  <si>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</si>
  <si>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</si>
  <si>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</si>
  <si>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</si>
  <si>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 xml:space="preserve">   Output Date Format</t>
  </si>
  <si>
    <t>Column-0</t>
  </si>
  <si>
    <t>Column-1</t>
  </si>
  <si>
    <t>Student Details</t>
  </si>
  <si>
    <t>Hall Ticket</t>
  </si>
  <si>
    <t>NAME</t>
  </si>
  <si>
    <t>MEDIUM</t>
  </si>
  <si>
    <t>TEL</t>
  </si>
  <si>
    <t>L SGPA</t>
  </si>
  <si>
    <t>G SGPA</t>
  </si>
  <si>
    <t>E SGPA</t>
  </si>
  <si>
    <t>Column-2</t>
  </si>
  <si>
    <t>Column-3</t>
  </si>
  <si>
    <t>Column-4</t>
  </si>
  <si>
    <t>Column-5</t>
  </si>
  <si>
    <t>PAPER CODE</t>
  </si>
  <si>
    <t>PAPER NAME</t>
  </si>
  <si>
    <t>CREDT</t>
  </si>
  <si>
    <t>GRADE</t>
  </si>
  <si>
    <t>GRADE POINT</t>
  </si>
  <si>
    <t>FLAG</t>
  </si>
  <si>
    <t>FOUNDATION COURSE-VII</t>
  </si>
  <si>
    <t>D</t>
  </si>
  <si>
    <t>P</t>
  </si>
  <si>
    <t>FOUNDATION COURSE-VIII</t>
  </si>
  <si>
    <t>FOUNDATION COURSE-IX</t>
  </si>
  <si>
    <t>B</t>
  </si>
  <si>
    <t>FOUNDATION COURSE-X</t>
  </si>
  <si>
    <t>C</t>
  </si>
  <si>
    <t>3-4-106P</t>
  </si>
  <si>
    <t>CHEMISTRY PRACTICAL</t>
  </si>
  <si>
    <t>C ANIL KUMAR</t>
  </si>
  <si>
    <t>A</t>
  </si>
  <si>
    <t>ENG</t>
  </si>
  <si>
    <t>O</t>
  </si>
  <si>
    <t>T SHARATH REDDY</t>
  </si>
  <si>
    <t>1-4-112</t>
  </si>
  <si>
    <t>MATHEMATICS</t>
  </si>
  <si>
    <t>1-4-122</t>
  </si>
  <si>
    <t>STATISTICS(WM)</t>
  </si>
  <si>
    <t>1-4-122P</t>
  </si>
  <si>
    <t>STATISTICS(WM) PRACTICAL</t>
  </si>
  <si>
    <t>3-4-108</t>
  </si>
  <si>
    <t>COMPUTER SCIENCE</t>
  </si>
  <si>
    <t>3-4-108P</t>
  </si>
  <si>
    <t>COMPUTER SCIENCE PRACTICAL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</si>
</sst>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B8"/>
  <sheetViews>
    <sheetView workbookViewId="0"/>
  </sheetViews>
  <sheetFormatPr defaultRowHeight="15" x14ac:dyDescent="0.25"/>
  <cols>
    <col min="1" max="1" width="29.7109375" customWidth="1"/>
    <col min="2" max="2" width="23.5703125" customWidth="1"/>
  </cols>
  <sheetData>
    <row r="1" spans="1:2" x14ac:dyDescent="0.25">
      <c r="A1" t="s">
        <v>78</v>
      </c>
      <c r="B1" t="s">
        <v>79</v>
      </c>
    </row>
    <row r="2" spans="1:2" x14ac:dyDescent="0.25">
      <c r="A2" t="s">
        <v>80</v>
      </c>
      <c r="B2" t="s">
        <v>80</v>
      </c>
    </row>
    <row r="3" spans="1:2" x14ac:dyDescent="0.25">
      <c r="A3" t="s">
        <v>81</v>
      </c>
      <c r="B3">
        <v>319002003</v>
      </c>
    </row>
    <row r="4" spans="1:2" x14ac:dyDescent="0.25">
      <c r="A4" t="s">
        <v>82</v>
      </c>
      <c r="B4" t="s">
        <v>108</v>
      </c>
    </row>
    <row r="5" spans="1:2" x14ac:dyDescent="0.25">
      <c r="A5" t="s">
        <v>83</v>
      </c>
      <c r="B5" t="s">
        <v>84</v>
      </c>
    </row>
    <row r="6" spans="1:2" x14ac:dyDescent="0.25">
      <c r="A6" t="s">
        <v>85</v>
      </c>
    </row>
    <row r="7" spans="1:2" x14ac:dyDescent="0.25">
      <c r="A7" t="s">
        <v>86</v>
      </c>
    </row>
    <row r="8" spans="1:2" x14ac:dyDescent="0.25">
      <c r="A8" t="s">
        <v>87</v>
      </c>
      <c r="B8">
        <v>4.9000000000000004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78</v>
      </c>
      <c r="B1" s="52"/>
      <c r="C1" s="52"/>
      <c r="D1" s="52"/>
      <c r="E1" s="42" t="s">
        <v>90</v>
      </c>
      <c r="F1" s="42" t="s">
        <v>91</v>
      </c>
    </row>
    <row r="2" spans="1:6" s="25" customFormat="1" ht="51" customHeight="1" x14ac:dyDescent="0.25">
      <c r="A2" s="53" t="s">
        <v>92</v>
      </c>
      <c r="B2" s="54"/>
      <c r="C2" s="54"/>
      <c r="D2" s="54"/>
      <c r="E2" s="42" t="s">
        <v>96</v>
      </c>
      <c r="F2" s="42" t="s">
        <v>97</v>
      </c>
    </row>
    <row r="3" spans="1:6" x14ac:dyDescent="0.25">
      <c r="A3" s="1">
        <v>44293</v>
      </c>
      <c r="B3" t="s">
        <v>98</v>
      </c>
      <c r="C3">
        <v>2</v>
      </c>
      <c r="D3" t="s">
        <v>105</v>
      </c>
      <c r="E3">
        <v>5.6</v>
      </c>
      <c r="F3" t="s">
        <v>100</v>
      </c>
    </row>
    <row r="4" spans="1:6" x14ac:dyDescent="0.25">
      <c r="A4" s="1">
        <v>44294</v>
      </c>
      <c r="B4" s="2" t="s">
        <v>101</v>
      </c>
      <c r="C4">
        <v>2</v>
      </c>
      <c r="D4" t="s">
        <v>109</v>
      </c>
      <c r="E4">
        <v>7.6</v>
      </c>
      <c r="F4" t="s">
        <v>100</v>
      </c>
    </row>
    <row r="5" spans="1:6" x14ac:dyDescent="0.25">
      <c r="A5" s="1">
        <v>44295</v>
      </c>
      <c r="B5" t="s">
        <v>102</v>
      </c>
      <c r="C5">
        <v>2</v>
      </c>
      <c r="D5" t="s">
        <v>99</v>
      </c>
      <c r="E5">
        <v>4</v>
      </c>
      <c r="F5" t="s">
        <v>100</v>
      </c>
    </row>
    <row r="6" spans="1:6" s="25" customFormat="1" x14ac:dyDescent="0.25">
      <c r="A6" s="1">
        <v>44296</v>
      </c>
      <c r="B6" s="25" t="s">
        <v>104</v>
      </c>
      <c r="C6" s="25">
        <v>2</v>
      </c>
      <c r="D6" s="25" t="s">
        <v>103</v>
      </c>
      <c r="E6" s="25">
        <v>6.4</v>
      </c>
      <c r="F6" s="25" t="s">
        <v>100</v>
      </c>
    </row>
    <row r="7" spans="1:6" s="25" customFormat="1" x14ac:dyDescent="0.25">
      <c r="A7" s="25" t="s">
        <v>113</v>
      </c>
      <c r="B7" s="25" t="s">
        <v>114</v>
      </c>
      <c r="C7" s="25">
        <v>5</v>
      </c>
      <c r="D7" s="25" t="s">
        <v>103</v>
      </c>
      <c r="E7" s="25">
        <v>6.1</v>
      </c>
      <c r="F7" s="25" t="s">
        <v>100</v>
      </c>
    </row>
    <row r="8" spans="1:6" s="25" customFormat="1" x14ac:dyDescent="0.25">
      <c r="A8" s="25" t="s">
        <v>115</v>
      </c>
      <c r="B8" s="43" t="s">
        <v>116</v>
      </c>
      <c r="C8" s="25">
        <v>3</v>
      </c>
      <c r="D8" s="25" t="s">
        <v>109</v>
      </c>
      <c r="E8" s="25">
        <v>7.6</v>
      </c>
      <c r="F8" s="25" t="s">
        <v>100</v>
      </c>
    </row>
    <row r="9" spans="1:6" s="25" customFormat="1" x14ac:dyDescent="0.25">
      <c r="A9" s="25" t="s">
        <v>117</v>
      </c>
      <c r="B9" s="43" t="s">
        <v>118</v>
      </c>
      <c r="C9" s="25">
        <v>2</v>
      </c>
      <c r="D9" s="25" t="s">
        <v>111</v>
      </c>
      <c r="E9" s="25">
        <v>9.6</v>
      </c>
      <c r="F9" s="25" t="s">
        <v>100</v>
      </c>
    </row>
    <row r="10" spans="1:6" x14ac:dyDescent="0.25">
      <c r="A10" t="s">
        <v>119</v>
      </c>
      <c r="B10" s="44" t="s">
        <v>120</v>
      </c>
      <c r="C10">
        <v>3</v>
      </c>
      <c r="D10" t="s">
        <v>105</v>
      </c>
      <c r="E10">
        <v>5.8</v>
      </c>
      <c r="F10" t="s">
        <v>100</v>
      </c>
    </row>
    <row r="11" spans="1:6" s="25" customFormat="1" x14ac:dyDescent="0.25">
      <c r="A11" s="25" t="s">
        <v>121</v>
      </c>
      <c r="B11" s="25" t="s">
        <v>122</v>
      </c>
      <c r="C11" s="25">
        <v>2</v>
      </c>
      <c r="D11" s="25" t="s">
        <v>103</v>
      </c>
      <c r="E11" s="25">
        <v>6</v>
      </c>
      <c r="F11" s="25" t="s">
        <v>100</v>
      </c>
    </row>
    <row r="12" spans="1:6" x14ac:dyDescent="0.25">
      <c r="A12" t="s">
        <v>106</v>
      </c>
      <c r="B12" s="43" t="s">
        <v>107</v>
      </c>
      <c r="C12">
        <v>2</v>
      </c>
      <c r="D12" t="s">
        <v>109</v>
      </c>
      <c r="E12">
        <v>8.4</v>
      </c>
      <c r="F12" t="s">
        <v>100</v>
      </c>
    </row>
    <row r="13" spans="1:6" x14ac:dyDescent="0.25">
      <c r="A13" t="s">
        <v>12</v>
      </c>
      <c r="B13" s="43" t="e">
        <f ca="1">TEXT(TODAY()-WEEKDAY(TODAY(),2)-6, preferred_date_format)</f>
        <v>#VALUE!</v>
      </c>
      <c r="C13" s="43" t="e">
        <f ca="1">TEXT(LastWeekMonday+4, preferred_date_format)</f>
        <v>#VALUE!</v>
      </c>
      <c r="D13" s="45" t="e">
        <f ca="1">TEXT(LastWeekFriday+2, preferred_date_format)</f>
        <v>#VALUE!</v>
      </c>
    </row>
    <row r="14" spans="1:6" x14ac:dyDescent="0.25">
      <c r="A14" t="s">
        <v>0</v>
      </c>
      <c r="B14" s="43" t="e">
        <f ca="1">TEXT(DATE(YEAR(TODAY()), MONTH(TODAY())-1, 1), preferred_date_format)</f>
        <v>#VALUE!</v>
      </c>
      <c r="C14" s="43" t="e">
        <f ca="1">TEXT(DATE(YEAR(TODAY()), MONTH(TODAY()), 0), preferred_date_format)</f>
        <v>#VALUE!</v>
      </c>
    </row>
    <row r="15" spans="1:6" x14ac:dyDescent="0.25">
      <c r="A15" t="s">
        <v>1</v>
      </c>
      <c r="B15" s="43" t="e">
        <f ca="1">TEXT(WORKDAY(DATE(YEAR(TODAY()),MONTH(TODAY()),1)-1,1), preferred_date_format)</f>
        <v>#VALUE!</v>
      </c>
      <c r="C15" s="43" t="e">
        <f ca="1">TEXT(WORKDAY(DATE(YEAR(TODAY()),MONTH(TODAY())+1,1),-1), preferred_date_format)</f>
        <v>#VALUE!</v>
      </c>
    </row>
    <row r="16" spans="1:6" ht="15.75" thickBot="1" x14ac:dyDescent="0.3"/>
    <row r="17" spans="1:6" ht="15.75" thickBot="1" x14ac:dyDescent="0.3">
      <c r="A17" s="49" t="s">
        <v>16</v>
      </c>
      <c r="B17" s="50"/>
      <c r="C17" s="50"/>
      <c r="D17" s="51"/>
    </row>
    <row r="18" spans="1:6" x14ac:dyDescent="0.25">
      <c r="A18" s="12" t="s">
        <v>17</v>
      </c>
      <c r="B18" s="6"/>
      <c r="C18" s="6"/>
      <c r="D18" s="7"/>
    </row>
    <row r="19" spans="1:6" x14ac:dyDescent="0.25">
      <c r="A19" s="13" t="s">
        <v>18</v>
      </c>
      <c r="B19" s="47" t="s">
        <v>10</v>
      </c>
      <c r="C19" s="47"/>
      <c r="D19" s="48"/>
    </row>
    <row r="20" spans="1:6" x14ac:dyDescent="0.25">
      <c r="A20" s="13" t="s">
        <v>21</v>
      </c>
      <c r="B20" s="5" t="s">
        <v>8</v>
      </c>
      <c r="C20" s="6" t="s">
        <v>9</v>
      </c>
      <c r="D20" s="7" t="s">
        <v>11</v>
      </c>
    </row>
    <row r="21" spans="1:6" x14ac:dyDescent="0.25">
      <c r="A21" s="13" t="s">
        <v>22</v>
      </c>
      <c r="B21" s="6" t="s">
        <v>7</v>
      </c>
      <c r="C21" s="6"/>
      <c r="D21" s="7"/>
    </row>
    <row r="22" spans="1:6" x14ac:dyDescent="0.25">
      <c r="A22" s="14" t="s">
        <v>19</v>
      </c>
      <c r="B22" s="6"/>
      <c r="C22" s="6"/>
      <c r="D22" s="7"/>
    </row>
    <row r="23" spans="1:6" x14ac:dyDescent="0.25">
      <c r="A23" s="13" t="s">
        <v>24</v>
      </c>
      <c r="B23" s="6" t="str">
        <f>LEFT(B19, FIND(B20, B19)-1)</f>
        <v>2008</v>
      </c>
      <c r="C23" s="6" t="str">
        <f>RIGHT(B19, LEN(B19)-LEN(B23)-1)</f>
        <v>12月31日 (水)</v>
      </c>
      <c r="D23" s="7" t="str">
        <f>IF(D20&lt;&gt;"", LEFT(C23, FIND(D20, C23)-1), C23)</f>
        <v>12月31</v>
      </c>
    </row>
    <row r="24" spans="1:6" x14ac:dyDescent="0.25">
      <c r="A24" s="13" t="s">
        <v>25</v>
      </c>
      <c r="B24" s="6" t="str">
        <f>LEFT(C23, FIND(C20, C23)-1)</f>
        <v>12</v>
      </c>
      <c r="C24" s="6"/>
      <c r="D24" s="7"/>
    </row>
    <row r="25" spans="1:6" x14ac:dyDescent="0.25">
      <c r="A25" s="13" t="s">
        <v>26</v>
      </c>
      <c r="B25" s="6" t="str">
        <f>RIGHT(D23, LEN(D23)-LEN(B24)-1)</f>
        <v>31</v>
      </c>
      <c r="C25" s="6"/>
      <c r="D25" s="7"/>
    </row>
    <row r="26" spans="1:6" x14ac:dyDescent="0.25">
      <c r="A26" s="13" t="s">
        <v>27</v>
      </c>
      <c r="B26" s="6" t="str">
        <f>IF(FIND("Y", B21) = 1, B23, IF(FIND("Y", B21) = 2, B24, B25))</f>
        <v>2008</v>
      </c>
      <c r="C26" s="6"/>
      <c r="D26" s="7"/>
      <c r="F26">
        <f>FIND("Y", B21)</f>
        <v>1</v>
      </c>
    </row>
    <row r="27" spans="1:6" x14ac:dyDescent="0.25">
      <c r="A27" s="13" t="s">
        <v>28</v>
      </c>
      <c r="B27" s="6" t="str">
        <f>IF(FIND("M", B21) = 1, B23, IF(FIND("M", B21) = 2, B24, B25))</f>
        <v>12</v>
      </c>
      <c r="C27" s="6"/>
      <c r="D27" s="7"/>
    </row>
    <row r="28" spans="1:6" x14ac:dyDescent="0.25">
      <c r="A28" s="13" t="s">
        <v>29</v>
      </c>
      <c r="B28" s="6" t="str">
        <f>IF(FIND("D", B21) = 1, B23, IF(FIND("D", B21) = 2, B24, B25))</f>
        <v>31</v>
      </c>
      <c r="C28" s="6"/>
      <c r="D28" s="7"/>
    </row>
    <row r="29" spans="1:6" x14ac:dyDescent="0.25">
      <c r="A29" s="14" t="s">
        <v>20</v>
      </c>
      <c r="B29" s="6"/>
      <c r="C29" s="6"/>
      <c r="D29" s="7"/>
    </row>
    <row r="30" spans="1:6" s="25" customFormat="1" x14ac:dyDescent="0.25">
      <c r="A30" s="46" t="s">
        <v>77</v>
      </c>
      <c r="B30" s="6" t="str">
        <f>preferred_date_format</f>
        <v>FOUNDATION COURSE-X</v>
      </c>
      <c r="C30" s="6"/>
      <c r="D30" s="26"/>
    </row>
    <row r="31" spans="1:6" ht="15.75" thickBot="1" x14ac:dyDescent="0.3">
      <c r="A31" s="15" t="s">
        <v>23</v>
      </c>
      <c r="B31" s="8" t="e">
        <f>TEXT(DATE(B26, B27, B28), B30)</f>
        <v>#VALUE!</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49</v>
      </c>
      <c r="B1" s="52"/>
      <c r="C1" s="52"/>
      <c r="D1" s="52"/>
      <c r="E1" s="52"/>
      <c r="F1" s="52"/>
    </row>
    <row r="2" spans="1:6" s="3" customFormat="1" ht="15" customHeight="1" x14ac:dyDescent="0.25">
      <c r="A2" s="53" t="s">
        <v>69</v>
      </c>
      <c r="B2" s="53"/>
      <c r="C2" s="53"/>
      <c r="D2" s="53"/>
      <c r="E2" s="53"/>
      <c r="F2" s="53"/>
    </row>
    <row r="4" spans="1:6" x14ac:dyDescent="0.25">
      <c r="A4" t="s">
        <v>50</v>
      </c>
      <c r="B4" s="29" t="s">
        <v>58</v>
      </c>
      <c r="C4" t="s">
        <v>57</v>
      </c>
      <c r="D4" s="3" t="s">
        <v>54</v>
      </c>
      <c r="E4" s="3" t="s">
        <v>55</v>
      </c>
      <c r="F4" s="3" t="s">
        <v>56</v>
      </c>
    </row>
    <row r="5" spans="1:6" x14ac:dyDescent="0.25">
      <c r="A5" t="s">
        <v>40</v>
      </c>
      <c r="B5" t="str">
        <f>TRIM(B4)</f>
        <v>John C. Doe</v>
      </c>
      <c r="C5" t="s">
        <v>57</v>
      </c>
      <c r="D5" s="25" t="s">
        <v>13</v>
      </c>
      <c r="E5" s="25" t="s">
        <v>59</v>
      </c>
      <c r="F5" s="28" t="str">
        <f>TRIM(MID(Text_Input, FIND(D5,Text_Input)+LEN(D5), IFERROR(FIND(IF(E5="",CHAR(10),E5),Text_Input,FIND(D5,Text_Input)+LEN(D5)),LEN(Text_Input)+1)-FIND(D5,Text_Input)-LEN(D5)))</f>
        <v>C.</v>
      </c>
    </row>
    <row r="6" spans="1:6" x14ac:dyDescent="0.25">
      <c r="A6" t="s">
        <v>41</v>
      </c>
      <c r="B6">
        <f>LEN(B4)</f>
        <v>11</v>
      </c>
      <c r="C6" t="s">
        <v>57</v>
      </c>
      <c r="D6" s="25" t="s">
        <v>13</v>
      </c>
      <c r="E6" s="25"/>
      <c r="F6" s="28" t="str">
        <f>TRIM(MID(Text_Input, FIND(D6,Text_Input)+LEN(D6), IFERROR(FIND(IF(E6="",CHAR(10),E6),Text_Input,FIND(D6,Text_Input)+LEN(D6)),LEN(Text_Input)+1)-FIND(D6,Text_Input)-LEN(D6)))</f>
        <v>C. Doe</v>
      </c>
    </row>
    <row r="7" spans="1:6" x14ac:dyDescent="0.25">
      <c r="A7" t="s">
        <v>42</v>
      </c>
      <c r="B7" t="str">
        <f>UPPER(B4)</f>
        <v>JOHN C. DOE</v>
      </c>
      <c r="C7" t="s">
        <v>57</v>
      </c>
      <c r="D7" s="25"/>
      <c r="E7" s="25" t="s">
        <v>59</v>
      </c>
      <c r="F7" s="28" t="str">
        <f>TRIM(MID(Text_Input, FIND(D7,Text_Input)+LEN(D7), IFERROR(FIND(IF(E7="",CHAR(10),E7),Text_Input,FIND(D7,Text_Input)+LEN(D7)),LEN(Text_Input)+1)-FIND(D7,Text_Input)-LEN(D7)))</f>
        <v>John C.</v>
      </c>
    </row>
    <row r="8" spans="1:6" x14ac:dyDescent="0.25">
      <c r="A8" t="s">
        <v>43</v>
      </c>
      <c r="B8" t="str">
        <f>LOWER(B4)</f>
        <v>john c. doe</v>
      </c>
      <c r="C8" t="s">
        <v>57</v>
      </c>
      <c r="D8" s="25" t="s">
        <v>60</v>
      </c>
      <c r="E8" s="25"/>
      <c r="F8" s="28" t="str">
        <f>TRIM(MID(Text_Input, FIND(D8,Text_Input)+LEN(D8), IFERROR(FIND(IF(E8="",CHAR(10),E8),Text_Input,FIND(D8,Text_Input)+LEN(D8)),LEN(Text_Input)+1)-FIND(D8,Text_Input)-LEN(D8)))</f>
        <v>Doe</v>
      </c>
    </row>
    <row r="9" spans="1:6" x14ac:dyDescent="0.25">
      <c r="C9" t="s">
        <v>57</v>
      </c>
      <c r="F9" s="28" t="str">
        <f>TRIM(MID(Text_Input, FIND(D9,Text_Input)+LEN(D9), IFERROR(FIND(IF(E9="",CHAR(10),E9),Text_Input,FIND(D9,Text_Input)+LEN(D9)),LEN(Text_Input)+1)-FIND(D9,Text_Input)-LEN(D9)))</f>
        <v>John C. Doe</v>
      </c>
    </row>
    <row r="10" spans="1:6" x14ac:dyDescent="0.25">
      <c r="A10" t="s">
        <v>44</v>
      </c>
      <c r="B10" t="s">
        <v>13</v>
      </c>
      <c r="C10" t="s">
        <v>57</v>
      </c>
    </row>
    <row r="11" spans="1:6" x14ac:dyDescent="0.25">
      <c r="A11" t="s">
        <v>45</v>
      </c>
      <c r="B11" t="s">
        <v>14</v>
      </c>
      <c r="C11" t="s">
        <v>57</v>
      </c>
    </row>
    <row r="12" spans="1:6" x14ac:dyDescent="0.25">
      <c r="A12" t="s">
        <v>46</v>
      </c>
      <c r="B12" t="str">
        <f>SUBSTITUTE(Text_Input, B10, B11)</f>
        <v>Mary C. Doe</v>
      </c>
      <c r="C12" t="s">
        <v>57</v>
      </c>
    </row>
    <row r="13" spans="1:6" x14ac:dyDescent="0.25">
      <c r="A13" t="s">
        <v>3</v>
      </c>
      <c r="B13" t="b">
        <f>IF(IFERROR(FIND(B10,_xlfn.SINGLE( Text_Input)), FALSE), TRUE, FALSE)</f>
        <v>1</v>
      </c>
      <c r="C13" t="s">
        <v>57</v>
      </c>
    </row>
    <row r="14" spans="1:6" x14ac:dyDescent="0.25">
      <c r="C14" t="s">
        <v>57</v>
      </c>
    </row>
    <row r="15" spans="1:6" x14ac:dyDescent="0.25">
      <c r="A15" t="s">
        <v>47</v>
      </c>
      <c r="B15" t="str">
        <f>LEFT(Text_Input, LEN(Text_Input)-LEN(LastName)-1)</f>
        <v>John C.</v>
      </c>
      <c r="C15" t="s">
        <v>57</v>
      </c>
    </row>
    <row r="16" spans="1:6" x14ac:dyDescent="0.25">
      <c r="A16" t="s">
        <v>48</v>
      </c>
      <c r="B16" t="str">
        <f>TRIM(RIGHT(SUBSTITUTE(B4," ",REPT(" ",LEN(B4))),LEN(B4)))</f>
        <v>Doe</v>
      </c>
      <c r="C16" t="s">
        <v>57</v>
      </c>
    </row>
    <row r="17" spans="3:3" x14ac:dyDescent="0.25">
      <c r="C17" t="s">
        <v>57</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70</v>
      </c>
      <c r="B2" s="53"/>
      <c r="C2" s="40"/>
      <c r="D2" s="40"/>
    </row>
    <row r="3" spans="1:5" s="25" customFormat="1" x14ac:dyDescent="0.25">
      <c r="A3" s="40"/>
      <c r="B3" s="40"/>
      <c r="C3" s="40"/>
      <c r="D3" s="40"/>
    </row>
    <row r="4" spans="1:5" x14ac:dyDescent="0.25">
      <c r="A4" t="s">
        <v>33</v>
      </c>
      <c r="B4" s="29">
        <v>3.1415929999999999</v>
      </c>
    </row>
    <row r="5" spans="1:5" s="25" customFormat="1" x14ac:dyDescent="0.25">
      <c r="A5" s="25" t="s">
        <v>61</v>
      </c>
      <c r="B5" s="25">
        <f>VALUE(TRIM(SUBSTITUTE(SUBSTITUTE(SUBSTITUTE(Number_Input, CHAR(13), ""), CHAR(10), ""), CHAR(160), "")))</f>
        <v>3.1415929999999999</v>
      </c>
    </row>
    <row r="6" spans="1:5" x14ac:dyDescent="0.25">
      <c r="A6" t="s">
        <v>34</v>
      </c>
      <c r="B6">
        <f>INT(CleanNumber)</f>
        <v>3</v>
      </c>
    </row>
    <row r="7" spans="1:5" x14ac:dyDescent="0.25">
      <c r="A7" t="s">
        <v>35</v>
      </c>
      <c r="B7">
        <f>INT(CleanNumber*100)/100</f>
        <v>3.14</v>
      </c>
    </row>
    <row r="8" spans="1:5" ht="15.75" thickBot="1" x14ac:dyDescent="0.3"/>
    <row r="9" spans="1:5" ht="15.75" thickBot="1" x14ac:dyDescent="0.3">
      <c r="A9" s="49" t="s">
        <v>15</v>
      </c>
      <c r="B9" s="51"/>
    </row>
    <row r="10" spans="1:5" x14ac:dyDescent="0.25">
      <c r="A10" s="12" t="s">
        <v>17</v>
      </c>
      <c r="B10" s="7"/>
    </row>
    <row r="11" spans="1:5" x14ac:dyDescent="0.25">
      <c r="A11" s="13" t="s">
        <v>18</v>
      </c>
      <c r="B11" s="7" t="s">
        <v>5</v>
      </c>
    </row>
    <row r="12" spans="1:5" x14ac:dyDescent="0.25">
      <c r="A12" s="13" t="s">
        <v>30</v>
      </c>
      <c r="B12" s="7" t="s">
        <v>4</v>
      </c>
      <c r="E12" s="4"/>
    </row>
    <row r="13" spans="1:5" x14ac:dyDescent="0.25">
      <c r="A13" s="13" t="s">
        <v>31</v>
      </c>
      <c r="B13" s="7" t="s">
        <v>6</v>
      </c>
    </row>
    <row r="14" spans="1:5" x14ac:dyDescent="0.25">
      <c r="A14" s="14" t="s">
        <v>20</v>
      </c>
      <c r="B14" s="7"/>
    </row>
    <row r="15" spans="1:5" ht="15.75" thickBot="1" x14ac:dyDescent="0.3">
      <c r="A15" s="15" t="s">
        <v>32</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71</v>
      </c>
      <c r="B1" s="52"/>
      <c r="C1" s="41"/>
      <c r="D1" s="41"/>
    </row>
    <row r="2" spans="1:4" ht="15" customHeight="1" x14ac:dyDescent="0.25">
      <c r="A2" s="53" t="s">
        <v>72</v>
      </c>
      <c r="B2" s="53"/>
      <c r="C2" s="40"/>
      <c r="D2" s="40"/>
    </row>
    <row r="3" spans="1:4" s="42" customFormat="1" ht="15.75" thickBot="1" x14ac:dyDescent="0.3">
      <c r="A3" s="40"/>
      <c r="B3" s="40"/>
      <c r="C3" s="40"/>
      <c r="D3" s="40"/>
    </row>
    <row r="4" spans="1:4" ht="15.75" customHeight="1" thickBot="1" x14ac:dyDescent="0.3">
      <c r="A4" s="49" t="s">
        <v>51</v>
      </c>
      <c r="B4" s="51"/>
    </row>
    <row r="5" spans="1:4" ht="15.75" thickBot="1" x14ac:dyDescent="0.3">
      <c r="A5" s="27" t="s">
        <v>39</v>
      </c>
      <c r="B5" s="26"/>
    </row>
    <row r="6" spans="1:4" x14ac:dyDescent="0.25">
      <c r="A6" s="21" t="s">
        <v>36</v>
      </c>
      <c r="B6" s="22" t="s">
        <v>76</v>
      </c>
    </row>
    <row r="7" spans="1:4" x14ac:dyDescent="0.25">
      <c r="A7" s="19" t="s">
        <v>20</v>
      </c>
      <c r="B7" s="17"/>
    </row>
    <row r="8" spans="1:4" x14ac:dyDescent="0.25">
      <c r="A8" s="23" t="s">
        <v>36</v>
      </c>
      <c r="B8" s="17" t="str">
        <f>TRIM(RIGHT(SUBSTITUTE(B6,"\",REPT(" ",LEN(B6))),LEN(B6)))</f>
        <v>Untitled Document.docx</v>
      </c>
    </row>
    <row r="9" spans="1:4" x14ac:dyDescent="0.25">
      <c r="A9" s="20" t="s">
        <v>38</v>
      </c>
      <c r="B9" s="17" t="str">
        <f>TRIM(RIGHT(SUBSTITUTE(B8,".",REPT(" ",LEN(B8))),LEN(B8)))</f>
        <v>docx</v>
      </c>
    </row>
    <row r="10" spans="1:4" x14ac:dyDescent="0.25">
      <c r="A10" s="20" t="s">
        <v>37</v>
      </c>
      <c r="B10" s="17" t="str">
        <f>LEFT(B8, LEN(B8)-LEN(B9)-1)</f>
        <v>Untitled Document</v>
      </c>
    </row>
    <row r="11" spans="1:4" ht="15.75" thickBot="1" x14ac:dyDescent="0.3">
      <c r="A11" s="24" t="s">
        <v>52</v>
      </c>
      <c r="B11" s="18" t="str">
        <f>LEFT(B6, LEN(B6)-LEN(B8))</f>
        <v>C:\temp\</v>
      </c>
    </row>
    <row r="15" spans="1:4" x14ac:dyDescent="0.25">
      <c r="A15" s="16" t="s">
        <v>53</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62</v>
      </c>
    </row>
    <row r="3" spans="1:5" ht="37.5" x14ac:dyDescent="0.25">
      <c r="A3" s="38" t="s">
        <v>75</v>
      </c>
    </row>
    <row r="4" spans="1:5" x14ac:dyDescent="0.25">
      <c r="A4" s="35"/>
      <c r="D4" s="31"/>
    </row>
    <row r="5" spans="1:5" x14ac:dyDescent="0.25">
      <c r="A5" s="34" t="s">
        <v>64</v>
      </c>
      <c r="D5" s="32"/>
      <c r="E5" s="33"/>
    </row>
    <row r="6" spans="1:5" x14ac:dyDescent="0.25">
      <c r="A6" s="37" t="s">
        <v>73</v>
      </c>
    </row>
    <row r="7" spans="1:5" x14ac:dyDescent="0.25">
      <c r="A7" s="37" t="s">
        <v>63</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65</v>
      </c>
    </row>
    <row r="24" spans="1:1" x14ac:dyDescent="0.25">
      <c r="A24" s="37" t="s">
        <v>66</v>
      </c>
    </row>
    <row r="25" spans="1:1" x14ac:dyDescent="0.25">
      <c r="A25" s="37" t="s">
        <v>67</v>
      </c>
    </row>
    <row r="26" spans="1:1" x14ac:dyDescent="0.25">
      <c r="A26" s="37" t="s">
        <v>74</v>
      </c>
    </row>
    <row r="27" spans="1:1" x14ac:dyDescent="0.25">
      <c r="A27" s="37" t="s">
        <v>68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A3AA-A2F4-4D9A-9336-831B36815A86}">
  <dimension ref="A1:B8"/>
  <sheetViews>
    <sheetView workbookViewId="0">
      <selection activeCell="F15" sqref="F15"/>
    </sheetView>
  </sheetViews>
  <sheetFormatPr defaultRowHeight="15" x14ac:dyDescent="0.25"/>
  <sheetData>
    <row r="1" spans="1:2" x14ac:dyDescent="0.25">
      <c r="A1" t="s">
        <v>78</v>
      </c>
      <c r="B1" t="s">
        <v>79</v>
      </c>
    </row>
    <row r="2" spans="1:2" x14ac:dyDescent="0.25">
      <c r="A2" t="s">
        <v>80</v>
      </c>
      <c r="B2" t="s">
        <v>80</v>
      </c>
    </row>
    <row r="3" spans="1:2" x14ac:dyDescent="0.25">
      <c r="A3" t="s">
        <v>81</v>
      </c>
      <c r="B3">
        <v>319106027</v>
      </c>
    </row>
    <row r="4" spans="1:2" x14ac:dyDescent="0.25">
      <c r="A4" t="s">
        <v>82</v>
      </c>
      <c r="B4" t="s">
        <v>112</v>
      </c>
    </row>
    <row r="5" spans="1:2" x14ac:dyDescent="0.25">
      <c r="A5" t="s">
        <v>83</v>
      </c>
      <c r="B5" t="s">
        <v>110</v>
      </c>
    </row>
    <row r="6" spans="1:2" x14ac:dyDescent="0.25">
      <c r="A6" t="s">
        <v>85</v>
      </c>
    </row>
    <row r="7" spans="1:2" x14ac:dyDescent="0.25">
      <c r="A7" t="s">
        <v>86</v>
      </c>
      <c r="B7">
        <v>6.79</v>
      </c>
    </row>
    <row r="8" spans="1:2" x14ac:dyDescent="0.25">
      <c r="A8" t="s">
        <v>87</v>
      </c>
      <c r="B8">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2D100-BCE8-4858-953A-A04F4D03E59A}">
  <dimension ref="A1:F12"/>
  <sheetViews>
    <sheetView tabSelected="1" workbookViewId="0"/>
  </sheetViews>
  <sheetFormatPr defaultRowHeight="15" x14ac:dyDescent="0.25"/>
  <sheetData>
    <row r="1" spans="1:6" x14ac:dyDescent="0.25">
      <c r="A1" t="s">
        <v>78</v>
      </c>
      <c r="B1" t="s">
        <v>79</v>
      </c>
      <c r="C1" t="s">
        <v>88</v>
      </c>
      <c r="D1" t="s">
        <v>89</v>
      </c>
      <c r="E1" t="s">
        <v>90</v>
      </c>
      <c r="F1" t="s">
        <v>91</v>
      </c>
    </row>
    <row r="2" spans="1:6" x14ac:dyDescent="0.25">
      <c r="A2" t="s">
        <v>92</v>
      </c>
      <c r="B2" t="s">
        <v>93</v>
      </c>
      <c r="C2" t="s">
        <v>94</v>
      </c>
      <c r="D2" t="s">
        <v>95</v>
      </c>
      <c r="E2" t="s">
        <v>96</v>
      </c>
      <c r="F2" t="s">
        <v>97</v>
      </c>
    </row>
    <row r="3" spans="1:6" x14ac:dyDescent="0.25">
      <c r="A3" s="1">
        <v>44293</v>
      </c>
      <c r="B3" t="s">
        <v>98</v>
      </c>
      <c r="C3">
        <v>2</v>
      </c>
      <c r="D3" t="s">
        <v>105</v>
      </c>
      <c r="E3">
        <v>5.6</v>
      </c>
      <c r="F3" t="s">
        <v>100</v>
      </c>
    </row>
    <row r="4" spans="1:6" x14ac:dyDescent="0.25">
      <c r="A4" s="1">
        <v>44294</v>
      </c>
      <c r="B4" t="s">
        <v>101</v>
      </c>
      <c r="C4">
        <v>2</v>
      </c>
      <c r="D4" t="s">
        <v>109</v>
      </c>
      <c r="E4">
        <v>7.6</v>
      </c>
      <c r="F4" t="s">
        <v>100</v>
      </c>
    </row>
    <row r="5" spans="1:6" x14ac:dyDescent="0.25">
      <c r="A5" s="1">
        <v>44295</v>
      </c>
      <c r="B5" t="s">
        <v>102</v>
      </c>
      <c r="C5">
        <v>2</v>
      </c>
      <c r="D5" t="s">
        <v>99</v>
      </c>
      <c r="E5">
        <v>4</v>
      </c>
      <c r="F5" t="s">
        <v>100</v>
      </c>
    </row>
    <row r="6" spans="1:6" x14ac:dyDescent="0.25">
      <c r="A6" s="1">
        <v>44296</v>
      </c>
      <c r="B6" t="s">
        <v>104</v>
      </c>
      <c r="C6">
        <v>2</v>
      </c>
      <c r="D6" t="s">
        <v>103</v>
      </c>
      <c r="E6">
        <v>6.4</v>
      </c>
      <c r="F6" t="s">
        <v>100</v>
      </c>
    </row>
    <row r="7" spans="1:6" x14ac:dyDescent="0.25">
      <c r="A7" t="s">
        <v>113</v>
      </c>
      <c r="B7" t="s">
        <v>114</v>
      </c>
      <c r="C7">
        <v>5</v>
      </c>
      <c r="D7" t="s">
        <v>103</v>
      </c>
      <c r="E7">
        <v>6.1</v>
      </c>
      <c r="F7" t="s">
        <v>100</v>
      </c>
    </row>
    <row r="8" spans="1:6" x14ac:dyDescent="0.25">
      <c r="A8" t="s">
        <v>115</v>
      </c>
      <c r="B8" t="s">
        <v>116</v>
      </c>
      <c r="C8">
        <v>3</v>
      </c>
      <c r="D8" t="s">
        <v>109</v>
      </c>
      <c r="E8">
        <v>7.6</v>
      </c>
      <c r="F8" t="s">
        <v>100</v>
      </c>
    </row>
    <row r="9" spans="1:6" x14ac:dyDescent="0.25">
      <c r="A9" t="s">
        <v>117</v>
      </c>
      <c r="B9" t="s">
        <v>118</v>
      </c>
      <c r="C9">
        <v>2</v>
      </c>
      <c r="D9" t="s">
        <v>111</v>
      </c>
      <c r="E9">
        <v>9.6</v>
      </c>
      <c r="F9" t="s">
        <v>100</v>
      </c>
    </row>
    <row r="10" spans="1:6" x14ac:dyDescent="0.25">
      <c r="A10" t="s">
        <v>119</v>
      </c>
      <c r="B10" t="s">
        <v>120</v>
      </c>
      <c r="C10">
        <v>3</v>
      </c>
      <c r="D10" t="s">
        <v>105</v>
      </c>
      <c r="E10">
        <v>5.8</v>
      </c>
      <c r="F10" t="s">
        <v>100</v>
      </c>
    </row>
    <row r="11" spans="1:6" x14ac:dyDescent="0.25">
      <c r="A11" t="s">
        <v>121</v>
      </c>
      <c r="B11" t="s">
        <v>122</v>
      </c>
      <c r="C11">
        <v>2</v>
      </c>
      <c r="D11" t="s">
        <v>103</v>
      </c>
      <c r="E11">
        <v>6</v>
      </c>
      <c r="F11" t="s">
        <v>100</v>
      </c>
    </row>
    <row r="12" spans="1:6" x14ac:dyDescent="0.25">
      <c r="A12" t="s">
        <v>106</v>
      </c>
      <c r="B12" t="s">
        <v>107</v>
      </c>
      <c r="C12">
        <v>2</v>
      </c>
      <c r="D12" t="s">
        <v>109</v>
      </c>
      <c r="E12">
        <v>8.4</v>
      </c>
      <c r="F12"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42</vt:i4>
      </vt:variant>
    </vt:vector>
  </HeadingPairs>
  <TitlesOfParts>
    <vt:vector size="50" baseType="lpstr">
      <vt:lpstr>Scratchpad</vt:lpstr>
      <vt:lpstr>Date</vt:lpstr>
      <vt:lpstr>Text</vt:lpstr>
      <vt:lpstr>Number</vt:lpstr>
      <vt:lpstr>File</vt:lpstr>
      <vt:lpstr>About the Project Notebook</vt:lpstr>
      <vt:lpstr>Name</vt:lpstr>
      <vt:lpstr>Subjects</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Chiranjeevi Machha</cp:lastModifiedBy>
  <dcterms:created xsi:type="dcterms:W3CDTF">2019-08-19T13:07:58Z</dcterms:created>
  <dcterms:modified xsi:type="dcterms:W3CDTF">2021-10-31T13:56:18Z</dcterms:modified>
</cp:coreProperties>
</file>