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chiron_deloof_student_howest_be/Documents/school/Project 1/"/>
    </mc:Choice>
  </mc:AlternateContent>
  <xr:revisionPtr revIDLastSave="5" documentId="13_ncr:1_{50908C29-FDEF-4757-9032-3FCF0BA055F0}" xr6:coauthVersionLast="46" xr6:coauthVersionMax="46" xr10:uidLastSave="{BCC1144E-D839-4BBE-AD47-1A8BBA6F862D}"/>
  <bookViews>
    <workbookView xWindow="28680" yWindow="-120" windowWidth="29040" windowHeight="15840" tabRatio="500" xr2:uid="{00000000-000D-0000-FFFF-FFFF00000000}"/>
  </bookViews>
  <sheets>
    <sheet name="BillOfMaterials" sheetId="1" r:id="rId1"/>
    <sheet name="Revisions" sheetId="2" r:id="rId2"/>
    <sheet name="Example" sheetId="3" r:id="rId3"/>
  </sheets>
  <externalReferences>
    <externalReference r:id="rId4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6" i="1"/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N31" i="3" s="1"/>
  <c r="M24" i="3"/>
  <c r="M25" i="3"/>
  <c r="M26" i="3"/>
  <c r="M27" i="3"/>
  <c r="M28" i="3"/>
  <c r="M29" i="3"/>
  <c r="M30" i="3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8" i="1"/>
  <c r="J19" i="1"/>
  <c r="J20" i="1"/>
  <c r="J21" i="1"/>
  <c r="J23" i="1"/>
  <c r="J24" i="1"/>
  <c r="J25" i="1"/>
  <c r="E26" i="1"/>
  <c r="C8" i="1" s="1"/>
  <c r="J26" i="1" l="1"/>
  <c r="C9" i="1" s="1"/>
  <c r="M31" i="3"/>
  <c r="E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<sst xmlns="http://schemas.openxmlformats.org/spreadsheetml/2006/main" count="208" uniqueCount="105">
  <si>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</si>
  <si>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</si>
  <si>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</si>
  <si>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</si>
  <si>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</si>
  <si>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</si>
  <si>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</si>
  <si>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</si>
  <si>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</si>
  <si>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</si>
  <si>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</si>
  <si>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</si>
  <si>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</si>
  <si>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</si>
  <si>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</si>
  <si>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</si>
  <si>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</si>
  <si>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</si>
  <si>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</si>
  <si>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</si>
  <si>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</si>
  <si>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</si>
  <si>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</si>
  <si>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</si>
  <si>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</si>
  <si>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</si>
  <si>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</si>
  <si>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</si>
  <si>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</si>
  <si>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</si>
  <si>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</si>
  <si>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</si>
  <si>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</si>
  <si>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</si>
  <si>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</si>
  <si>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</si>
  <si>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</si>
  <si>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</si>
  <si>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</si>
  <si>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</si>
  <si>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</si>
  <si>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</si>
  <si>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</si>
  <si>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</si>
  <si>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</si>
  <si>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</si>
  <si>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</si>
  <si>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</si>
  <si>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</si>
  <si>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</si>
  <si>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</si>
  <si>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</si>
  <si>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</si>
  <si>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</si>
  <si>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</si>
  <si>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</si>
  <si>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</si>
  <si>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</si>
  <si>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</si>
  <si>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</si>
  <si>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</si>
  <si>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</si>
  <si>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</si>
  <si>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</si>
  <si>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</si>
  <si>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</si>
  <si>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</si>
  <si>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</si>
  <si>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</si>
  <si>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</si>
  <si>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</si>
  <si>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</si>
  <si>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</si>
  <si>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1MCT1</t>
  </si>
  <si>
    <t>Chiron</t>
  </si>
  <si>
    <t>Deloof</t>
  </si>
  <si>
    <t>Raspberry Pi 3 model B</t>
  </si>
  <si>
    <t>Raspberry Pi to control the entire system</t>
  </si>
  <si>
    <t>https://www.reichelt.com/be/nl/raspberry-pi-3-b-4x-1-2-ghz-1-gb-ram-wlan-bt-raspberry-pi-3-p164977.html?CCOUNTRY=661&amp;LANGUAGE=nl&amp;PROVID=2788&amp;gclid=EAIaIQobChMI9sPayvHj2QIVEQ8YCh1-_QJbEAYYAiABEgIZCPD_BwE&amp;&amp;r=1</t>
  </si>
  <si>
    <t>https://www.banggood.com/Raspberry-Pi-3-Model-B-ARM-Cortex-A53-CPU-1_2GHz-64-Bit-Quad-Core-1GB-RAM-10-Times-B-p-1041862.html?rmmds=search&amp;cur_warehouse=CN</t>
  </si>
  <si>
    <t>Raspberry PI T-cobbler</t>
  </si>
  <si>
    <t>Breakout board for Raspberry Pi</t>
  </si>
  <si>
    <t>https://www.adafruit.com/product/2028</t>
  </si>
  <si>
    <t>https://www.banggood.com/40-Pin-T-Type-GPIO-Adapter-Expansion-Board-For-Raspberry-Pi-32-Model-BBAZero-p-1045811.html?rmmds=search&amp;cur_warehouse=CN</t>
  </si>
  <si>
    <t>weight sensor (5k)</t>
  </si>
  <si>
    <t>weight sensor</t>
  </si>
  <si>
    <t>https://www.hackerstore.nl/Artikel/682</t>
  </si>
  <si>
    <t>https://prototype-winkel.nl/sensoren/gewichtssensoren/gewichtssensor-5kg-yzc-133</t>
  </si>
  <si>
    <t>humidity sensor HDS05</t>
  </si>
  <si>
    <t>Humidity sensor</t>
  </si>
  <si>
    <t>https://www.bitsandparts.nl/Luchtvochtigheidssensor-Dauwsensor-HDS05-p118243</t>
  </si>
  <si>
    <t>https://www.mindkits.co.nz/dew-sensor-hds05.aspx</t>
  </si>
  <si>
    <t>temperature sensor</t>
  </si>
  <si>
    <t>https://www.ledstripkoning.be/led-strips-rgb/losse-ledstrips-rgb/1-meter-60-leds-rgb-led-strip/</t>
  </si>
  <si>
    <t>RGB LED strip</t>
  </si>
  <si>
    <t>https://www.ledstripxl.nl/ledstrip-rgb-1-meter-60-led-12-volt.html</t>
  </si>
  <si>
    <t>mini speaker</t>
  </si>
  <si>
    <t>speaker</t>
  </si>
  <si>
    <t>https://hackerstore.nl/Artikel/1095</t>
  </si>
  <si>
    <t>https://www.parts-express.com/Visaton-K28WP-1.1-Miniature-Speaker-8-Ohm-292-618</t>
  </si>
  <si>
    <t>LCD Display</t>
  </si>
  <si>
    <t>https://www.hobbyelectronica.nl/product/1602-lcd-display-module-wit-backlight/</t>
  </si>
  <si>
    <t>https://www.vandijkenelektronica.eu/nl/lcd-displays/511-2-x-16-hoog-contrast.html</t>
  </si>
  <si>
    <t>https://www.conrad.be/p/maxim-integrated-ds18s20-temperatuursensor-55-tot-125-c-to-92-radiaal-bedraad-176168</t>
  </si>
  <si>
    <t>https://nl.rs-online.com/web/p/temperature-humidity-sensor-ics/7860802/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</si>
</sst>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#,##0.00\ &quot;€&quot;"/>
  </numFmts>
  <fonts count="17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6" fillId="3" borderId="0" xfId="1" applyFill="1" applyAlignment="1">
      <alignment horizontal="center" vertical="top"/>
    </xf>
    <xf numFmtId="0" fontId="16" fillId="5" borderId="0" xfId="1" applyFill="1" applyAlignment="1">
      <alignment horizontal="center" vertical="top"/>
    </xf>
    <xf numFmtId="165" fontId="1" fillId="4" borderId="0" xfId="0" applyNumberFormat="1" applyFont="1" applyFill="1" applyAlignment="1">
      <alignment horizontal="center" vertical="top"/>
    </xf>
    <xf numFmtId="165" fontId="5" fillId="4" borderId="0" xfId="0" applyNumberFormat="1" applyFont="1" applyFill="1" applyAlignment="1">
      <alignment horizontal="center" vertical="top"/>
    </xf>
    <xf numFmtId="0" fontId="6" fillId="0" borderId="0" xfId="0" applyFont="1"/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40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3D4B570C-5A1D-44C4-94F0-684CCCF1D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40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B2A4771-5CE0-4EA0-BC3F-E5EB563EC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DD44862C-BE33-41A2-BAC5-E126A37BD4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B60D0D70-8ED4-44D9-97B9-8924A4DD80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_EXAMPLE%20start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OfMaterials"/>
      <sheetName val="Revisions"/>
    </sheetNames>
    <sheetDataSet>
      <sheetData sheetId="0">
        <row r="16">
          <cell r="E16">
            <v>1</v>
          </cell>
          <cell r="I16">
            <v>6.45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dafruit.com/product/2028" TargetMode="External"/><Relationship Id="rId7" Type="http://schemas.openxmlformats.org/officeDocument/2006/relationships/hyperlink" Target="https://www.conrad.be/p/maxim-integrated-ds18s20-temperatuursensor-55-tot-125-c-to-92-radiaal-bedraad-176168" TargetMode="External"/><Relationship Id="rId2" Type="http://schemas.openxmlformats.org/officeDocument/2006/relationships/hyperlink" Target="https://www.banggood.com/40-Pin-T-Type-GPIO-Adapter-Expansion-Board-For-Raspberry-Pi-32-Model-BBAZero-p-1045811.html?rmmds=search&amp;cur_warehouse=CN" TargetMode="External"/><Relationship Id="rId1" Type="http://schemas.openxmlformats.org/officeDocument/2006/relationships/hyperlink" Target="https://www.banggood.com/Raspberry-Pi-3-Model-B-ARM-Cortex-A53-CPU-1_2GHz-64-Bit-Quad-Core-1GB-RAM-10-Times-B-p-1041862.html?rmmds=search&amp;cur_warehouse=CN" TargetMode="External"/><Relationship Id="rId6" Type="http://schemas.openxmlformats.org/officeDocument/2006/relationships/hyperlink" Target="https://www.parts-express.com/Visaton-K28WP-1.1-Miniature-Speaker-8-Ohm-292-618" TargetMode="External"/><Relationship Id="rId5" Type="http://schemas.openxmlformats.org/officeDocument/2006/relationships/hyperlink" Target="https://www.ledstripkoning.be/led-strips-rgb/losse-ledstrips-rgb/1-meter-60-leds-rgb-led-strip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bitsandparts.nl/Luchtvochtigheidssensor-Dauwsensor-HDS05-p118243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0" workbookViewId="0">
      <selection activeCell="L19" sqref="L19"/>
    </sheetView>
  </sheetViews>
  <sheetFormatPr defaultColWidth="15.125" defaultRowHeight="15" customHeight="1" x14ac:dyDescent="0.2"/>
  <cols>
    <col min="1" max="1" width="8" style="8" customWidth="1"/>
    <col min="2" max="2" width="24" style="8" customWidth="1"/>
    <col min="3" max="3" width="19.375" style="8" customWidth="1"/>
    <col min="4" max="4" width="8.625" style="8" customWidth="1"/>
    <col min="5" max="5" width="8.125" style="8" customWidth="1"/>
    <col min="6" max="6" width="34.375" style="8" customWidth="1"/>
    <col min="7" max="7" width="24.625" style="8" customWidth="1"/>
    <col min="8" max="8" width="6.375" style="8" customWidth="1"/>
    <col min="9" max="10" width="8.625" style="8" customWidth="1"/>
    <col min="11" max="11" width="8.375" style="8" customWidth="1"/>
    <col min="12" max="12" width="22.625" style="8" customWidth="1"/>
    <col min="13" max="13" width="10.125" style="8" customWidth="1"/>
    <col min="14" max="14" width="14.375" style="8" customWidth="1"/>
    <col min="15" max="26" width="8.875" style="8" customWidth="1"/>
    <col min="27" max="16384" width="15.125" style="8"/>
  </cols>
  <sheetData>
    <row r="1" spans="1:26" ht="13.5" customHeight="1" x14ac:dyDescent="0.2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">
      <c r="A5" s="7"/>
      <c r="B5" s="3" t="s">
        <v>71</v>
      </c>
      <c r="C5" s="11"/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">
      <c r="A8" s="7"/>
      <c r="B8" s="3" t="s">
        <v>3</v>
      </c>
      <c r="C8" s="20">
        <f>BillOfMaterials!$E$26</f>
        <v>8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">
      <c r="A9" s="7"/>
      <c r="B9" s="3" t="s">
        <v>4</v>
      </c>
      <c r="C9" s="62">
        <f>BillOfMaterials!$J$26</f>
        <v>75.440000000000012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9">
        <v>1</v>
      </c>
      <c r="B15" s="28" t="s">
        <v>76</v>
      </c>
      <c r="C15" s="28" t="s">
        <v>77</v>
      </c>
      <c r="D15" s="28">
        <v>1</v>
      </c>
      <c r="E15" s="1">
        <v>1</v>
      </c>
      <c r="F15" s="68" t="s">
        <v>79</v>
      </c>
      <c r="G15" s="1" t="s">
        <v>78</v>
      </c>
      <c r="H15" s="1">
        <v>1</v>
      </c>
      <c r="I15" s="73">
        <v>32.49</v>
      </c>
      <c r="J15" s="65">
        <f>BillOfMaterials!$E15*BillOfMaterials!$I15</f>
        <v>32.49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72" customFormat="1" ht="49.5" customHeight="1" x14ac:dyDescent="0.2">
      <c r="A16" s="36">
        <v>2</v>
      </c>
      <c r="B16" s="35" t="s">
        <v>80</v>
      </c>
      <c r="C16" s="35" t="s">
        <v>81</v>
      </c>
      <c r="D16" s="35">
        <v>1</v>
      </c>
      <c r="E16" s="37">
        <v>1</v>
      </c>
      <c r="F16" s="69" t="s">
        <v>82</v>
      </c>
      <c r="G16" s="69" t="s">
        <v>83</v>
      </c>
      <c r="H16" s="37">
        <v>1</v>
      </c>
      <c r="I16" s="74">
        <v>6.45</v>
      </c>
      <c r="J16" s="70">
        <f>[1]BillOfMaterials!$E16*[1]BillOfMaterials!$I16</f>
        <v>6.45</v>
      </c>
      <c r="K16" s="7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9">
        <v>3</v>
      </c>
      <c r="B17" s="28" t="s">
        <v>84</v>
      </c>
      <c r="C17" s="28" t="s">
        <v>85</v>
      </c>
      <c r="D17" s="28">
        <v>1</v>
      </c>
      <c r="E17" s="1">
        <v>1</v>
      </c>
      <c r="F17" s="1" t="s">
        <v>87</v>
      </c>
      <c r="G17" s="1" t="s">
        <v>86</v>
      </c>
      <c r="H17" s="1">
        <v>1</v>
      </c>
      <c r="I17" s="73">
        <v>5.45</v>
      </c>
      <c r="J17" s="65">
        <f>BillOfMaterials!$E17*BillOfMaterials!$I17</f>
        <v>5.45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6">
        <v>4</v>
      </c>
      <c r="B18" s="35" t="s">
        <v>88</v>
      </c>
      <c r="C18" s="35" t="s">
        <v>89</v>
      </c>
      <c r="D18" s="35">
        <v>1</v>
      </c>
      <c r="E18" s="37">
        <v>1</v>
      </c>
      <c r="F18" s="69" t="s">
        <v>90</v>
      </c>
      <c r="G18" s="37" t="s">
        <v>91</v>
      </c>
      <c r="H18" s="37"/>
      <c r="I18" s="74">
        <v>2.25</v>
      </c>
      <c r="J18" s="65">
        <f>BillOfMaterials!$E18*BillOfMaterials!$I18</f>
        <v>2.25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9">
        <v>5</v>
      </c>
      <c r="B19" s="28" t="s">
        <v>92</v>
      </c>
      <c r="C19" s="28" t="s">
        <v>92</v>
      </c>
      <c r="D19" s="28">
        <v>1</v>
      </c>
      <c r="E19" s="1">
        <v>1</v>
      </c>
      <c r="F19" s="68" t="s">
        <v>103</v>
      </c>
      <c r="G19" s="1" t="s">
        <v>104</v>
      </c>
      <c r="H19" s="1">
        <v>1</v>
      </c>
      <c r="I19" s="73">
        <v>2.78</v>
      </c>
      <c r="J19" s="65">
        <f>BillOfMaterials!$E19*BillOfMaterials!$I19</f>
        <v>2.78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6">
        <v>6</v>
      </c>
      <c r="B20" s="35" t="s">
        <v>94</v>
      </c>
      <c r="C20" s="35" t="s">
        <v>94</v>
      </c>
      <c r="D20" s="35">
        <v>1</v>
      </c>
      <c r="E20" s="37">
        <v>1</v>
      </c>
      <c r="F20" s="69" t="s">
        <v>93</v>
      </c>
      <c r="G20" s="37" t="s">
        <v>95</v>
      </c>
      <c r="H20" s="37">
        <v>1</v>
      </c>
      <c r="I20" s="74">
        <v>17.5</v>
      </c>
      <c r="J20" s="65">
        <f>BillOfMaterials!$E20*BillOfMaterials!$I20</f>
        <v>17.5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9">
        <v>7</v>
      </c>
      <c r="B21" s="28" t="s">
        <v>96</v>
      </c>
      <c r="C21" s="28" t="s">
        <v>97</v>
      </c>
      <c r="D21" s="28">
        <v>1</v>
      </c>
      <c r="E21" s="1">
        <v>1</v>
      </c>
      <c r="F21" s="68" t="s">
        <v>99</v>
      </c>
      <c r="G21" s="1" t="s">
        <v>98</v>
      </c>
      <c r="H21" s="1">
        <v>1</v>
      </c>
      <c r="I21" s="73">
        <v>3.52</v>
      </c>
      <c r="J21" s="65">
        <f>BillOfMaterials!$E21*BillOfMaterials!$I21</f>
        <v>3.52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6">
        <v>8</v>
      </c>
      <c r="B22" s="35" t="s">
        <v>100</v>
      </c>
      <c r="C22" s="35" t="s">
        <v>100</v>
      </c>
      <c r="D22" s="35">
        <v>1</v>
      </c>
      <c r="E22" s="37">
        <v>1</v>
      </c>
      <c r="F22" s="37" t="s">
        <v>101</v>
      </c>
      <c r="G22" s="37" t="s">
        <v>102</v>
      </c>
      <c r="H22" s="37"/>
      <c r="I22" s="74">
        <v>3.95</v>
      </c>
      <c r="J22" s="65">
        <v>5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9"/>
      <c r="B23" s="28"/>
      <c r="C23" s="28"/>
      <c r="D23" s="28"/>
      <c r="E23" s="1"/>
      <c r="F23" s="1"/>
      <c r="G23" s="1"/>
      <c r="H23" s="1"/>
      <c r="I23" s="73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6"/>
      <c r="B24" s="35"/>
      <c r="C24" s="35"/>
      <c r="D24" s="35"/>
      <c r="E24" s="37"/>
      <c r="F24" s="37"/>
      <c r="G24" s="37"/>
      <c r="H24" s="37"/>
      <c r="I24" s="74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9"/>
      <c r="B25" s="28"/>
      <c r="C25" s="28"/>
      <c r="D25" s="28"/>
      <c r="E25" s="1"/>
      <c r="F25" s="1"/>
      <c r="G25" s="1"/>
      <c r="H25" s="1"/>
      <c r="I25" s="73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41"/>
      <c r="B26" s="41" t="s">
        <v>16</v>
      </c>
      <c r="C26" s="41"/>
      <c r="D26" s="41"/>
      <c r="E26" s="42">
        <f>SUBTOTAL(109,BillOfMaterials!$E$15:$E$25)</f>
        <v>8</v>
      </c>
      <c r="F26" s="42"/>
      <c r="G26" s="42"/>
      <c r="H26" s="42"/>
      <c r="I26" s="43"/>
      <c r="J26" s="67">
        <f>SUBTOTAL(109,BillOfMaterials!$J$15:$J$25)</f>
        <v>75.440000000000012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xr:uid="{1BDF04CF-CFDE-4684-8457-FE60322E999B}"/>
    <hyperlink ref="G16" r:id="rId2" xr:uid="{00E114A5-F01A-4B80-9F6C-375D5D66BD5E}"/>
    <hyperlink ref="F16" r:id="rId3" xr:uid="{7F6E5260-E283-42E6-9F32-BDC5D61ECF2D}"/>
    <hyperlink ref="F18" r:id="rId4" xr:uid="{D3FE31B5-6740-4CE0-9AEA-422D8DC2B126}"/>
    <hyperlink ref="F20" r:id="rId5" xr:uid="{C08DA1A6-8CD0-4F95-8D10-460E2EDD40F1}"/>
    <hyperlink ref="F21" r:id="rId6" xr:uid="{9FC30628-41EF-4432-8102-E5B18606380B}"/>
    <hyperlink ref="F19" r:id="rId7" xr:uid="{1A38F828-3F03-492E-A58E-425D35DE7893}"/>
  </hyperlinks>
  <pageMargins left="0.7" right="0.7" top="0.75" bottom="0.75" header="0.3" footer="0.3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25" defaultRowHeight="15" customHeight="1" x14ac:dyDescent="0.2"/>
  <cols>
    <col min="1" max="1" width="11.875" style="8" customWidth="1"/>
    <col min="2" max="2" width="44.125" style="8" customWidth="1"/>
    <col min="3" max="3" width="20.625" style="8" customWidth="1"/>
    <col min="4" max="26" width="8.875" style="8" customWidth="1"/>
    <col min="27" max="16384" width="15.125" style="8"/>
  </cols>
  <sheetData>
    <row r="1" spans="1:26" ht="21.75" customHeight="1" x14ac:dyDescent="0.3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25" defaultRowHeight="15" customHeight="1" x14ac:dyDescent="0.2"/>
  <cols>
    <col min="1" max="1" width="9.625" style="8" customWidth="1"/>
    <col min="2" max="3" width="7.5" style="8" customWidth="1"/>
    <col min="4" max="4" width="18.625" style="8" customWidth="1"/>
    <col min="5" max="5" width="14.625" style="8" customWidth="1"/>
    <col min="6" max="6" width="6.375" style="8" customWidth="1"/>
    <col min="7" max="9" width="11.625" style="8" customWidth="1"/>
    <col min="10" max="10" width="6.125" style="8" customWidth="1"/>
    <col min="11" max="11" width="11.875" style="8" customWidth="1"/>
    <col min="12" max="12" width="8.625" style="8" customWidth="1"/>
    <col min="13" max="14" width="8.375" style="8" customWidth="1"/>
    <col min="15" max="15" width="23.625" style="8" customWidth="1"/>
    <col min="16" max="16" width="13" style="8" customWidth="1"/>
    <col min="17" max="17" width="10.5" style="8" customWidth="1"/>
    <col min="18" max="18" width="9" style="8" customWidth="1"/>
    <col min="19" max="19" width="14.375" style="8" customWidth="1"/>
    <col min="20" max="26" width="8.875" style="8" customWidth="1"/>
    <col min="27" max="16384" width="15.125" style="8"/>
  </cols>
  <sheetData>
    <row r="1" spans="1:26" ht="27" customHeight="1" x14ac:dyDescent="0.2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Chiron Deloof</cp:lastModifiedBy>
  <dcterms:modified xsi:type="dcterms:W3CDTF">2021-03-09T10:31:23Z</dcterms:modified>
</cp:coreProperties>
</file>