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shibe Kabwe\Documents\Microsoft Excel\IS 110\"/>
    </mc:Choice>
  </mc:AlternateContent>
  <xr:revisionPtr revIDLastSave="0" documentId="13_ncr:1_{F5514FA8-0AE7-4A2A-BC45-CB2351A8BBC4}" xr6:coauthVersionLast="36" xr6:coauthVersionMax="36" xr10:uidLastSave="{00000000-0000-0000-0000-000000000000}"/>
  <bookViews>
    <workbookView xWindow="0" yWindow="0" windowWidth="20490" windowHeight="8130" xr2:uid="{A9A005DA-5F89-4245-8DB0-219E3E25AB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" i="1" l="1"/>
  <c r="E3" i="1"/>
  <c r="K3" i="1"/>
  <c r="L3" i="1"/>
  <c r="M3" i="1" s="1"/>
  <c r="J3" i="1"/>
  <c r="F3" i="1"/>
  <c r="G3" i="1" s="1"/>
  <c r="H3" i="1" s="1"/>
  <c r="P21" i="1"/>
  <c r="N5" i="1"/>
  <c r="P5" i="1" s="1"/>
  <c r="P22" i="1" s="1"/>
  <c r="N6" i="1"/>
  <c r="P6" i="1" s="1"/>
  <c r="N7" i="1"/>
  <c r="P7" i="1" s="1"/>
  <c r="N8" i="1"/>
  <c r="P8" i="1" s="1"/>
  <c r="N9" i="1"/>
  <c r="P9" i="1" s="1"/>
  <c r="N10" i="1"/>
  <c r="P10" i="1" s="1"/>
  <c r="N11" i="1"/>
  <c r="P11" i="1" s="1"/>
  <c r="N12" i="1"/>
  <c r="P12" i="1" s="1"/>
  <c r="N13" i="1"/>
  <c r="P13" i="1" s="1"/>
  <c r="N14" i="1"/>
  <c r="P14" i="1" s="1"/>
  <c r="N15" i="1"/>
  <c r="P15" i="1" s="1"/>
  <c r="N16" i="1"/>
  <c r="P16" i="1" s="1"/>
  <c r="N17" i="1"/>
  <c r="P17" i="1" s="1"/>
  <c r="N18" i="1"/>
  <c r="P18" i="1" s="1"/>
  <c r="N19" i="1"/>
  <c r="P19" i="1" s="1"/>
  <c r="N20" i="1"/>
  <c r="P20" i="1" s="1"/>
  <c r="P4" i="1"/>
  <c r="P25" i="1" l="1"/>
  <c r="P24" i="1"/>
  <c r="P23" i="1"/>
  <c r="Q4" i="1"/>
  <c r="Q17" i="1"/>
  <c r="Q13" i="1"/>
  <c r="Q9" i="1"/>
  <c r="D25" i="1"/>
  <c r="D22" i="1"/>
  <c r="D23" i="1"/>
  <c r="D24" i="1"/>
  <c r="C23" i="1"/>
  <c r="C24" i="1"/>
  <c r="C25" i="1"/>
  <c r="C22" i="1"/>
  <c r="O5" i="1"/>
  <c r="Q5" i="1" s="1"/>
  <c r="O6" i="1"/>
  <c r="O7" i="1"/>
  <c r="Q7" i="1" s="1"/>
  <c r="O8" i="1"/>
  <c r="Q8" i="1" s="1"/>
  <c r="O9" i="1"/>
  <c r="O10" i="1"/>
  <c r="Q10" i="1" s="1"/>
  <c r="O11" i="1"/>
  <c r="Q11" i="1" s="1"/>
  <c r="O12" i="1"/>
  <c r="Q12" i="1" s="1"/>
  <c r="O13" i="1"/>
  <c r="O14" i="1"/>
  <c r="Q14" i="1" s="1"/>
  <c r="O15" i="1"/>
  <c r="Q15" i="1" s="1"/>
  <c r="O16" i="1"/>
  <c r="Q16" i="1" s="1"/>
  <c r="O17" i="1"/>
  <c r="O18" i="1"/>
  <c r="Q18" i="1" s="1"/>
  <c r="O19" i="1"/>
  <c r="Q19" i="1" s="1"/>
  <c r="O20" i="1"/>
  <c r="Q20" i="1" s="1"/>
  <c r="O4" i="1"/>
  <c r="O25" i="1" l="1"/>
  <c r="Q6" i="1"/>
  <c r="Q22" i="1" s="1"/>
  <c r="Q25" i="1"/>
  <c r="Q23" i="1"/>
  <c r="O23" i="1"/>
  <c r="O22" i="1"/>
  <c r="O24" i="1"/>
  <c r="Q24" i="1" l="1"/>
</calcChain>
</file>

<file path=xl/sharedStrings.xml><?xml version="1.0" encoding="utf-8"?>
<sst xmlns="http://schemas.openxmlformats.org/spreadsheetml/2006/main" count="49" uniqueCount="48">
  <si>
    <t>Last Name</t>
  </si>
  <si>
    <t>First Name</t>
  </si>
  <si>
    <t>Hourly Wage</t>
  </si>
  <si>
    <t>Pay</t>
  </si>
  <si>
    <t>Kern</t>
  </si>
  <si>
    <t>Howard</t>
  </si>
  <si>
    <t>O'Donnald</t>
  </si>
  <si>
    <t>Herndandez</t>
  </si>
  <si>
    <t>Smith</t>
  </si>
  <si>
    <t>Baker</t>
  </si>
  <si>
    <t>Velinda</t>
  </si>
  <si>
    <t>Carnehan</t>
  </si>
  <si>
    <t>Westerfield</t>
  </si>
  <si>
    <t>Penfold</t>
  </si>
  <si>
    <t>islington</t>
  </si>
  <si>
    <t>Young</t>
  </si>
  <si>
    <t>Trenton</t>
  </si>
  <si>
    <t>Engleheart</t>
  </si>
  <si>
    <t>Norman</t>
  </si>
  <si>
    <t>Mann</t>
  </si>
  <si>
    <t>Underhill</t>
  </si>
  <si>
    <t>Jon</t>
  </si>
  <si>
    <t>Glenda</t>
  </si>
  <si>
    <t>Ron</t>
  </si>
  <si>
    <t>Wendy</t>
  </si>
  <si>
    <t>Paul</t>
  </si>
  <si>
    <t>Tom</t>
  </si>
  <si>
    <t>Nancy</t>
  </si>
  <si>
    <t>Karen</t>
  </si>
  <si>
    <t>Dennis</t>
  </si>
  <si>
    <t>Sandy</t>
  </si>
  <si>
    <t>Linda</t>
  </si>
  <si>
    <t>Olivia</t>
  </si>
  <si>
    <t>Blessing</t>
  </si>
  <si>
    <t>Chandra</t>
  </si>
  <si>
    <t>Bill</t>
  </si>
  <si>
    <t>Trent</t>
  </si>
  <si>
    <t>Genesis</t>
  </si>
  <si>
    <t xml:space="preserve">                    Employee Payroll</t>
  </si>
  <si>
    <t>Total</t>
  </si>
  <si>
    <t>Maximum Pay</t>
  </si>
  <si>
    <t>Average Pay</t>
  </si>
  <si>
    <t>Minimum Pay</t>
  </si>
  <si>
    <t>Kabwe Chishibe</t>
  </si>
  <si>
    <t>Overtime Hours</t>
  </si>
  <si>
    <t>Overtime Bonus</t>
  </si>
  <si>
    <t>Hours Worked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</si>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</sst>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K&quot;* #,##0.00_-;\-&quot;K&quot;* #,##0.00_-;_-&quot;K&quot;* &quot;-&quot;??_-;_-@_-"/>
    <numFmt numFmtId="164" formatCode="_-[$$-409]* #,##0.00_ ;_-[$$-409]* \-#,##0.00\ ;_-[$$-409]* &quot;-&quot;??_ ;_-@_ 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" fontId="2" fillId="0" borderId="1" xfId="0" applyNumberFormat="1" applyFont="1" applyBorder="1"/>
    <xf numFmtId="164" fontId="2" fillId="0" borderId="1" xfId="1" applyNumberFormat="1" applyFont="1" applyBorder="1"/>
    <xf numFmtId="164" fontId="2" fillId="0" borderId="1" xfId="0" applyNumberFormat="1" applyFont="1" applyBorder="1"/>
    <xf numFmtId="0" fontId="0" fillId="0" borderId="1" xfId="0" applyFont="1" applyBorder="1"/>
    <xf numFmtId="165" fontId="2" fillId="0" borderId="1" xfId="1" applyNumberFormat="1" applyFont="1" applyBorder="1"/>
    <xf numFmtId="165" fontId="2" fillId="0" borderId="1" xfId="0" applyNumberFormat="1" applyFont="1" applyBorder="1"/>
    <xf numFmtId="0" fontId="3" fillId="0" borderId="1" xfId="0" applyFont="1" applyBorder="1"/>
    <xf numFmtId="2" fontId="3" fillId="0" borderId="1" xfId="0" applyNumberFormat="1" applyFont="1" applyBorder="1"/>
    <xf numFmtId="0" fontId="2" fillId="0" borderId="1" xfId="0" applyFont="1" applyFill="1" applyBorder="1"/>
    <xf numFmtId="164" fontId="0" fillId="0" borderId="1" xfId="0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A289A-770B-4BBE-9FE8-FD7C7263BCAE}">
  <dimension ref="A1:Q25"/>
  <sheetViews>
    <sheetView tabSelected="1" topLeftCell="F1" workbookViewId="0">
      <selection activeCell="K9" sqref="K9"/>
    </sheetView>
  </sheetViews>
  <sheetFormatPr defaultRowHeight="15" x14ac:dyDescent="0.25"/>
  <cols>
    <col min="1" max="1" width="17.42578125" customWidth="1"/>
    <col min="2" max="2" width="15.7109375" customWidth="1"/>
    <col min="3" max="3" width="19" customWidth="1"/>
    <col min="4" max="14" width="18.28515625" customWidth="1"/>
    <col min="15" max="15" width="18.42578125" customWidth="1"/>
    <col min="16" max="16" width="18.28515625" customWidth="1"/>
    <col min="17" max="17" width="15.5703125" customWidth="1"/>
  </cols>
  <sheetData>
    <row r="1" spans="1:17" x14ac:dyDescent="0.25">
      <c r="A1" s="1" t="s">
        <v>38</v>
      </c>
      <c r="B1" s="1"/>
      <c r="C1" s="2" t="s">
        <v>43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6"/>
      <c r="Q1" s="6"/>
    </row>
    <row r="2" spans="1:17" x14ac:dyDescent="0.25">
      <c r="A2" s="2"/>
      <c r="B2" s="2"/>
      <c r="C2" s="2"/>
      <c r="D2" s="2" t="s">
        <v>46</v>
      </c>
      <c r="E2" s="2"/>
      <c r="F2" s="2"/>
      <c r="G2" s="2"/>
      <c r="H2" s="2"/>
      <c r="I2" s="2"/>
      <c r="J2" s="2"/>
      <c r="K2" s="2"/>
      <c r="L2" s="2"/>
      <c r="M2" s="2"/>
      <c r="N2" s="2" t="s">
        <v>44</v>
      </c>
      <c r="O2" s="2" t="s">
        <v>3</v>
      </c>
      <c r="P2" s="11" t="s">
        <v>45</v>
      </c>
      <c r="Q2" s="11" t="s">
        <v>39</v>
      </c>
    </row>
    <row r="3" spans="1:17" x14ac:dyDescent="0.25">
      <c r="A3" s="2" t="s">
        <v>0</v>
      </c>
      <c r="B3" s="2" t="s">
        <v>1</v>
      </c>
      <c r="C3" s="2" t="s">
        <v>2</v>
      </c>
      <c r="D3" s="3">
        <v>45658</v>
      </c>
      <c r="E3" s="3">
        <f>D3+7</f>
        <v>45665</v>
      </c>
      <c r="F3" s="3">
        <f t="shared" ref="F3:H3" si="0">E3+7</f>
        <v>45672</v>
      </c>
      <c r="G3" s="3">
        <f t="shared" si="0"/>
        <v>45679</v>
      </c>
      <c r="H3" s="3">
        <f t="shared" si="0"/>
        <v>45686</v>
      </c>
      <c r="I3" s="3">
        <v>45658</v>
      </c>
      <c r="J3" s="3">
        <f>I3+7</f>
        <v>45665</v>
      </c>
      <c r="K3" s="3">
        <f t="shared" ref="K3:M3" si="1">J3+7</f>
        <v>45672</v>
      </c>
      <c r="L3" s="3">
        <f t="shared" si="1"/>
        <v>45679</v>
      </c>
      <c r="M3" s="3">
        <f t="shared" si="1"/>
        <v>45686</v>
      </c>
      <c r="N3" s="3"/>
      <c r="O3" s="2"/>
      <c r="P3" s="11"/>
      <c r="Q3" s="12"/>
    </row>
    <row r="4" spans="1:17" x14ac:dyDescent="0.25">
      <c r="A4" s="2" t="s">
        <v>4</v>
      </c>
      <c r="B4" s="2" t="s">
        <v>21</v>
      </c>
      <c r="C4" s="4">
        <v>15.9</v>
      </c>
      <c r="D4" s="2">
        <v>41</v>
      </c>
      <c r="E4" s="2">
        <v>42</v>
      </c>
      <c r="F4" s="2">
        <v>39</v>
      </c>
      <c r="G4" s="2">
        <v>30</v>
      </c>
      <c r="H4" s="2">
        <v>46</v>
      </c>
      <c r="I4" s="2"/>
      <c r="J4" s="2">
        <v>1</v>
      </c>
      <c r="K4" s="2"/>
      <c r="L4" s="2"/>
      <c r="M4" s="2"/>
      <c r="N4" s="2">
        <f>IF(D4&gt;40,D4-40,0)</f>
        <v>1</v>
      </c>
      <c r="O4" s="5">
        <f>C4*D4</f>
        <v>651.9</v>
      </c>
      <c r="P4" s="12">
        <f>0.5*C4*N4</f>
        <v>7.95</v>
      </c>
      <c r="Q4" s="12">
        <f>P4+O4</f>
        <v>659.85</v>
      </c>
    </row>
    <row r="5" spans="1:17" x14ac:dyDescent="0.25">
      <c r="A5" s="2" t="s">
        <v>5</v>
      </c>
      <c r="B5" s="2" t="s">
        <v>22</v>
      </c>
      <c r="C5" s="4">
        <v>10</v>
      </c>
      <c r="D5" s="2">
        <v>42</v>
      </c>
      <c r="E5" s="2">
        <v>43</v>
      </c>
      <c r="F5" s="2">
        <v>53</v>
      </c>
      <c r="G5" s="2">
        <v>43</v>
      </c>
      <c r="H5" s="2">
        <v>54</v>
      </c>
      <c r="I5" s="2">
        <v>2</v>
      </c>
      <c r="J5" s="2"/>
      <c r="K5" s="2"/>
      <c r="L5" s="2"/>
      <c r="M5" s="2"/>
      <c r="N5" s="2">
        <f>IF(D5&gt;40,D5-40,0)</f>
        <v>2</v>
      </c>
      <c r="O5" s="5">
        <f>C5*D5</f>
        <v>420</v>
      </c>
      <c r="P5" s="12">
        <f>0.5*C5*N5</f>
        <v>10</v>
      </c>
      <c r="Q5" s="12">
        <f t="shared" ref="Q5:Q20" si="2">P5+O5</f>
        <v>430</v>
      </c>
    </row>
    <row r="6" spans="1:17" x14ac:dyDescent="0.25">
      <c r="A6" s="2" t="s">
        <v>6</v>
      </c>
      <c r="B6" s="2" t="s">
        <v>23</v>
      </c>
      <c r="C6" s="4">
        <v>22.1</v>
      </c>
      <c r="D6" s="2">
        <v>49</v>
      </c>
      <c r="E6" s="2">
        <v>46</v>
      </c>
      <c r="F6" s="2">
        <v>56</v>
      </c>
      <c r="G6" s="2">
        <v>45</v>
      </c>
      <c r="H6" s="2">
        <v>45</v>
      </c>
      <c r="I6" s="2">
        <v>9</v>
      </c>
      <c r="J6" s="2"/>
      <c r="K6" s="2"/>
      <c r="L6" s="2"/>
      <c r="M6" s="2"/>
      <c r="N6" s="2">
        <f>IF(D6&gt;40,D6-40,0)</f>
        <v>9</v>
      </c>
      <c r="O6" s="5">
        <f>C6*D6</f>
        <v>1082.9000000000001</v>
      </c>
      <c r="P6" s="12">
        <f>0.5*C6*N6</f>
        <v>99.45</v>
      </c>
      <c r="Q6" s="12">
        <f t="shared" si="2"/>
        <v>1182.3500000000001</v>
      </c>
    </row>
    <row r="7" spans="1:17" x14ac:dyDescent="0.25">
      <c r="A7" s="2" t="s">
        <v>7</v>
      </c>
      <c r="B7" s="2" t="s">
        <v>24</v>
      </c>
      <c r="C7" s="4">
        <v>19.100000000000001</v>
      </c>
      <c r="D7" s="2">
        <v>41</v>
      </c>
      <c r="E7" s="2">
        <v>43</v>
      </c>
      <c r="F7" s="2">
        <v>43</v>
      </c>
      <c r="G7" s="2">
        <v>25</v>
      </c>
      <c r="H7" s="2">
        <v>34</v>
      </c>
      <c r="I7" s="2">
        <v>1</v>
      </c>
      <c r="J7" s="2"/>
      <c r="K7" s="2"/>
      <c r="L7" s="2"/>
      <c r="M7" s="2"/>
      <c r="N7" s="2">
        <f>IF(D7&gt;40,D7-40,0)</f>
        <v>1</v>
      </c>
      <c r="O7" s="5">
        <f>C7*D7</f>
        <v>783.1</v>
      </c>
      <c r="P7" s="12">
        <f>0.5*C7*N7</f>
        <v>9.5500000000000007</v>
      </c>
      <c r="Q7" s="12">
        <f t="shared" si="2"/>
        <v>792.65</v>
      </c>
    </row>
    <row r="8" spans="1:17" x14ac:dyDescent="0.25">
      <c r="A8" s="2" t="s">
        <v>8</v>
      </c>
      <c r="B8" s="2" t="s">
        <v>25</v>
      </c>
      <c r="C8" s="4">
        <v>6.9</v>
      </c>
      <c r="D8" s="2">
        <v>39</v>
      </c>
      <c r="E8" s="2">
        <v>47</v>
      </c>
      <c r="F8" s="2">
        <v>35</v>
      </c>
      <c r="G8" s="2">
        <v>26</v>
      </c>
      <c r="H8" s="2">
        <v>37</v>
      </c>
      <c r="I8" s="2">
        <v>0</v>
      </c>
      <c r="J8" s="2"/>
      <c r="K8" s="2"/>
      <c r="L8" s="2"/>
      <c r="M8" s="2"/>
      <c r="N8" s="2">
        <f>IF(D8&gt;40,D8-40,0)</f>
        <v>0</v>
      </c>
      <c r="O8" s="5">
        <f>C8*D8</f>
        <v>269.10000000000002</v>
      </c>
      <c r="P8" s="12">
        <f>0.5*C8*N8</f>
        <v>0</v>
      </c>
      <c r="Q8" s="12">
        <f t="shared" si="2"/>
        <v>269.10000000000002</v>
      </c>
    </row>
    <row r="9" spans="1:17" x14ac:dyDescent="0.25">
      <c r="A9" s="2" t="s">
        <v>9</v>
      </c>
      <c r="B9" s="2" t="s">
        <v>26</v>
      </c>
      <c r="C9" s="4">
        <v>14.2</v>
      </c>
      <c r="D9" s="2">
        <v>44</v>
      </c>
      <c r="E9" s="2">
        <v>47</v>
      </c>
      <c r="F9" s="2">
        <v>36</v>
      </c>
      <c r="G9" s="2">
        <v>54</v>
      </c>
      <c r="H9" s="2">
        <v>35</v>
      </c>
      <c r="I9" s="2">
        <v>4</v>
      </c>
      <c r="J9" s="2"/>
      <c r="K9" s="2" t="s">
        <v>47</v>
      </c>
      <c r="L9" s="2"/>
      <c r="M9" s="2"/>
      <c r="N9" s="2">
        <f>IF(D9&gt;40,D9-40,0)</f>
        <v>4</v>
      </c>
      <c r="O9" s="5">
        <f>C9*D9</f>
        <v>624.79999999999995</v>
      </c>
      <c r="P9" s="12">
        <f>0.5*C9*N9</f>
        <v>28.4</v>
      </c>
      <c r="Q9" s="12">
        <f t="shared" si="2"/>
        <v>653.19999999999993</v>
      </c>
    </row>
    <row r="10" spans="1:17" x14ac:dyDescent="0.25">
      <c r="A10" s="2" t="s">
        <v>10</v>
      </c>
      <c r="B10" s="2" t="s">
        <v>27</v>
      </c>
      <c r="C10" s="4">
        <v>18</v>
      </c>
      <c r="D10" s="2">
        <v>55</v>
      </c>
      <c r="E10" s="2">
        <v>48</v>
      </c>
      <c r="F10" s="2">
        <v>43</v>
      </c>
      <c r="G10" s="2">
        <v>43</v>
      </c>
      <c r="H10" s="2">
        <v>36</v>
      </c>
      <c r="I10" s="2">
        <v>15</v>
      </c>
      <c r="J10" s="2"/>
      <c r="K10" s="2"/>
      <c r="L10" s="2"/>
      <c r="M10" s="2"/>
      <c r="N10" s="2">
        <f>IF(D10&gt;40,D10-40,0)</f>
        <v>15</v>
      </c>
      <c r="O10" s="5">
        <f>C10*D10</f>
        <v>990</v>
      </c>
      <c r="P10" s="12">
        <f>0.5*C10*N10</f>
        <v>135</v>
      </c>
      <c r="Q10" s="12">
        <f t="shared" si="2"/>
        <v>1125</v>
      </c>
    </row>
    <row r="11" spans="1:17" x14ac:dyDescent="0.25">
      <c r="A11" s="2" t="s">
        <v>11</v>
      </c>
      <c r="B11" s="2" t="s">
        <v>28</v>
      </c>
      <c r="C11" s="4">
        <v>17.5</v>
      </c>
      <c r="D11" s="2">
        <v>33</v>
      </c>
      <c r="E11" s="2">
        <v>46</v>
      </c>
      <c r="F11" s="2">
        <v>39</v>
      </c>
      <c r="G11" s="2">
        <v>34</v>
      </c>
      <c r="H11" s="2">
        <v>35</v>
      </c>
      <c r="I11" s="2">
        <v>0</v>
      </c>
      <c r="J11" s="2"/>
      <c r="K11" s="2"/>
      <c r="L11" s="2"/>
      <c r="M11" s="2"/>
      <c r="N11" s="2">
        <f>IF(D11&gt;40,D11-40,0)</f>
        <v>0</v>
      </c>
      <c r="O11" s="5">
        <f>C11*D11</f>
        <v>577.5</v>
      </c>
      <c r="P11" s="12">
        <f>0.5*C11*N11</f>
        <v>0</v>
      </c>
      <c r="Q11" s="12">
        <f t="shared" si="2"/>
        <v>577.5</v>
      </c>
    </row>
    <row r="12" spans="1:17" x14ac:dyDescent="0.25">
      <c r="A12" s="2" t="s">
        <v>12</v>
      </c>
      <c r="B12" s="2" t="s">
        <v>29</v>
      </c>
      <c r="C12" s="4">
        <v>14.7</v>
      </c>
      <c r="D12" s="2">
        <v>29</v>
      </c>
      <c r="E12" s="2">
        <v>47</v>
      </c>
      <c r="F12" s="2">
        <v>38</v>
      </c>
      <c r="G12" s="2">
        <v>24</v>
      </c>
      <c r="H12" s="2">
        <v>53</v>
      </c>
      <c r="I12" s="2">
        <v>0</v>
      </c>
      <c r="J12" s="2"/>
      <c r="K12" s="2"/>
      <c r="L12" s="2"/>
      <c r="M12" s="2"/>
      <c r="N12" s="2">
        <f>IF(D12&gt;40,D12-40,0)</f>
        <v>0</v>
      </c>
      <c r="O12" s="5">
        <f>C12*D12</f>
        <v>426.29999999999995</v>
      </c>
      <c r="P12" s="12">
        <f>0.5*C12*N12</f>
        <v>0</v>
      </c>
      <c r="Q12" s="12">
        <f t="shared" si="2"/>
        <v>426.29999999999995</v>
      </c>
    </row>
    <row r="13" spans="1:17" x14ac:dyDescent="0.25">
      <c r="A13" s="2" t="s">
        <v>13</v>
      </c>
      <c r="B13" s="2" t="s">
        <v>30</v>
      </c>
      <c r="C13" s="4">
        <v>13.9</v>
      </c>
      <c r="D13" s="2">
        <v>40</v>
      </c>
      <c r="E13" s="2">
        <v>46</v>
      </c>
      <c r="F13" s="2">
        <v>49</v>
      </c>
      <c r="G13" s="2">
        <v>52</v>
      </c>
      <c r="H13" s="2">
        <v>35</v>
      </c>
      <c r="I13" s="2">
        <v>0</v>
      </c>
      <c r="J13" s="2"/>
      <c r="K13" s="2"/>
      <c r="L13" s="2"/>
      <c r="M13" s="2"/>
      <c r="N13" s="2">
        <f>IF(D13&gt;40,D13-40,0)</f>
        <v>0</v>
      </c>
      <c r="O13" s="5">
        <f>C13*D13</f>
        <v>556</v>
      </c>
      <c r="P13" s="12">
        <f>0.5*C13*N13</f>
        <v>0</v>
      </c>
      <c r="Q13" s="12">
        <f t="shared" si="2"/>
        <v>556</v>
      </c>
    </row>
    <row r="14" spans="1:17" x14ac:dyDescent="0.25">
      <c r="A14" s="2" t="s">
        <v>14</v>
      </c>
      <c r="B14" s="2" t="s">
        <v>31</v>
      </c>
      <c r="C14" s="4">
        <v>11.2</v>
      </c>
      <c r="D14" s="2">
        <v>40</v>
      </c>
      <c r="E14" s="2">
        <v>45</v>
      </c>
      <c r="F14" s="2">
        <v>60</v>
      </c>
      <c r="G14" s="2">
        <v>24</v>
      </c>
      <c r="H14" s="2">
        <v>62</v>
      </c>
      <c r="I14" s="2">
        <v>0</v>
      </c>
      <c r="J14" s="2"/>
      <c r="K14" s="2"/>
      <c r="L14" s="2"/>
      <c r="M14" s="2"/>
      <c r="N14" s="2">
        <f>IF(D14&gt;40,D14-40,0)</f>
        <v>0</v>
      </c>
      <c r="O14" s="5">
        <f>C14*D14</f>
        <v>448</v>
      </c>
      <c r="P14" s="12">
        <f>0.5*C14*N14</f>
        <v>0</v>
      </c>
      <c r="Q14" s="12">
        <f t="shared" si="2"/>
        <v>448</v>
      </c>
    </row>
    <row r="15" spans="1:17" x14ac:dyDescent="0.25">
      <c r="A15" s="2" t="s">
        <v>15</v>
      </c>
      <c r="B15" s="2" t="s">
        <v>32</v>
      </c>
      <c r="C15" s="4">
        <v>10.1</v>
      </c>
      <c r="D15" s="2">
        <v>40</v>
      </c>
      <c r="E15" s="2">
        <v>43</v>
      </c>
      <c r="F15" s="2">
        <v>39</v>
      </c>
      <c r="G15" s="2">
        <v>35</v>
      </c>
      <c r="H15" s="2">
        <v>23</v>
      </c>
      <c r="I15" s="2">
        <v>0</v>
      </c>
      <c r="J15" s="2"/>
      <c r="K15" s="2"/>
      <c r="L15" s="2"/>
      <c r="M15" s="2"/>
      <c r="N15" s="2">
        <f>IF(D15&gt;40,D15-40,0)</f>
        <v>0</v>
      </c>
      <c r="O15" s="5">
        <f>C15*D15</f>
        <v>404</v>
      </c>
      <c r="P15" s="12">
        <f>0.5*C15*N15</f>
        <v>0</v>
      </c>
      <c r="Q15" s="12">
        <f t="shared" si="2"/>
        <v>404</v>
      </c>
    </row>
    <row r="16" spans="1:17" x14ac:dyDescent="0.25">
      <c r="A16" s="2" t="s">
        <v>16</v>
      </c>
      <c r="B16" s="2" t="s">
        <v>33</v>
      </c>
      <c r="C16" s="4">
        <v>9</v>
      </c>
      <c r="D16" s="2">
        <v>42</v>
      </c>
      <c r="E16" s="2">
        <v>42</v>
      </c>
      <c r="F16" s="2">
        <v>37</v>
      </c>
      <c r="G16" s="2">
        <v>35</v>
      </c>
      <c r="H16" s="2">
        <v>62</v>
      </c>
      <c r="I16" s="2">
        <v>2</v>
      </c>
      <c r="J16" s="2"/>
      <c r="K16" s="2"/>
      <c r="L16" s="2"/>
      <c r="M16" s="2"/>
      <c r="N16" s="2">
        <f>IF(D16&gt;40,D16-40,0)</f>
        <v>2</v>
      </c>
      <c r="O16" s="5">
        <f>C16*D16</f>
        <v>378</v>
      </c>
      <c r="P16" s="12">
        <f>0.5*C16*N16</f>
        <v>9</v>
      </c>
      <c r="Q16" s="12">
        <f t="shared" si="2"/>
        <v>387</v>
      </c>
    </row>
    <row r="17" spans="1:17" x14ac:dyDescent="0.25">
      <c r="A17" s="2" t="s">
        <v>17</v>
      </c>
      <c r="B17" s="2" t="s">
        <v>34</v>
      </c>
      <c r="C17" s="4">
        <v>8.44</v>
      </c>
      <c r="D17" s="2">
        <v>40</v>
      </c>
      <c r="E17" s="2">
        <v>34</v>
      </c>
      <c r="F17" s="2">
        <v>45</v>
      </c>
      <c r="G17" s="2">
        <v>45</v>
      </c>
      <c r="H17" s="2">
        <v>43</v>
      </c>
      <c r="I17" s="2">
        <v>0</v>
      </c>
      <c r="J17" s="2"/>
      <c r="K17" s="2"/>
      <c r="L17" s="2"/>
      <c r="M17" s="2"/>
      <c r="N17" s="2">
        <f>IF(D17&gt;40,D17-40,0)</f>
        <v>0</v>
      </c>
      <c r="O17" s="5">
        <f>C17*D17</f>
        <v>337.59999999999997</v>
      </c>
      <c r="P17" s="12">
        <f>0.5*C17*N17</f>
        <v>0</v>
      </c>
      <c r="Q17" s="12">
        <f t="shared" si="2"/>
        <v>337.59999999999997</v>
      </c>
    </row>
    <row r="18" spans="1:17" x14ac:dyDescent="0.25">
      <c r="A18" s="2" t="s">
        <v>18</v>
      </c>
      <c r="B18" s="2" t="s">
        <v>35</v>
      </c>
      <c r="C18" s="4">
        <v>14.2</v>
      </c>
      <c r="D18" s="2">
        <v>40</v>
      </c>
      <c r="E18" s="2">
        <v>22</v>
      </c>
      <c r="F18" s="2">
        <v>37</v>
      </c>
      <c r="G18" s="2">
        <v>54</v>
      </c>
      <c r="H18" s="2">
        <v>36</v>
      </c>
      <c r="I18" s="2">
        <v>0</v>
      </c>
      <c r="J18" s="2"/>
      <c r="K18" s="2"/>
      <c r="L18" s="2"/>
      <c r="M18" s="2"/>
      <c r="N18" s="2">
        <f>IF(D18&gt;40,D18-40,0)</f>
        <v>0</v>
      </c>
      <c r="O18" s="5">
        <f>C18*D18</f>
        <v>568</v>
      </c>
      <c r="P18" s="12">
        <f>0.5*C18*N18</f>
        <v>0</v>
      </c>
      <c r="Q18" s="12">
        <f t="shared" si="2"/>
        <v>568</v>
      </c>
    </row>
    <row r="19" spans="1:17" x14ac:dyDescent="0.25">
      <c r="A19" s="2" t="s">
        <v>19</v>
      </c>
      <c r="B19" s="2" t="s">
        <v>36</v>
      </c>
      <c r="C19" s="4">
        <v>45</v>
      </c>
      <c r="D19" s="2">
        <v>41</v>
      </c>
      <c r="E19" s="2">
        <v>32</v>
      </c>
      <c r="F19" s="2">
        <v>57</v>
      </c>
      <c r="G19" s="2">
        <v>43</v>
      </c>
      <c r="H19" s="2">
        <v>53</v>
      </c>
      <c r="I19" s="2">
        <v>1</v>
      </c>
      <c r="J19" s="2"/>
      <c r="K19" s="2"/>
      <c r="L19" s="2"/>
      <c r="M19" s="2"/>
      <c r="N19" s="2">
        <f>IF(D19&gt;40,D19-40,0)</f>
        <v>1</v>
      </c>
      <c r="O19" s="5">
        <f>C19*D19</f>
        <v>1845</v>
      </c>
      <c r="P19" s="12">
        <f>0.5*C19*N19</f>
        <v>22.5</v>
      </c>
      <c r="Q19" s="12">
        <f t="shared" si="2"/>
        <v>1867.5</v>
      </c>
    </row>
    <row r="20" spans="1:17" x14ac:dyDescent="0.25">
      <c r="A20" s="2" t="s">
        <v>20</v>
      </c>
      <c r="B20" s="2" t="s">
        <v>37</v>
      </c>
      <c r="C20" s="4">
        <v>30</v>
      </c>
      <c r="D20" s="2">
        <v>39</v>
      </c>
      <c r="E20" s="2">
        <v>53</v>
      </c>
      <c r="F20" s="2">
        <v>37</v>
      </c>
      <c r="G20" s="2">
        <v>53</v>
      </c>
      <c r="H20" s="2">
        <v>35</v>
      </c>
      <c r="I20" s="2">
        <v>0</v>
      </c>
      <c r="J20" s="2"/>
      <c r="K20" s="2"/>
      <c r="L20" s="2"/>
      <c r="M20" s="2"/>
      <c r="N20" s="2">
        <f>IF(D20&gt;40,D20-40,0)</f>
        <v>0</v>
      </c>
      <c r="O20" s="5">
        <f>C20*D20</f>
        <v>1170</v>
      </c>
      <c r="P20" s="12">
        <f>0.5*C20*N20</f>
        <v>0</v>
      </c>
      <c r="Q20" s="12">
        <f t="shared" si="2"/>
        <v>1170</v>
      </c>
    </row>
    <row r="21" spans="1:17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12">
        <f>0.5*C21*N21</f>
        <v>0</v>
      </c>
      <c r="Q21" s="6"/>
    </row>
    <row r="22" spans="1:17" x14ac:dyDescent="0.25">
      <c r="A22" s="2" t="s">
        <v>40</v>
      </c>
      <c r="B22" s="6"/>
      <c r="C22" s="5">
        <f>MAX(C5:C20)</f>
        <v>45</v>
      </c>
      <c r="D22" s="7">
        <f>MAX(D5:D20)</f>
        <v>55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4">
        <f>MAX(O5:O20)</f>
        <v>1845</v>
      </c>
      <c r="P22" s="4">
        <f t="shared" ref="P22:Q22" si="3">MAX(P5:P20)</f>
        <v>135</v>
      </c>
      <c r="Q22" s="4">
        <f t="shared" si="3"/>
        <v>1867.5</v>
      </c>
    </row>
    <row r="23" spans="1:17" x14ac:dyDescent="0.25">
      <c r="A23" s="2" t="s">
        <v>42</v>
      </c>
      <c r="B23" s="6"/>
      <c r="C23" s="5">
        <f>MIN(C4:C20)</f>
        <v>6.9</v>
      </c>
      <c r="D23" s="8">
        <f>MIN(D4:D20)</f>
        <v>29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4">
        <f>MIN(O4:O20)</f>
        <v>269.10000000000002</v>
      </c>
      <c r="P23" s="4">
        <f t="shared" ref="P23:Q23" si="4">MIN(P4:P20)</f>
        <v>0</v>
      </c>
      <c r="Q23" s="4">
        <f t="shared" si="4"/>
        <v>269.10000000000002</v>
      </c>
    </row>
    <row r="24" spans="1:17" x14ac:dyDescent="0.25">
      <c r="A24" s="2" t="s">
        <v>41</v>
      </c>
      <c r="B24" s="6"/>
      <c r="C24" s="5">
        <f>AVERAGE(C4:C20)</f>
        <v>16.484705882352941</v>
      </c>
      <c r="D24" s="8">
        <f>AVERAGE(D4:D20)</f>
        <v>40.882352941176471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4">
        <f>AVERAGE(O4:O20)</f>
        <v>678.36470588235295</v>
      </c>
      <c r="P24" s="4">
        <f t="shared" ref="P24:Q24" si="5">AVERAGE(P4:P20)</f>
        <v>18.932352941176472</v>
      </c>
      <c r="Q24" s="4">
        <f t="shared" si="5"/>
        <v>697.29705882352937</v>
      </c>
    </row>
    <row r="25" spans="1:17" x14ac:dyDescent="0.25">
      <c r="A25" s="2" t="s">
        <v>39</v>
      </c>
      <c r="B25" s="6"/>
      <c r="C25" s="5">
        <f>SUM(C4:C20)</f>
        <v>280.24</v>
      </c>
      <c r="D25" s="9">
        <f>SUM(D4:D20)</f>
        <v>695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10">
        <f>SUM(O4:O20)</f>
        <v>11532.2</v>
      </c>
      <c r="P25" s="10">
        <f t="shared" ref="P25:Q25" si="6">SUM(P4:P20)</f>
        <v>321.85000000000002</v>
      </c>
      <c r="Q25" s="10">
        <f t="shared" si="6"/>
        <v>11854.05</v>
      </c>
    </row>
  </sheetData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Chishibe Kabwe</dc:creator>
  <cp:lastModifiedBy>Chishibe Kabwe</cp:lastModifiedBy>
  <cp:lastPrinted>2025-02-15T23:02:07Z</cp:lastPrinted>
  <dcterms:created xsi:type="dcterms:W3CDTF">2025-02-15T21:09:06Z</dcterms:created>
  <dcterms:modified xsi:type="dcterms:W3CDTF">2025-02-16T00:00:37Z</dcterms:modified>
</cp:coreProperties>
</file>