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\NBA\Free_Throw_Contest\"/>
    </mc:Choice>
  </mc:AlternateContent>
  <xr:revisionPtr revIDLastSave="0" documentId="13_ncr:1_{39BF8F6A-8983-400F-8485-4A97F7D87A7F}" xr6:coauthVersionLast="45" xr6:coauthVersionMax="45" xr10:uidLastSave="{00000000-0000-0000-0000-000000000000}"/>
  <bookViews>
    <workbookView xWindow="-120" yWindow="-120" windowWidth="29040" windowHeight="15840" activeTab="1" xr2:uid="{079CCB6B-11D5-4D12-ACA2-C9D3E26E9683}"/>
  </bookViews>
  <sheets>
    <sheet name="100 remaining" sheetId="1" r:id="rId1"/>
    <sheet name="X remaining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  <c r="F3" i="3"/>
  <c r="F2" i="3"/>
  <c r="N11" i="3" l="1"/>
  <c r="M11" i="3"/>
  <c r="L11" i="3"/>
  <c r="K11" i="3"/>
  <c r="J11" i="3"/>
  <c r="I11" i="3"/>
  <c r="H11" i="3"/>
  <c r="G11" i="3"/>
  <c r="F11" i="3"/>
  <c r="E11" i="3"/>
  <c r="B9" i="3"/>
  <c r="B8" i="3"/>
  <c r="A10" i="3"/>
  <c r="B10" i="3" s="1"/>
  <c r="B16" i="1"/>
  <c r="B15" i="1"/>
  <c r="B14" i="1"/>
  <c r="B13" i="1"/>
  <c r="B12" i="1"/>
  <c r="B11" i="1"/>
  <c r="B10" i="1"/>
  <c r="B9" i="1"/>
  <c r="B8" i="1"/>
  <c r="B7" i="1"/>
  <c r="B6" i="1"/>
  <c r="A11" i="3" l="1"/>
  <c r="B19" i="1"/>
  <c r="B20" i="1" l="1"/>
  <c r="B3" i="1" s="1"/>
  <c r="C3" i="1" s="1"/>
  <c r="C19" i="1"/>
  <c r="A12" i="3"/>
  <c r="B11" i="3"/>
  <c r="A13" i="3" l="1"/>
  <c r="B12" i="3"/>
  <c r="A14" i="3" l="1"/>
  <c r="B13" i="3"/>
  <c r="A15" i="3" l="1"/>
  <c r="B14" i="3"/>
  <c r="A16" i="3" l="1"/>
  <c r="B15" i="3"/>
  <c r="A17" i="3" l="1"/>
  <c r="B16" i="3"/>
  <c r="A18" i="3" l="1"/>
  <c r="B18" i="3" s="1"/>
  <c r="B17" i="3"/>
  <c r="B4" i="3" l="1"/>
  <c r="C4" i="3" s="1"/>
  <c r="B30" i="3"/>
  <c r="B31" i="3" s="1"/>
  <c r="B5" i="3" l="1"/>
</calcChain>
</file>

<file path=xl/sharedStrings.xml><?xml version="1.0" encoding="utf-8"?>
<sst xmlns="http://schemas.openxmlformats.org/spreadsheetml/2006/main" count="32" uniqueCount="21">
  <si>
    <t>attempts</t>
  </si>
  <si>
    <t>p(failure)</t>
  </si>
  <si>
    <t>p(success)</t>
  </si>
  <si>
    <t>true free throw%</t>
  </si>
  <si>
    <t>Single Attempt</t>
  </si>
  <si>
    <t>x</t>
  </si>
  <si>
    <t>p(x)</t>
  </si>
  <si>
    <t>As N-&gt;∞ distribution-&gt; N(p*n, p*n*q)</t>
  </si>
  <si>
    <t>Misses</t>
  </si>
  <si>
    <t>missed</t>
  </si>
  <si>
    <t>E(trials)</t>
  </si>
  <si>
    <t>total shots</t>
  </si>
  <si>
    <t>Binomial Model</t>
  </si>
  <si>
    <t>Reinforcement Model</t>
  </si>
  <si>
    <t>diff</t>
  </si>
  <si>
    <t>taken 10</t>
  </si>
  <si>
    <t>made 9</t>
  </si>
  <si>
    <t>miss 1</t>
  </si>
  <si>
    <t>total attempts</t>
  </si>
  <si>
    <t>i</t>
  </si>
  <si>
    <t>Reset?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</si>
</sst>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%"/>
    <numFmt numFmtId="168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441960</xdr:colOff>
      <xdr:row>5</xdr:row>
      <xdr:rowOff>23899</xdr:rowOff>
    </xdr:from>
    <xdr:to>
      <xdr:col>8</xdr:col>
      <xdr:colOff>502920</xdr:colOff>
      <xdr:row>17</xdr:row>
      <xdr:rowOff>62469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E2B5EE-C40F-4063-AB95-78E07334C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9340" y="938299"/>
          <a:ext cx="4137660" cy="2233130"/>
        </a:xfrm>
        <a:prstGeom prst="rect">
          <a:avLst/>
        </a:prstGeom>
      </xdr:spPr>
    </xdr:pic>
    <xdr:clientData/>
  </xdr:twoCellAnchor>
  <xdr:twoCellAnchor editAs="oneCell">
    <xdr:from>
      <xdr:col>9</xdr:col>
      <xdr:colOff>297181</xdr:colOff>
      <xdr:row>5</xdr:row>
      <xdr:rowOff>8660</xdr:rowOff>
    </xdr:from>
    <xdr:to>
      <xdr:col>16</xdr:col>
      <xdr:colOff>160021</xdr:colOff>
      <xdr:row>17</xdr:row>
      <xdr:rowOff>11070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149617-9F65-4AC6-9963-566DBCF33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1761" y="923060"/>
          <a:ext cx="4130040" cy="2196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59AF-4CD6-4B23-9E48-47C10B07CB20}">
  <dimension ref="A1:J20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12.7109375" bestFit="1" customWidth="1"/>
    <col min="5" max="5" width="15" bestFit="1" customWidth="1"/>
  </cols>
  <sheetData>
    <row r="1" spans="1:10" x14ac:dyDescent="0.25">
      <c r="A1" t="s">
        <v>3</v>
      </c>
      <c r="B1" s="7">
        <f>'X remaining'!B3</f>
        <v>0.78</v>
      </c>
      <c r="D1" s="7"/>
      <c r="E1" t="s">
        <v>3</v>
      </c>
      <c r="F1" s="7">
        <v>0.79</v>
      </c>
      <c r="G1" s="7">
        <v>0.78</v>
      </c>
      <c r="H1" s="7">
        <v>0.75</v>
      </c>
      <c r="I1" s="7">
        <v>0.72</v>
      </c>
      <c r="J1" s="7">
        <v>0.7</v>
      </c>
    </row>
    <row r="2" spans="1:10" x14ac:dyDescent="0.25">
      <c r="A2" t="s">
        <v>0</v>
      </c>
      <c r="B2" s="5">
        <v>1</v>
      </c>
      <c r="E2" t="s">
        <v>0</v>
      </c>
      <c r="F2">
        <v>365</v>
      </c>
      <c r="G2">
        <v>730</v>
      </c>
      <c r="H2" s="2">
        <v>10000</v>
      </c>
      <c r="I2" s="2">
        <v>100000</v>
      </c>
      <c r="J2" s="2">
        <v>1000000</v>
      </c>
    </row>
    <row r="3" spans="1:10" x14ac:dyDescent="0.25">
      <c r="A3" t="s">
        <v>2</v>
      </c>
      <c r="B3" s="11">
        <f>1-B20^B2</f>
        <v>1.411389904947602E-3</v>
      </c>
      <c r="C3">
        <f>1/B3</f>
        <v>708.52143443460795</v>
      </c>
      <c r="D3" s="1"/>
      <c r="E3" t="s">
        <v>2</v>
      </c>
      <c r="F3" s="1">
        <v>0.65136689768268652</v>
      </c>
      <c r="G3" s="1">
        <v>0.64336499077195808</v>
      </c>
      <c r="H3" s="1">
        <v>0.74617230875488383</v>
      </c>
      <c r="I3" s="1">
        <v>0.6384459744418487</v>
      </c>
      <c r="J3" s="1">
        <v>0.78893035769654818</v>
      </c>
    </row>
    <row r="4" spans="1:10" x14ac:dyDescent="0.25">
      <c r="B4" s="1"/>
      <c r="D4" s="1"/>
    </row>
    <row r="5" spans="1:10" x14ac:dyDescent="0.25">
      <c r="A5" s="4" t="s">
        <v>5</v>
      </c>
      <c r="B5" s="4" t="s">
        <v>6</v>
      </c>
      <c r="E5" t="s">
        <v>7</v>
      </c>
    </row>
    <row r="6" spans="1:10" x14ac:dyDescent="0.25">
      <c r="A6">
        <v>90</v>
      </c>
      <c r="B6">
        <f t="shared" ref="B6:B16" si="0">FACT(100)/FACT(A6)/FACT(100-A6)*$B$1^A6*(1-$B$1)^(100-A6)</f>
        <v>8.9339986434810688E-4</v>
      </c>
    </row>
    <row r="7" spans="1:10" x14ac:dyDescent="0.25">
      <c r="A7">
        <v>91</v>
      </c>
      <c r="B7">
        <f t="shared" si="0"/>
        <v>3.4807786922653485E-4</v>
      </c>
    </row>
    <row r="8" spans="1:10" x14ac:dyDescent="0.25">
      <c r="A8">
        <v>92</v>
      </c>
      <c r="B8">
        <f t="shared" si="0"/>
        <v>1.2072661274556697E-4</v>
      </c>
    </row>
    <row r="9" spans="1:10" x14ac:dyDescent="0.25">
      <c r="A9">
        <v>93</v>
      </c>
      <c r="B9">
        <f t="shared" si="0"/>
        <v>3.6819846702460336E-5</v>
      </c>
    </row>
    <row r="10" spans="1:10" x14ac:dyDescent="0.25">
      <c r="A10">
        <v>94</v>
      </c>
      <c r="B10">
        <f t="shared" si="0"/>
        <v>9.7212941487153515E-6</v>
      </c>
    </row>
    <row r="11" spans="1:10" x14ac:dyDescent="0.25">
      <c r="A11">
        <v>95</v>
      </c>
      <c r="B11">
        <f t="shared" si="0"/>
        <v>2.1768256754061156E-6</v>
      </c>
    </row>
    <row r="12" spans="1:10" x14ac:dyDescent="0.25">
      <c r="A12">
        <v>96</v>
      </c>
      <c r="B12">
        <f t="shared" si="0"/>
        <v>4.0197065028806147E-7</v>
      </c>
    </row>
    <row r="13" spans="1:10" x14ac:dyDescent="0.25">
      <c r="A13">
        <v>97</v>
      </c>
      <c r="B13">
        <f t="shared" si="0"/>
        <v>5.876984202899487E-8</v>
      </c>
    </row>
    <row r="14" spans="1:10" x14ac:dyDescent="0.25">
      <c r="A14">
        <v>98</v>
      </c>
      <c r="B14">
        <f t="shared" si="0"/>
        <v>6.3785450068575177E-9</v>
      </c>
    </row>
    <row r="15" spans="1:10" x14ac:dyDescent="0.25">
      <c r="A15">
        <v>99</v>
      </c>
      <c r="B15">
        <f t="shared" si="0"/>
        <v>4.5686548258483609E-10</v>
      </c>
    </row>
    <row r="16" spans="1:10" x14ac:dyDescent="0.25">
      <c r="A16">
        <v>100</v>
      </c>
      <c r="B16">
        <f t="shared" si="0"/>
        <v>1.6197958018916916E-11</v>
      </c>
    </row>
    <row r="18" spans="1:5" x14ac:dyDescent="0.25">
      <c r="A18" s="3" t="s">
        <v>4</v>
      </c>
    </row>
    <row r="19" spans="1:5" x14ac:dyDescent="0.25">
      <c r="A19" t="s">
        <v>2</v>
      </c>
      <c r="B19">
        <f>SUM(B6:B16)</f>
        <v>1.4113899049475551E-3</v>
      </c>
      <c r="C19" s="2">
        <f>1/B19</f>
        <v>708.52143443463149</v>
      </c>
      <c r="E19" s="2"/>
    </row>
    <row r="20" spans="1:5" x14ac:dyDescent="0.25">
      <c r="A20" t="s">
        <v>1</v>
      </c>
      <c r="B20">
        <f>1-B19</f>
        <v>0.9985886100950524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A2D9-4907-43AD-A800-5C8A2A6B1469}">
  <dimension ref="A1:N31"/>
  <sheetViews>
    <sheetView tabSelected="1" workbookViewId="0">
      <selection activeCell="B3" sqref="B3"/>
    </sheetView>
  </sheetViews>
  <sheetFormatPr defaultRowHeight="15" x14ac:dyDescent="0.25"/>
  <cols>
    <col min="1" max="1" width="15" bestFit="1" customWidth="1"/>
    <col min="2" max="2" width="12.7109375" bestFit="1" customWidth="1"/>
    <col min="3" max="3" width="11" bestFit="1" customWidth="1"/>
    <col min="4" max="4" width="14.7109375" bestFit="1" customWidth="1"/>
    <col min="5" max="5" width="15" bestFit="1" customWidth="1"/>
  </cols>
  <sheetData>
    <row r="1" spans="1:14" x14ac:dyDescent="0.25">
      <c r="A1" t="s">
        <v>11</v>
      </c>
      <c r="B1" s="5">
        <v>0</v>
      </c>
    </row>
    <row r="2" spans="1:14" x14ac:dyDescent="0.25">
      <c r="A2" t="s">
        <v>9</v>
      </c>
      <c r="B2" s="5">
        <v>0</v>
      </c>
      <c r="F2">
        <f>100-76</f>
        <v>24</v>
      </c>
    </row>
    <row r="3" spans="1:14" x14ac:dyDescent="0.25">
      <c r="A3" t="s">
        <v>3</v>
      </c>
      <c r="B3" s="6">
        <v>0.78</v>
      </c>
      <c r="C3" t="s">
        <v>20</v>
      </c>
      <c r="D3" s="7"/>
      <c r="F3" s="8">
        <f>0.8^F2</f>
        <v>4.722366482869657E-3</v>
      </c>
      <c r="G3" s="7"/>
      <c r="H3" s="7"/>
      <c r="I3" s="7"/>
      <c r="J3" s="7"/>
    </row>
    <row r="4" spans="1:14" x14ac:dyDescent="0.25">
      <c r="A4" t="s">
        <v>2</v>
      </c>
      <c r="B4" s="8">
        <f>SUM(B8:B18)</f>
        <v>1.4113899049475551E-3</v>
      </c>
      <c r="C4" s="9">
        <f>IF(B4&lt;'100 remaining'!B19,1,0)</f>
        <v>0</v>
      </c>
      <c r="D4" s="1"/>
      <c r="F4" s="1"/>
      <c r="G4" s="1"/>
      <c r="H4" s="1"/>
      <c r="I4" s="1"/>
      <c r="J4" s="1"/>
    </row>
    <row r="5" spans="1:14" x14ac:dyDescent="0.25">
      <c r="A5" t="s">
        <v>10</v>
      </c>
      <c r="B5" s="2">
        <f>1/B4</f>
        <v>708.52143443463149</v>
      </c>
      <c r="D5" s="1"/>
    </row>
    <row r="7" spans="1:14" x14ac:dyDescent="0.25">
      <c r="A7" s="4" t="s">
        <v>8</v>
      </c>
      <c r="B7" s="4" t="s">
        <v>6</v>
      </c>
      <c r="C7" s="2"/>
    </row>
    <row r="8" spans="1:14" x14ac:dyDescent="0.25">
      <c r="A8">
        <v>0</v>
      </c>
      <c r="B8">
        <f t="shared" ref="B8:B9" si="0">IF(A8="","",FACT(100-$B$1)/FACT(A8)/FACT(100-$B$1-A8)*$B$3^(100-$B$1-A8)*(1-$B$3)^A8*(A8+$B$2&lt;=10))</f>
        <v>1.6197958018916916E-11</v>
      </c>
      <c r="C8" s="2"/>
      <c r="D8" s="10" t="s">
        <v>9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</row>
    <row r="9" spans="1:14" x14ac:dyDescent="0.25">
      <c r="A9">
        <v>1</v>
      </c>
      <c r="B9">
        <f t="shared" si="0"/>
        <v>4.5686548258483609E-10</v>
      </c>
      <c r="C9" s="2"/>
      <c r="D9" s="10" t="s">
        <v>12</v>
      </c>
      <c r="E9">
        <v>6</v>
      </c>
      <c r="F9">
        <v>12</v>
      </c>
      <c r="G9">
        <v>18</v>
      </c>
      <c r="H9">
        <v>24</v>
      </c>
      <c r="I9">
        <v>30</v>
      </c>
      <c r="J9">
        <v>37</v>
      </c>
      <c r="K9">
        <v>44</v>
      </c>
      <c r="L9">
        <v>51</v>
      </c>
      <c r="M9">
        <v>58</v>
      </c>
      <c r="N9">
        <v>67</v>
      </c>
    </row>
    <row r="10" spans="1:14" x14ac:dyDescent="0.25">
      <c r="A10">
        <f>IF(A9="","",IF(A9+1+$B$2&gt;10,"",A9+1))</f>
        <v>2</v>
      </c>
      <c r="B10">
        <f>IF(A10="","",FACT(100-$B$1)/FACT(A10)/FACT(100-$B$1-A10)*$B$3^(100-$B$1-A10)*(1-$B$3)^A10*(A10+$B$2&lt;=10))</f>
        <v>6.3785450068575177E-9</v>
      </c>
      <c r="C10" s="2"/>
      <c r="D10" s="10" t="s">
        <v>13</v>
      </c>
      <c r="E10">
        <v>5</v>
      </c>
      <c r="F10">
        <v>10</v>
      </c>
      <c r="G10">
        <v>15</v>
      </c>
      <c r="H10">
        <v>20</v>
      </c>
      <c r="I10">
        <v>26</v>
      </c>
      <c r="J10">
        <v>33</v>
      </c>
      <c r="K10">
        <v>37</v>
      </c>
      <c r="L10">
        <v>44</v>
      </c>
      <c r="M10">
        <v>51</v>
      </c>
      <c r="N10">
        <v>68</v>
      </c>
    </row>
    <row r="11" spans="1:14" x14ac:dyDescent="0.25">
      <c r="A11">
        <f t="shared" ref="A11:A18" si="1">IF(A10="","",IF(A10+1+$B$2&gt;10,"",A10+1))</f>
        <v>3</v>
      </c>
      <c r="B11">
        <f t="shared" ref="B11:B18" si="2">IF(A11="","",FACT(100-$B$1)/FACT(A11)/FACT(100-$B$1-A11)*$B$3^(100-$B$1-A11)*(1-$B$3)^A11*(A11+$B$2&lt;=10))</f>
        <v>5.876984202899487E-8</v>
      </c>
      <c r="C11" s="2"/>
      <c r="D11" s="10" t="s">
        <v>14</v>
      </c>
      <c r="E11">
        <f>E10-E9</f>
        <v>-1</v>
      </c>
      <c r="F11">
        <f t="shared" ref="F11:N11" si="3">F10-F9</f>
        <v>-2</v>
      </c>
      <c r="G11">
        <f t="shared" si="3"/>
        <v>-3</v>
      </c>
      <c r="H11">
        <f t="shared" si="3"/>
        <v>-4</v>
      </c>
      <c r="I11">
        <f t="shared" si="3"/>
        <v>-4</v>
      </c>
      <c r="J11">
        <f t="shared" si="3"/>
        <v>-4</v>
      </c>
      <c r="K11">
        <f t="shared" si="3"/>
        <v>-7</v>
      </c>
      <c r="L11">
        <f t="shared" si="3"/>
        <v>-7</v>
      </c>
      <c r="M11">
        <f t="shared" si="3"/>
        <v>-7</v>
      </c>
      <c r="N11">
        <f t="shared" si="3"/>
        <v>1</v>
      </c>
    </row>
    <row r="12" spans="1:14" x14ac:dyDescent="0.25">
      <c r="A12">
        <f t="shared" si="1"/>
        <v>4</v>
      </c>
      <c r="B12">
        <f t="shared" si="2"/>
        <v>4.0197065028806142E-7</v>
      </c>
      <c r="C12" s="2"/>
    </row>
    <row r="13" spans="1:14" x14ac:dyDescent="0.25">
      <c r="A13">
        <f t="shared" si="1"/>
        <v>5</v>
      </c>
      <c r="B13">
        <f t="shared" si="2"/>
        <v>2.176825675406116E-6</v>
      </c>
      <c r="C13" s="2"/>
    </row>
    <row r="14" spans="1:14" x14ac:dyDescent="0.25">
      <c r="A14">
        <f t="shared" si="1"/>
        <v>6</v>
      </c>
      <c r="B14">
        <f t="shared" si="2"/>
        <v>9.7212941487153515E-6</v>
      </c>
      <c r="C14" s="2"/>
    </row>
    <row r="15" spans="1:14" x14ac:dyDescent="0.25">
      <c r="A15">
        <f t="shared" si="1"/>
        <v>7</v>
      </c>
      <c r="B15">
        <f t="shared" si="2"/>
        <v>3.6819846702460329E-5</v>
      </c>
      <c r="C15" s="2"/>
    </row>
    <row r="16" spans="1:14" x14ac:dyDescent="0.25">
      <c r="A16">
        <f t="shared" si="1"/>
        <v>8</v>
      </c>
      <c r="B16">
        <f t="shared" si="2"/>
        <v>1.2072661274556698E-4</v>
      </c>
      <c r="C16" s="2"/>
    </row>
    <row r="17" spans="1:11" x14ac:dyDescent="0.25">
      <c r="A17">
        <f t="shared" si="1"/>
        <v>9</v>
      </c>
      <c r="B17">
        <f t="shared" si="2"/>
        <v>3.4807786922653485E-4</v>
      </c>
      <c r="C17" s="2"/>
    </row>
    <row r="18" spans="1:11" x14ac:dyDescent="0.25">
      <c r="A18">
        <f t="shared" si="1"/>
        <v>10</v>
      </c>
      <c r="B18">
        <f t="shared" si="2"/>
        <v>8.9339986434810688E-4</v>
      </c>
    </row>
    <row r="19" spans="1:11" x14ac:dyDescent="0.25">
      <c r="D19" t="s">
        <v>15</v>
      </c>
    </row>
    <row r="20" spans="1:11" x14ac:dyDescent="0.25">
      <c r="D20" t="s">
        <v>16</v>
      </c>
      <c r="E20">
        <v>81</v>
      </c>
      <c r="F20">
        <v>90</v>
      </c>
    </row>
    <row r="21" spans="1:11" x14ac:dyDescent="0.25">
      <c r="D21" t="s">
        <v>17</v>
      </c>
      <c r="E21">
        <v>9</v>
      </c>
      <c r="F21">
        <v>10</v>
      </c>
    </row>
    <row r="25" spans="1:11" x14ac:dyDescent="0.25">
      <c r="K25" t="s">
        <v>18</v>
      </c>
    </row>
    <row r="26" spans="1:11" x14ac:dyDescent="0.25">
      <c r="E26">
        <v>100</v>
      </c>
      <c r="G26">
        <v>100</v>
      </c>
      <c r="K26" t="s">
        <v>19</v>
      </c>
    </row>
    <row r="27" spans="1:11" x14ac:dyDescent="0.25">
      <c r="E27">
        <v>0</v>
      </c>
      <c r="G27">
        <v>90</v>
      </c>
    </row>
    <row r="29" spans="1:11" x14ac:dyDescent="0.25">
      <c r="A29" s="3" t="s">
        <v>4</v>
      </c>
    </row>
    <row r="30" spans="1:11" x14ac:dyDescent="0.25">
      <c r="A30" t="s">
        <v>2</v>
      </c>
      <c r="B30">
        <f>SUM(B17:B26)</f>
        <v>1.2414777335746417E-3</v>
      </c>
      <c r="E30" s="2"/>
    </row>
    <row r="31" spans="1:11" x14ac:dyDescent="0.25">
      <c r="A31" t="s">
        <v>1</v>
      </c>
      <c r="B31">
        <f>1-B30</f>
        <v>0.99875852226642536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 remaining</vt:lpstr>
      <vt:lpstr>X 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thompson</dc:creator>
  <cp:lastModifiedBy>mike thompson</cp:lastModifiedBy>
  <dcterms:created xsi:type="dcterms:W3CDTF">2020-04-08T03:25:51Z</dcterms:created>
  <dcterms:modified xsi:type="dcterms:W3CDTF">2020-06-17T23:16:27Z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cfe77478-9b59-41df-8a13-46730c41ff19</vt:lpwstr>
  </property>
</Properties>
</file>