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queryTables/queryTable1.xml" ContentType="application/vnd.openxmlformats-officedocument.spreadsheetml.queryTable+xml"/>
  <Override PartName="/xl/tables/table14.xml" ContentType="application/vnd.openxmlformats-officedocument.spreadsheetml.table+xml"/>
  <Override PartName="/xl/queryTables/queryTable2.xml" ContentType="application/vnd.openxmlformats-officedocument.spreadsheetml.queryTable+xml"/>
  <Override PartName="/xl/tables/table15.xml" ContentType="application/vnd.openxmlformats-officedocument.spreadsheetml.table+xml"/>
  <Override PartName="/xl/queryTables/queryTable3.xml" ContentType="application/vnd.openxmlformats-officedocument.spreadsheetml.query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330"/>
  <workbookPr filterPrivacy="1" hidePivotFieldList="1" defaultThemeVersion="166925"/>
  <xr:revisionPtr revIDLastSave="0" documentId="10_ncr:8100000_{816131FA-5708-4BBF-8FD5-1B2D646CD4B6}" xr6:coauthVersionLast="33" xr6:coauthVersionMax="33" xr10:uidLastSave="{00000000-0000-0000-0000-000000000000}"/>
  <bookViews>
    <workbookView xWindow="0" yWindow="0" windowWidth="23040" windowHeight="9600" tabRatio="716" activeTab="1" xr2:uid="{00000000-000D-0000-FFFF-FFFF00000000}"/>
  </bookViews>
  <sheets>
    <sheet name="Contents" sheetId="10" r:id="rId1"/>
    <sheet name="Dashboard" sheetId="35" r:id="rId2"/>
    <sheet name="RMAR Methodology" sheetId="2" r:id="rId3"/>
    <sheet name="Data tables - Section 1" sheetId="13" r:id="rId4"/>
    <sheet name="Data tables - Section 2" sheetId="15" r:id="rId5"/>
    <sheet name="Data tables - Section 3" sheetId="4" r:id="rId6"/>
    <sheet name="Sheet8" sheetId="23" state="hidden" r:id="rId7"/>
    <sheet name="Data tables - Section 4 " sheetId="5" r:id="rId8"/>
    <sheet name="Sheet11" sheetId="26" state="hidden" r:id="rId9"/>
    <sheet name="Sheet13" sheetId="28" state="hidden" r:id="rId10"/>
    <sheet name="Data tables - Section 5" sheetId="9" r:id="rId11"/>
    <sheet name="clean_Revenue" sheetId="21" r:id="rId12"/>
    <sheet name="Revenue_data" sheetId="16" state="hidden" r:id="rId13"/>
    <sheet name="clean_firm" sheetId="22" r:id="rId14"/>
    <sheet name="clean_capital" sheetId="25" r:id="rId15"/>
    <sheet name="clean_PII" sheetId="27" r:id="rId16"/>
    <sheet name="clean_adviser" sheetId="29" r:id="rId17"/>
    <sheet name="clean_client" sheetId="30" r:id="rId18"/>
    <sheet name="star_schema" sheetId="31" r:id="rId19"/>
    <sheet name="Sheet19" sheetId="34" state="hidden" r:id="rId20"/>
    <sheet name="Sheet18" sheetId="33" state="hidden" r:id="rId21"/>
  </sheets>
  <definedNames>
    <definedName name="_xlcn.WorksheetConnection_retailintermediarymarket2024underlyingdata.xlsxTable5_31" hidden="1">Table5_3[]</definedName>
    <definedName name="ExternalData_1" localSheetId="16" hidden="1">clean_adviser!$A$1:$J$5</definedName>
    <definedName name="ExternalData_1" localSheetId="14" hidden="1">clean_capital!$A$1:$E$201</definedName>
    <definedName name="ExternalData_1" localSheetId="15" hidden="1">clean_PII!$A$1:$G$13</definedName>
    <definedName name="Slicer_Activity_type">#N/A</definedName>
    <definedName name="Slicer_Firm_Type">#N/A</definedName>
    <definedName name="Slicer_Revenue_band">#N/A</definedName>
    <definedName name="Slicer_Year">#N/A</definedName>
  </definedNames>
  <calcPr calcId="162913"/>
  <pivotCaches>
    <pivotCache cacheId="0" r:id="rId22"/>
    <pivotCache cacheId="1" r:id="rId23"/>
    <pivotCache cacheId="2" r:id="rId24"/>
    <pivotCache cacheId="3" r:id="rId25"/>
    <pivotCache cacheId="4" r:id="rId26"/>
    <pivotCache cacheId="5" r:id="rId27"/>
  </pivotCaches>
  <fileRecoveryPr repairLoad="1"/>
  <extLst>
    <ext xmlns:x14="http://schemas.microsoft.com/office/spreadsheetml/2009/9/main" uri="{876F7934-8845-4945-9796-88D515C7AA90}">
      <x14:pivotCaches>
        <pivotCache cacheId="6" r:id="rId28"/>
      </x14:pivotCaches>
    </ex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_capital_band_3d6ff39b-0f9f-4730-b6c3-2acc06e1a829" name="Tb_capital_band" connection="Query - Tb_capital_band"/>
          <x15:modelTable id="fa_tb_10a444d8-41d7-4342-a2d2-e5b57c48bf13" name="fa_tb" connection="Query - fa_tb"/>
          <x15:modelTable id="mt_tb_1fc80051-9c91-489c-b8b0-ca6d440ca889" name="mt_tb" connection="Query - mt_tb"/>
          <x15:modelTable id="Adviser_tb_49968cab-6488-49ec-98d1-2b3f1af37f01" name="Adviser_tb" connection="Query - Adviser_tb"/>
          <x15:modelTable id="client_tb_b81e56e1-4169-417e-ac4c-76b8a101782e" name="client_tb" connection="Query - client_tb"/>
          <x15:modelTable id="Table5_3_950f0740-0b18-403b-827a-070973ade7e7" name="Table5_3" connection="Query - Table5_3"/>
          <x15:modelTable id="clean_firm_b04fe488-8728-4d95-9c60-e8b3ee9a7269" name="clean_firm" connection="Query - clean_firm"/>
          <x15:modelTable id="Fact_capital__2_e00d1c39-39ab-4439-b191-96f014bb9346" name="Fact_capital__2" connection="Query - Fact_capital__2"/>
          <x15:modelTable id="dim_year_a542cb90-fc03-4c0d-9639-6f68d8fbb090" name="dim_year" connection="Query - dim_year"/>
          <x15:modelTable id="PII_tb  2_20d5bed5-8762-4bc2-bbb8-4dbee3c7e04b" name="PII_tb  2" connection="Query - PII_tb (2)"/>
          <x15:modelTable id="Table28_70301cbe-603c-4573-8626-d6e6bd395ca8" name="Table28" connection="Query - dim_firm_type"/>
          <x15:modelTable id="Table5_3 1" name="Table5_3 1" connection="WorksheetConnection_retail-intermediary-market-2024-underlying-data.xlsx!Table5_3"/>
        </x15:modelTables>
        <x15:modelRelationships>
          <x15:modelRelationship fromTable="Adviser_tb" fromColumn="Year" toTable="dim_year" toColumn="Year"/>
          <x15:modelRelationship fromTable="client_tb" fromColumn="Year" toTable="dim_year" toColumn="Year"/>
          <x15:modelRelationship fromTable="Table5_3" fromColumn="Year" toTable="dim_year" toColumn="Year"/>
          <x15:modelRelationship fromTable="clean_firm" fromColumn="Year" toTable="dim_year" toColumn="Year"/>
          <x15:modelRelationship fromTable="clean_firm" fromColumn="Firm_type" toTable="Table28" toColumn="Firm_Type"/>
          <x15:modelRelationship fromTable="Fact_capital__2" fromColumn="Year" toTable="dim_year" toColumn="Year"/>
          <x15:modelRelationship fromTable="Fact_capital__2" fromColumn="Firm_type" toTable="Table28" toColumn="Firm_Type"/>
          <x15:modelRelationship fromTable="PII_tb  2" fromColumn="Year" toTable="dim_year" toColumn="Year"/>
          <x15:modelRelationship fromTable="PII_tb  2" fromColumn="Firm_type" toTable="Table28" toColumn="Firm_Type"/>
        </x15:modelRelationships>
      </x15:dataModel>
    </ext>
  </extLst>
</workbook>
</file>

<file path=xl/calcChain.xml><?xml version="1.0" encoding="utf-8"?>
<calcChain xmlns="http://schemas.openxmlformats.org/spreadsheetml/2006/main">
  <c r="F57" i="16" l="1"/>
  <c r="F56" i="16"/>
  <c r="F55" i="16"/>
  <c r="F54" i="16"/>
  <c r="G14" i="15" l="1"/>
  <c r="G15" i="15" s="1"/>
  <c r="D15" i="15"/>
  <c r="E15" i="15"/>
  <c r="F15" i="15"/>
  <c r="C15" i="15"/>
  <c r="C60" i="15"/>
  <c r="G12" i="15"/>
  <c r="G13" i="15"/>
  <c r="G11"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8AD713-0BFF-4D6F-AF67-8E99A82DA97D}" keepAlive="1" name="ModelConnection_ExternalData_1" description="Data Model" type="5" refreshedVersion="6" minRefreshableVersion="5" saveData="1">
    <dbPr connection="Data Model Connection" command="Adviser_tb" commandType="3"/>
    <extLst>
      <ext xmlns:x15="http://schemas.microsoft.com/office/spreadsheetml/2010/11/main" uri="{DE250136-89BD-433C-8126-D09CA5730AF9}">
        <x15:connection id="" model="1"/>
      </ext>
    </extLst>
  </connection>
  <connection id="2" xr16:uid="{17921184-F288-4E79-A828-61FFD8BAE113}" name="Query - Adviser_tb" description="Connection to the 'Adviser_tb' query in the workbook." type="100" refreshedVersion="6" minRefreshableVersion="5">
    <extLst>
      <ext xmlns:x15="http://schemas.microsoft.com/office/spreadsheetml/2010/11/main" uri="{DE250136-89BD-433C-8126-D09CA5730AF9}">
        <x15:connection id="af36969f-27b1-4e38-b433-807b45e3c504"/>
      </ext>
    </extLst>
  </connection>
  <connection id="3" xr16:uid="{B6A01896-6310-4A5B-B5DB-850E938B3FB5}" name="Query - clean_firm" description="Connection to the 'clean_firm' query in the workbook." type="100" refreshedVersion="6" minRefreshableVersion="5">
    <extLst>
      <ext xmlns:x15="http://schemas.microsoft.com/office/spreadsheetml/2010/11/main" uri="{DE250136-89BD-433C-8126-D09CA5730AF9}">
        <x15:connection id="289dd658-2409-4d42-a495-5cf7ed994e3e">
          <x15:oledbPr connection="Provider=Microsoft.Mashup.OleDb.1;Data Source=$Workbook$;Location=clean_firm;Extended Properties=&quot;&quot;">
            <x15:dbTables>
              <x15:dbTable name="clean_firm"/>
            </x15:dbTables>
          </x15:oledbPr>
        </x15:connection>
      </ext>
    </extLst>
  </connection>
  <connection id="4" xr16:uid="{B1C8EFEF-2F66-4D7A-A80D-3B26B4BEAF26}" name="Query - client_tb" description="Connection to the 'client_tb' query in the workbook." type="100" refreshedVersion="6" minRefreshableVersion="5">
    <extLst>
      <ext xmlns:x15="http://schemas.microsoft.com/office/spreadsheetml/2010/11/main" uri="{DE250136-89BD-433C-8126-D09CA5730AF9}">
        <x15:connection id="8c4768be-10f8-4837-8162-6a92b7b24174">
          <x15:oledbPr connection="Provider=Microsoft.Mashup.OleDb.1;Data Source=$Workbook$;Location=client_tb;Extended Properties=&quot;&quot;">
            <x15:dbTables>
              <x15:dbTable name="client_tb"/>
            </x15:dbTables>
          </x15:oledbPr>
        </x15:connection>
      </ext>
    </extLst>
  </connection>
  <connection id="5" xr16:uid="{BCA6EACE-BDB8-4428-8830-CD098D78CD16}" name="Query - dim_firm_type" description="Connection to the 'dim_firm_type' query in the workbook." type="100" refreshedVersion="6" minRefreshableVersion="5">
    <extLst>
      <ext xmlns:x15="http://schemas.microsoft.com/office/spreadsheetml/2010/11/main" uri="{DE250136-89BD-433C-8126-D09CA5730AF9}">
        <x15:connection id="5332d356-515e-4b66-ad5d-27040d660c85">
          <x15:oledbPr connection="Provider=Microsoft.Mashup.OleDb.1;Data Source=$Workbook$;Location=dim_firm_type;Extended Properties=&quot;&quot;">
            <x15:dbTables>
              <x15:dbTable name="dim_firm_type"/>
            </x15:dbTables>
          </x15:oledbPr>
        </x15:connection>
      </ext>
    </extLst>
  </connection>
  <connection id="6" xr16:uid="{08361C73-8D40-4F9B-A101-10485BDF66E8}" name="Query - dim_year" description="Connection to the 'dim_year' query in the workbook." type="100" refreshedVersion="6" minRefreshableVersion="5">
    <extLst>
      <ext xmlns:x15="http://schemas.microsoft.com/office/spreadsheetml/2010/11/main" uri="{DE250136-89BD-433C-8126-D09CA5730AF9}">
        <x15:connection id="5b099cf1-941a-42c4-baf7-f53e5652c516">
          <x15:oledbPr connection="Provider=Microsoft.Mashup.OleDb.1;Data Source=$Workbook$;Location=dim_year;Extended Properties=&quot;&quot;">
            <x15:dbTables>
              <x15:dbTable name="dim_year"/>
            </x15:dbTables>
          </x15:oledbPr>
        </x15:connection>
      </ext>
    </extLst>
  </connection>
  <connection id="7" xr16:uid="{80BF1AEE-56F9-4D16-BBF7-1A38125817D8}" name="Query - fa_tb" description="Connection to the 'fa_tb' query in the workbook." type="100" refreshedVersion="6" minRefreshableVersion="5">
    <extLst>
      <ext xmlns:x15="http://schemas.microsoft.com/office/spreadsheetml/2010/11/main" uri="{DE250136-89BD-433C-8126-D09CA5730AF9}">
        <x15:connection id="afe7b478-f10e-43f4-ba57-0cabb010c845">
          <x15:oledbPr connection="Provider=Microsoft.Mashup.OleDb.1;Data Source=$Workbook$;Location=fa_tb;Extended Properties=&quot;&quot;">
            <x15:dbTables>
              <x15:dbTable name="fa_tb"/>
            </x15:dbTables>
          </x15:oledbPr>
        </x15:connection>
      </ext>
    </extLst>
  </connection>
  <connection id="8" xr16:uid="{A0F411D5-A059-4B56-93B6-033B95AE6F2B}" keepAlive="1" name="Query - Fact_capital (2)" description="Connection to the 'Fact_capital (2)' query in the workbook." type="5" refreshedVersion="6" background="1" saveData="1">
    <dbPr connection="Provider=Microsoft.Mashup.OleDb.1;Data Source=$Workbook$;Location=&quot;Fact_capital (2)&quot;;Extended Properties=&quot;&quot;" command="SELECT * FROM [Fact_capital (2)]"/>
  </connection>
  <connection id="9" xr16:uid="{37646E11-C16A-4A45-A76E-E36AC104F831}" name="Query - Fact_capital__2" description="Connection to the 'Fact_capital__2' query in the workbook." type="100" refreshedVersion="6" minRefreshableVersion="5">
    <extLst>
      <ext xmlns:x15="http://schemas.microsoft.com/office/spreadsheetml/2010/11/main" uri="{DE250136-89BD-433C-8126-D09CA5730AF9}">
        <x15:connection id="adec7df8-797f-46fa-bff0-1c86d04f25c3">
          <x15:oledbPr connection="Provider=Microsoft.Mashup.OleDb.1;Data Source=$Workbook$;Location=Fact_capital__2;Extended Properties=&quot;&quot;">
            <x15:dbTables>
              <x15:dbTable name="Fact_capital__2"/>
            </x15:dbTables>
          </x15:oledbPr>
        </x15:connection>
      </ext>
    </extLst>
  </connection>
  <connection id="10" xr16:uid="{DD4F1CD1-B68A-46A5-89F3-E04B29F31683}" name="Query - mt_tb" description="Connection to the 'mt_tb' query in the workbook." type="100" refreshedVersion="6" minRefreshableVersion="5">
    <extLst>
      <ext xmlns:x15="http://schemas.microsoft.com/office/spreadsheetml/2010/11/main" uri="{DE250136-89BD-433C-8126-D09CA5730AF9}">
        <x15:connection id="bc3d1fbc-3c8b-4d3e-9cd7-10d5e18e7442">
          <x15:oledbPr connection="Provider=Microsoft.Mashup.OleDb.1;Data Source=$Workbook$;Location=mt_tb;Extended Properties=&quot;&quot;">
            <x15:dbTables>
              <x15:dbTable name="mt_tb"/>
            </x15:dbTables>
          </x15:oledbPr>
        </x15:connection>
      </ext>
    </extLst>
  </connection>
  <connection id="11" xr16:uid="{4B53912D-472A-441C-98D6-8C5AD5520DC2}" keepAlive="1" name="Query - PII_tb" description="Connection to the 'PII_tb' query in the workbook." type="5" refreshedVersion="6" background="1" saveData="1">
    <dbPr connection="Provider=Microsoft.Mashup.OleDb.1;Data Source=$Workbook$;Location=PII_tb;Extended Properties=&quot;&quot;" command="SELECT * FROM [PII_tb]"/>
  </connection>
  <connection id="12" xr16:uid="{2A270869-03CB-4A6A-8ABB-56506A27860B}" name="Query - PII_tb (2)" description="Connection to the 'PII_tb (2)' query in the workbook." type="100" refreshedVersion="6" minRefreshableVersion="5">
    <extLst>
      <ext xmlns:x15="http://schemas.microsoft.com/office/spreadsheetml/2010/11/main" uri="{DE250136-89BD-433C-8126-D09CA5730AF9}">
        <x15:connection id="0299b0cb-b92a-43a1-84f0-43a3d56745ba">
          <x15:oledbPr connection="Provider=Microsoft.Mashup.OleDb.1;Data Source=$Workbook$;Location=&quot;PII_tb (2)&quot;;Extended Properties=&quot;&quot;">
            <x15:dbTables>
              <x15:dbTable name="PII_tb (2)"/>
            </x15:dbTables>
          </x15:oledbPr>
        </x15:connection>
      </ext>
    </extLst>
  </connection>
  <connection id="13" xr16:uid="{00A864D1-C9BB-422C-8CC2-D133F29AFE43}" name="Query - Table5_3" description="Connection to the 'Table5_3' query in the workbook." type="100" refreshedVersion="6" minRefreshableVersion="5">
    <extLst>
      <ext xmlns:x15="http://schemas.microsoft.com/office/spreadsheetml/2010/11/main" uri="{DE250136-89BD-433C-8126-D09CA5730AF9}">
        <x15:connection id="4fc2e3a9-73de-48e2-bb99-de2242b6381e">
          <x15:oledbPr connection="Provider=Microsoft.Mashup.OleDb.1;Data Source=$Workbook$;Location=Table5_3;Extended Properties=&quot;&quot;">
            <x15:dbTables>
              <x15:dbTable name="Table5_3"/>
            </x15:dbTables>
          </x15:oledbPr>
        </x15:connection>
      </ext>
    </extLst>
  </connection>
  <connection id="14" xr16:uid="{0D291069-5B11-4080-B9DE-A229D2CCC0BC}" name="Query - Tb_capital_band" description="Connection to the 'Tb_capital_band' query in the workbook." type="100" refreshedVersion="6" minRefreshableVersion="5">
    <extLst>
      <ext xmlns:x15="http://schemas.microsoft.com/office/spreadsheetml/2010/11/main" uri="{DE250136-89BD-433C-8126-D09CA5730AF9}">
        <x15:connection id="a56b27d5-069d-401b-8599-771caf67c1f3"/>
      </ext>
    </extLst>
  </connection>
  <connection id="15" xr16:uid="{34B05A24-4551-40ED-A98E-3ADBC9B1BCE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289B22FF-DC05-4BB8-8FBD-70F2770D9F02}" name="WorksheetConnection_retail-intermediary-market-2024-underlying-data.xlsx!Table5_3" type="102" refreshedVersion="6" minRefreshableVersion="5">
    <extLst>
      <ext xmlns:x15="http://schemas.microsoft.com/office/spreadsheetml/2010/11/main" uri="{DE250136-89BD-433C-8126-D09CA5730AF9}">
        <x15:connection id="Table5_3 1" autoDelete="1">
          <x15:rangePr sourceName="_xlcn.WorksheetConnection_retailintermediarymarket2024underlyingdata.xlsxTable5_3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_capital__2].[Metric_Type].&amp;[Capital Surplus]}"/>
  </metadataStrings>
  <mdxMetadata count="1">
    <mdx n="0" f="s">
      <ms ns="1" c="0"/>
    </mdx>
  </mdxMetadata>
  <valueMetadata count="1">
    <bk>
      <rc t="1" v="0"/>
    </bk>
  </valueMetadata>
</metadata>
</file>

<file path=xl/sharedStrings.xml><?xml version="1.0" encoding="utf-8"?>
<sst xmlns="http://schemas.openxmlformats.org/spreadsheetml/2006/main" count="1469" uniqueCount="262">
  <si>
    <t xml:space="preserve">The retail intermediary sector in 2024
</t>
  </si>
  <si>
    <t>November 2025 data publication - underlying data pack</t>
  </si>
  <si>
    <t>Retail Mediation Activities Return (RMAR)</t>
  </si>
  <si>
    <t>Section 1</t>
  </si>
  <si>
    <t>Tables 1-3</t>
  </si>
  <si>
    <t>Revenue from regulated intermediary activities (2016-2024)</t>
  </si>
  <si>
    <t>Section 2</t>
  </si>
  <si>
    <t>Tables 4-14</t>
  </si>
  <si>
    <t>Revenue earned by firm type (2024)</t>
  </si>
  <si>
    <t>Section 3</t>
  </si>
  <si>
    <t>Tables 15-16</t>
  </si>
  <si>
    <t>Capital requirements (2020-2024)</t>
  </si>
  <si>
    <t>Section 4</t>
  </si>
  <si>
    <t>Tables 17-19</t>
  </si>
  <si>
    <t>Professional indemnity insurance premiums (2024)</t>
  </si>
  <si>
    <t>Section 5</t>
  </si>
  <si>
    <t>Tables 20-26</t>
  </si>
  <si>
    <t>Retail investment advice and adviser charges (2020-2024)</t>
  </si>
  <si>
    <t xml:space="preserve">FCA RMAR Publication - November 2025 edition
</t>
  </si>
  <si>
    <t xml:space="preserve">Methodology
</t>
  </si>
  <si>
    <r>
      <t xml:space="preserve">The RMAR was originally introduced in April 2005 (by the FSA) and is the core regulatory return submitted by firms who provide intermediary services arranging and/or advising on mortgages, non-investment insurance or retail investment products. Firms are required to report at minimum twice yearly for most sections of the return, based on their Accounting Reference Data (ARD), with 30 working days in which to submit the return.
Typically, up to around 12,000 firms complete at least one element of the RMAR, ranging from sole traders to large broker companies and adviser networks. In this Data Report we have included data from selected sections of the RMAR – section B (Profit and Loss), section D (capital requirements), section E (Professional Indemnity Insurance), section G (Conduct of Business) - to provide information on the nature of the business undertaken by firms which submit the RMAR. We have also included data from section K which provides specific information in relation to the provision of advice on retail investment products (e.g. adviser charges).
</t>
    </r>
    <r>
      <rPr>
        <b/>
        <i/>
        <sz val="10"/>
        <color rgb="FF660033"/>
        <rFont val="Verdana"/>
        <family val="2"/>
      </rPr>
      <t xml:space="preserve">Notes </t>
    </r>
    <r>
      <rPr>
        <i/>
        <sz val="10"/>
        <color rgb="FF660033"/>
        <rFont val="Verdana"/>
        <family val="2"/>
      </rPr>
      <t xml:space="preserve">
• Data generally reflects the latest return submitted by the firm in the relevant calendar year (eg 2024). For the Profit and Loss (P&amp;L) account, which is submitted on a cumulative basis, we use data from the return for the full financial year of account falling within the relevant calendar year. 
• Data for 2024 reflect firms on the register at 31 December 2024.
• Not all firms carrying out relevant mediation activities complete all sections of the RMAR. Therefore, the total population of firms reporting varies from section to section.
• This analysis is based on RMAR data as submitted by firms and has not been subject to systematic cleansing.</t>
    </r>
    <r>
      <rPr>
        <sz val="10"/>
        <color rgb="FF660033"/>
        <rFont val="Verdana"/>
        <family val="2"/>
      </rPr>
      <t xml:space="preserve">
</t>
    </r>
  </si>
  <si>
    <t>Data from the Retail Mediation Activities Return (RMAR)</t>
  </si>
  <si>
    <t>FCA publication - November 2025</t>
  </si>
  <si>
    <t>Section 1: Regulated activities and revenue (2016-2024)</t>
  </si>
  <si>
    <t>Table 1: Revenue from mortgage business</t>
  </si>
  <si>
    <t>Year</t>
  </si>
  <si>
    <t>Number of firms</t>
  </si>
  <si>
    <t>Commission (Gross) (£)</t>
  </si>
  <si>
    <t>Fees/charges (£)</t>
  </si>
  <si>
    <t>Other revenue (£)</t>
  </si>
  <si>
    <t>Total regulated revenue (£)</t>
  </si>
  <si>
    <t>2016</t>
  </si>
  <si>
    <t>2017</t>
  </si>
  <si>
    <t>2018</t>
  </si>
  <si>
    <t>2019</t>
  </si>
  <si>
    <t>2021</t>
  </si>
  <si>
    <t>2023</t>
  </si>
  <si>
    <t>Table 1 - mortgage revenues include revenue earned from second charge (or subsequent) mortgage business from 2017 onwards.</t>
  </si>
  <si>
    <t>Table 2: Revenue from non-investment insurance business</t>
  </si>
  <si>
    <t>Table 3: Revenue from retail investment business</t>
  </si>
  <si>
    <t>Commission (Net) (£)</t>
  </si>
  <si>
    <r>
      <rPr>
        <sz val="8"/>
        <color rgb="FF000000"/>
        <rFont val="Verdana"/>
        <family val="2"/>
      </rPr>
      <t xml:space="preserve">Source for tables 1-3: 
RMAR Section B (P&amp;L) – firms reporting a full year of revenue earned from the relevant activity.  The number of firms reflects those firms that reported earning revenue from each of retail investment, mortgage or non-investment insurance mediation activities. These data do not include types of firms that report their revenue via a different regulatory return, such as banks, building societies and investment firms. 
</t>
    </r>
    <r>
      <rPr>
        <sz val="8"/>
        <color rgb="FFFF0000"/>
        <rFont val="Verdana"/>
        <family val="2"/>
      </rPr>
      <t xml:space="preserve">
</t>
    </r>
    <r>
      <rPr>
        <sz val="8"/>
        <color rgb="FF000000"/>
        <rFont val="Verdana"/>
        <family val="2"/>
      </rPr>
      <t xml:space="preserve">
</t>
    </r>
  </si>
  <si>
    <t xml:space="preserve">Section 2: Revenue earned by firm type (2024) </t>
  </si>
  <si>
    <t>Table 4: Type of revenue earned by category of firm (2024)</t>
  </si>
  <si>
    <t>Firm category</t>
  </si>
  <si>
    <t>Non investment insurance total revenue (£)</t>
  </si>
  <si>
    <t>Retail investment total revenue (£)</t>
  </si>
  <si>
    <t xml:space="preserve">Mortgage total revenue (£) </t>
  </si>
  <si>
    <t>Financial advisers</t>
  </si>
  <si>
    <t>Insurance intermediaries</t>
  </si>
  <si>
    <t>Mortgage brokers</t>
  </si>
  <si>
    <t>Other</t>
  </si>
  <si>
    <t>Grand Total</t>
  </si>
  <si>
    <t xml:space="preserve">Source for table 4: 
RMAR Section B (P&amp;L) – all firms on the FCA register at 31 December 2024 that reported a full year of revenue earned from the relevant activity during 2024.  </t>
  </si>
  <si>
    <t>Table 5: Financial adviser firms - sources of revenue (2024)</t>
  </si>
  <si>
    <t>Source of revenue</t>
  </si>
  <si>
    <t>Commission (£)</t>
  </si>
  <si>
    <t>Retail Investment business</t>
  </si>
  <si>
    <t>Insurance business</t>
  </si>
  <si>
    <t>Mortgage business</t>
  </si>
  <si>
    <t>Total</t>
  </si>
  <si>
    <t>Table 6: Financial adviser firms - number of staff that advise on retail investments (2024)</t>
  </si>
  <si>
    <t>Adviser band</t>
  </si>
  <si>
    <t>Number of staff advising on retail investment products</t>
  </si>
  <si>
    <t>1 adviser</t>
  </si>
  <si>
    <t>2-5 advisers</t>
  </si>
  <si>
    <t>6-50 advisers</t>
  </si>
  <si>
    <t>Over 50 advisers</t>
  </si>
  <si>
    <t>Table 7: Financial adviser firms - average revenue/profit per firm/adviser</t>
  </si>
  <si>
    <t>Average retail investment revenue per firm (£)</t>
  </si>
  <si>
    <t>Average retail investment revenue per adviser (£)</t>
  </si>
  <si>
    <t>Average total revenue per firm (£)</t>
  </si>
  <si>
    <t>Average pre-tax profit per firm (£)</t>
  </si>
  <si>
    <t>Average retained profit per firm (£)</t>
  </si>
  <si>
    <t>Number of firms making pre-tax profit</t>
  </si>
  <si>
    <t xml:space="preserve">Source for tables 5, 6 and 7:
RMAR section B (revenue and profits) and section G (number of staff that give advice) - firms on the register at 31 December 2024. 
The data in Table 6 reflect those firms that submit section G and report having at least one RI adviser. 
The data in Table 7 are based on only those firms that submitted a full year of revenue on section B, which is a smaller population of firms.  
The numbers of advisers shown may include double-counting where an individual adviser works for more than one firm </t>
  </si>
  <si>
    <t>Table 8: Retail investment adviser staff (2024)</t>
  </si>
  <si>
    <t>Firm type</t>
  </si>
  <si>
    <t>No. of staff advising on retail investment products</t>
  </si>
  <si>
    <t>Banks and Building Societies</t>
  </si>
  <si>
    <t xml:space="preserve">Investment/Asset Manager
</t>
  </si>
  <si>
    <t>Wealth Management</t>
  </si>
  <si>
    <t xml:space="preserve">Source for table 8:
RMAR section G (number of staff that give advice on retail investment products) - latest returns for firms on the FCA register at 31 December 2024. The number of firms and adviser staff reflect those firms that submit section G and report having at least one adviser. The numbers of advisers shown may include double-counting of individuals where an individual adviser works for more than one firm. </t>
  </si>
  <si>
    <t>Table 9: Mortgage brokers - sources of revenue (2024)</t>
  </si>
  <si>
    <t>Retail investment business</t>
  </si>
  <si>
    <t>Table 10 : Mortgage brokers - number of staff that advise on mortgages (2024)</t>
  </si>
  <si>
    <t>Adviser Band</t>
  </si>
  <si>
    <t>Number of staff advising on mortgages</t>
  </si>
  <si>
    <t>Table 11: Mortgage brokers - average revenue per firm/adviser (2024)</t>
  </si>
  <si>
    <t xml:space="preserve">Number of firms </t>
  </si>
  <si>
    <t>Average Mortgage revenue per firm (£)</t>
  </si>
  <si>
    <t>Average regulated revenue per firm (£)</t>
  </si>
  <si>
    <t>Average Mortgage revenue per adviser (£)</t>
  </si>
  <si>
    <t>Average Regulated revenue per adviser (£)</t>
  </si>
  <si>
    <t xml:space="preserve">Source for tables 9, 10 and 11:
RMAR section B (revenue earned) and section G (number of staff that give advice) - firms on the register at 31 December 2024. The data in Table 10 reflect those firms that submit section G and report having at least one mortgage adviser. The data in Table 11 are based on only those firms that submitted a full year of revenue on section B, which is a smaller population of firms.  
The numbers of advisers shown may include double-counting of individuals where an individual adviser works for more than one firm </t>
  </si>
  <si>
    <t>Table 12: Mortgage adviser staff</t>
  </si>
  <si>
    <t>No. of firms</t>
  </si>
  <si>
    <t>No. of staff advising on mortgages</t>
  </si>
  <si>
    <t xml:space="preserve">Source for table 12:
RMAR section G (number of staff that give advice on mortgages) - latest returns for firms on the FCA register at 31 December 2024. The number of firms and adviser staff reflect those firms that submit section G and report having at least one adviser. The numbers of advisers shown may include double-counting of individuals where an individual adviser works for more than one firm. </t>
  </si>
  <si>
    <t>Table 13: Insurance intermediaries - sources of revenue</t>
  </si>
  <si>
    <t>Table 14: Insurance intermediaries - average revenue per firm</t>
  </si>
  <si>
    <t>Revenue Band</t>
  </si>
  <si>
    <t>Total insurance revenue (£)</t>
  </si>
  <si>
    <t>Average insurance revenue per firm (£)</t>
  </si>
  <si>
    <t>Less than £100k revenue</t>
  </si>
  <si>
    <t>£101k to £500k revenue</t>
  </si>
  <si>
    <t>£501k to £10m revenue</t>
  </si>
  <si>
    <t>Over £10m revenue</t>
  </si>
  <si>
    <t xml:space="preserve">Source for tables 13 and 14: 
RMAR Section B (P&amp;L) – all firms on the FCA register at 31 December 2024 reporting a full year of revenue earned from non-investment insurance activities.  </t>
  </si>
  <si>
    <t>Section 3: Capital requirements and capital surpluses by firm type (2020-2024)</t>
  </si>
  <si>
    <t>Table 15: Number of firms by size of capital requirement</t>
  </si>
  <si>
    <t>Other firms</t>
  </si>
  <si>
    <t>Capital requirement band</t>
  </si>
  <si>
    <t>£5,000</t>
  </si>
  <si>
    <t>Between £5,000 and £20,000</t>
  </si>
  <si>
    <t>£20,000</t>
  </si>
  <si>
    <t>Between £20,000 and £100,000</t>
  </si>
  <si>
    <t>£100,000 and over</t>
  </si>
  <si>
    <t>2020</t>
  </si>
  <si>
    <t>2022</t>
  </si>
  <si>
    <t>Table 16: Number of firms by size of capital surplus</t>
  </si>
  <si>
    <t>Financial Advisers</t>
  </si>
  <si>
    <t>Surplus band</t>
  </si>
  <si>
    <t>Deficit</t>
  </si>
  <si>
    <t>Up to £10,000</t>
  </si>
  <si>
    <t>Over £10,000 up to £100,000</t>
  </si>
  <si>
    <t>Over £100,000 up to £500,000</t>
  </si>
  <si>
    <t>Over £500,000</t>
  </si>
  <si>
    <t>Section 4: Professional indemnity insurance (PII) premiums paid by firm type (2024)</t>
  </si>
  <si>
    <t xml:space="preserve">Table 17: Value of PII premiums paid by financial adviser firms (2024) </t>
  </si>
  <si>
    <t>Regulated revenue band</t>
  </si>
  <si>
    <t>Total annualised PII premium (£)</t>
  </si>
  <si>
    <t>Average PII premium per firm (£)</t>
  </si>
  <si>
    <t>PII premium as % of regulated revenue</t>
  </si>
  <si>
    <t>Up to £100k revenue</t>
  </si>
  <si>
    <t>101k to £500k revenue</t>
  </si>
  <si>
    <t>Table 18: Value of PII premiums paid by mortgage broker firms (2024)</t>
  </si>
  <si>
    <t>Table 19: Value of PII premiums paid by insurance intermediary firms (2024)</t>
  </si>
  <si>
    <t>Source for tables 17, 18 and 19: RMAR section E (PII premiums) and section B (revenue) for firms that reported on both sections for 2024.</t>
  </si>
  <si>
    <t>Regulated revenue based on reported revenue earned from three regulated mediation activities - retail investments, home finance and non-investment insurance.</t>
  </si>
  <si>
    <t>Section 5: Adviser charges (2024)</t>
  </si>
  <si>
    <t>Table 20: Type of advice by number of firms and revenue from adviser charges</t>
  </si>
  <si>
    <t>Financial adviser firms only (2024)</t>
  </si>
  <si>
    <t>Type of advice</t>
  </si>
  <si>
    <t>Total value of adviser charges (£)</t>
  </si>
  <si>
    <t>Independent</t>
  </si>
  <si>
    <t>Restricted</t>
  </si>
  <si>
    <t>Both</t>
  </si>
  <si>
    <t>N/A</t>
  </si>
  <si>
    <t>Table 21: Value of adviser charges by method of adviser payment</t>
  </si>
  <si>
    <t>Direct (£)</t>
  </si>
  <si>
    <t>Facilitated (£)</t>
  </si>
  <si>
    <t>Business type</t>
  </si>
  <si>
    <t>Initial/one-off/ad-hoc</t>
  </si>
  <si>
    <t>Ongoing</t>
  </si>
  <si>
    <t>Table 22: Total number of initial/one-off/ad-hoc advice services</t>
  </si>
  <si>
    <t>Initial services</t>
  </si>
  <si>
    <t>Number of initial advice services</t>
  </si>
  <si>
    <t>Table 23: Total number of ongoing clients across all firm types</t>
  </si>
  <si>
    <t>Ongoing clients</t>
  </si>
  <si>
    <t>New in year</t>
  </si>
  <si>
    <t>Ceased in year</t>
  </si>
  <si>
    <t>Total at year end</t>
  </si>
  <si>
    <t>Number of ongoing clients</t>
  </si>
  <si>
    <t>Table 24: Number of firms by typical charging structure</t>
  </si>
  <si>
    <t>Initial Charge per hour (£)</t>
  </si>
  <si>
    <t>Initial % of investment</t>
  </si>
  <si>
    <t>Initial fixed fee (£)</t>
  </si>
  <si>
    <t>Initial Combined structure</t>
  </si>
  <si>
    <t>Ongoing Charge per hour (£)</t>
  </si>
  <si>
    <t>Ongoing % of investment</t>
  </si>
  <si>
    <t>Ongoing fixed fee</t>
  </si>
  <si>
    <t>Ongoing combined structure</t>
  </si>
  <si>
    <t>Note: combined structure is a fee that combines elements of the other charging types within one fee</t>
  </si>
  <si>
    <t>Table 25: Median standard charging rates - % of investment charging type (2024)</t>
  </si>
  <si>
    <t>Type of advice service</t>
  </si>
  <si>
    <t>Minimum charge (%)</t>
  </si>
  <si>
    <t>Maximum charge (%)</t>
  </si>
  <si>
    <t>Initial</t>
  </si>
  <si>
    <t>Table 26: Mean standard charging rates - % of investment charging type (2024)</t>
  </si>
  <si>
    <t xml:space="preserve">Source for tables 18-24: latest RMAR section K returns for 2024 for firms on the FCA register at 31 December 2024. </t>
  </si>
  <si>
    <t>Activity_type</t>
  </si>
  <si>
    <t>Mortgage</t>
  </si>
  <si>
    <t>Non-investment insurance</t>
  </si>
  <si>
    <t>Retail investment</t>
  </si>
  <si>
    <t>NonInvestmentInsurance</t>
  </si>
  <si>
    <t>RetailInvestment</t>
  </si>
  <si>
    <t xml:space="preserve">Mortgage </t>
  </si>
  <si>
    <t>Firm_type</t>
  </si>
  <si>
    <t>Number_of_firms</t>
  </si>
  <si>
    <t>Totalrevenue</t>
  </si>
  <si>
    <t>Revenue</t>
  </si>
  <si>
    <t>Insurance Intermediaries</t>
  </si>
  <si>
    <t>Mortgage Brokers</t>
  </si>
  <si>
    <t>Other Firms</t>
  </si>
  <si>
    <t>Year-Capital requirement band</t>
  </si>
  <si>
    <t>Financial Advisers-£5,000</t>
  </si>
  <si>
    <t>Financial Advisers-Between £5,000 and £20,000</t>
  </si>
  <si>
    <t>Financial Advisers-£20,000</t>
  </si>
  <si>
    <t>Financial Advisers-Between £20,000 and £100,000</t>
  </si>
  <si>
    <t>Financial Advisers-£100,000 and over</t>
  </si>
  <si>
    <t>Insurance Intermediaries-£5,000</t>
  </si>
  <si>
    <t>Insurance Intermediaries-Between £5,000 and £20,000</t>
  </si>
  <si>
    <t>Insurance Intermediaries-£20,000</t>
  </si>
  <si>
    <t>Insurance Intermediaries-Between £20,000 and £100,000</t>
  </si>
  <si>
    <t>Insurance Intermediaries-£100,000 and over</t>
  </si>
  <si>
    <t>Mortgage Brokers-£5,000</t>
  </si>
  <si>
    <t>Mortgage Brokers-Between £5,000 and £20,000</t>
  </si>
  <si>
    <t>Mortgage Brokers-£20,000</t>
  </si>
  <si>
    <t>Mortgage Brokers-Between £20,000 and £100,000</t>
  </si>
  <si>
    <t>Mortgage Brokers-£100,000 and over</t>
  </si>
  <si>
    <t>Other Firms-£5,000</t>
  </si>
  <si>
    <t>Other Firms-Between £5,000 and £20,000</t>
  </si>
  <si>
    <t>Other Firms-£20,000</t>
  </si>
  <si>
    <t>Other Firms-Between £20,000 and £100,000</t>
  </si>
  <si>
    <t>Other Firms-£100,000 and over</t>
  </si>
  <si>
    <t>Year-Surplus band</t>
  </si>
  <si>
    <t>Financial Advisers-Deficit</t>
  </si>
  <si>
    <t>Financial Advisers-Up to £10,000</t>
  </si>
  <si>
    <t>Financial Advisers-Over £10,000 up to £100,000</t>
  </si>
  <si>
    <t>Financial Advisers-Over £100,000 up to £500,000</t>
  </si>
  <si>
    <t>Financial Advisers-Over £500,000</t>
  </si>
  <si>
    <t>Insurance Intermediaries-Deficit</t>
  </si>
  <si>
    <t>Insurance Intermediaries-Up to £10,000</t>
  </si>
  <si>
    <t>Insurance Intermediaries-Over £10,000 up to £100,000</t>
  </si>
  <si>
    <t>Insurance Intermediaries-Over £100,000 up to £500,000</t>
  </si>
  <si>
    <t>Insurance Intermediaries-Over £500,000</t>
  </si>
  <si>
    <t>Mortgage Brokers-Deficit</t>
  </si>
  <si>
    <t>Mortgage Brokers-Up to £10,000</t>
  </si>
  <si>
    <t>Mortgage Brokers-Over £10,000 up to £100,000</t>
  </si>
  <si>
    <t>Mortgage Brokers-Over £100,000 up to £500,000</t>
  </si>
  <si>
    <t>Mortgage Brokers-Over £500,000</t>
  </si>
  <si>
    <t>Other Firms-Deficit</t>
  </si>
  <si>
    <t>Other Firms-Up to £10,000</t>
  </si>
  <si>
    <t>Other Firms-Over £10,000 up to £100,000</t>
  </si>
  <si>
    <t>Other Firms-Over £100,000 up to £500,000</t>
  </si>
  <si>
    <t>Other Firms-Over £500,000</t>
  </si>
  <si>
    <t>FirmCount</t>
  </si>
  <si>
    <t>Metric_Type</t>
  </si>
  <si>
    <t>Capital Surplus</t>
  </si>
  <si>
    <t>Capital Requirement</t>
  </si>
  <si>
    <t>Band</t>
  </si>
  <si>
    <t>| Year | Firm_Type | Revenue_Band | PII_Total | Avg_PII | Avg_Revenue | PII_Percentage |</t>
  </si>
  <si>
    <t>Revenue_band</t>
  </si>
  <si>
    <t>PII_Total</t>
  </si>
  <si>
    <t>Avg_PII</t>
  </si>
  <si>
    <t>Avg_Revenue</t>
  </si>
  <si>
    <t>PII_Percentage</t>
  </si>
  <si>
    <t>2024</t>
  </si>
  <si>
    <t>Firm_Type</t>
  </si>
  <si>
    <t>Row Labels</t>
  </si>
  <si>
    <t>Sum of Total regulated revenue (£)</t>
  </si>
  <si>
    <t xml:space="preserve"> Total regulated revenue (£)</t>
  </si>
  <si>
    <t>Column Labels</t>
  </si>
  <si>
    <t>firm_type</t>
  </si>
  <si>
    <t>Sum of FirmCount2</t>
  </si>
  <si>
    <t>Sum of PII_Percentage</t>
  </si>
  <si>
    <t>Sum of Average total revenue per firm (£)</t>
  </si>
  <si>
    <t>Sum of Average pre-tax profit per firm (£)</t>
  </si>
  <si>
    <t>New Client</t>
  </si>
  <si>
    <t>Ceased Client</t>
  </si>
  <si>
    <t xml:space="preserve"> Total at year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</si>
</sst>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Red]\-&quot;£&quot;#,##0"/>
    <numFmt numFmtId="43" formatCode="_-* #,##0.00_-;\-* #,##0.00_-;_-* &quot;-&quot;??_-;_-@_-"/>
    <numFmt numFmtId="164" formatCode="0.0%"/>
    <numFmt numFmtId="165" formatCode="#,##0.0;\-#,##0.0"/>
    <numFmt numFmtId="166" formatCode="#,##0_ ;\-#,##0\ "/>
    <numFmt numFmtId="167" formatCode="_-* #,##0_-;\-* #,##0_-;_-* &quot;-&quot;??_-;_-@_-"/>
    <numFmt numFmtId="168" formatCode="[$-809]General"/>
    <numFmt numFmtId="169" formatCode="&quot;£&quot;#,##0"/>
  </numFmts>
  <fonts count="41" x14ac:knownFonts="1">
    <font>
      <sz val="10"/>
      <color theme="1"/>
      <name val="Verdana"/>
      <family val="2"/>
    </font>
    <font>
      <b/>
      <sz val="10"/>
      <color theme="1"/>
      <name val="Verdana"/>
      <family val="2"/>
    </font>
    <font>
      <b/>
      <sz val="11"/>
      <color rgb="FF660033"/>
      <name val="Verdana"/>
      <family val="2"/>
    </font>
    <font>
      <sz val="11"/>
      <color rgb="FF660033"/>
      <name val="Verdana"/>
      <family val="2"/>
    </font>
    <font>
      <b/>
      <sz val="11"/>
      <color theme="1"/>
      <name val="Verdana"/>
      <family val="2"/>
    </font>
    <font>
      <sz val="10"/>
      <color rgb="FF000000"/>
      <name val="Verdana"/>
      <family val="2"/>
    </font>
    <font>
      <sz val="11"/>
      <color rgb="FF000000"/>
      <name val="Verdana"/>
      <family val="2"/>
    </font>
    <font>
      <sz val="8"/>
      <color theme="1"/>
      <name val="Verdana"/>
      <family val="2"/>
    </font>
    <font>
      <sz val="10"/>
      <color rgb="FF660033"/>
      <name val="Verdana"/>
      <family val="2"/>
    </font>
    <font>
      <b/>
      <i/>
      <sz val="10"/>
      <color rgb="FF660033"/>
      <name val="Verdana"/>
      <family val="2"/>
    </font>
    <font>
      <i/>
      <sz val="10"/>
      <color rgb="FF660033"/>
      <name val="Verdana"/>
      <family val="2"/>
    </font>
    <font>
      <sz val="8"/>
      <name val="Verdana"/>
      <family val="2"/>
    </font>
    <font>
      <sz val="9"/>
      <color rgb="FF000000"/>
      <name val="Arial"/>
      <family val="2"/>
    </font>
    <font>
      <sz val="9"/>
      <color rgb="FF000000"/>
      <name val="Verdana"/>
      <family val="2"/>
    </font>
    <font>
      <sz val="10"/>
      <color rgb="FF000000"/>
      <name val="Arial"/>
      <family val="2"/>
    </font>
    <font>
      <sz val="9"/>
      <color theme="1"/>
      <name val="Verdana"/>
      <family val="2"/>
    </font>
    <font>
      <sz val="10"/>
      <color theme="1"/>
      <name val="Verdana"/>
      <family val="2"/>
    </font>
    <font>
      <sz val="16"/>
      <color rgb="FF660033"/>
      <name val="Verdana"/>
      <family val="2"/>
    </font>
    <font>
      <b/>
      <sz val="10"/>
      <color rgb="FF660033"/>
      <name val="Verdana"/>
      <family val="2"/>
    </font>
    <font>
      <i/>
      <sz val="8"/>
      <color theme="1"/>
      <name val="Verdana"/>
      <family val="2"/>
    </font>
    <font>
      <sz val="10"/>
      <name val="Verdana"/>
      <family val="2"/>
    </font>
    <font>
      <b/>
      <sz val="10"/>
      <name val="Verdana"/>
      <family val="2"/>
    </font>
    <font>
      <sz val="9"/>
      <name val="Verdana"/>
      <family val="2"/>
    </font>
    <font>
      <b/>
      <sz val="9"/>
      <name val="Verdana"/>
      <family val="2"/>
    </font>
    <font>
      <sz val="11"/>
      <color theme="1"/>
      <name val="Calibri"/>
      <family val="2"/>
      <scheme val="minor"/>
    </font>
    <font>
      <sz val="10"/>
      <name val="Arial"/>
      <family val="2"/>
    </font>
    <font>
      <sz val="11"/>
      <color indexed="8"/>
      <name val="Calibri"/>
      <family val="2"/>
    </font>
    <font>
      <u/>
      <sz val="10"/>
      <color theme="10"/>
      <name val="Verdana"/>
      <family val="2"/>
    </font>
    <font>
      <u/>
      <sz val="11"/>
      <color theme="10"/>
      <name val="Calibri"/>
      <family val="2"/>
      <scheme val="minor"/>
    </font>
    <font>
      <u/>
      <sz val="11"/>
      <color theme="10"/>
      <name val="Calibri"/>
      <family val="2"/>
    </font>
    <font>
      <sz val="10"/>
      <color theme="1"/>
      <name val="Arial"/>
      <family val="2"/>
    </font>
    <font>
      <sz val="12"/>
      <color theme="1"/>
      <name val="Arial"/>
      <family val="2"/>
    </font>
    <font>
      <sz val="16"/>
      <color theme="1"/>
      <name val="Verdana"/>
      <family val="2"/>
    </font>
    <font>
      <sz val="8"/>
      <color rgb="FF000000"/>
      <name val="Verdana"/>
      <family val="2"/>
    </font>
    <font>
      <sz val="8"/>
      <color rgb="FFFF0000"/>
      <name val="Verdana"/>
      <family val="2"/>
    </font>
    <font>
      <i/>
      <sz val="9"/>
      <color theme="1"/>
      <name val="Verdana"/>
      <family val="2"/>
    </font>
    <font>
      <b/>
      <i/>
      <sz val="8"/>
      <color theme="1"/>
      <name val="Verdana"/>
      <family val="2"/>
    </font>
    <font>
      <b/>
      <sz val="8"/>
      <color theme="1"/>
      <name val="Verdana"/>
      <family val="2"/>
    </font>
    <font>
      <sz val="10"/>
      <color theme="5"/>
      <name val="Verdana"/>
      <family val="2"/>
    </font>
    <font>
      <sz val="12"/>
      <color rgb="FF660033"/>
      <name val="Verdana"/>
      <family val="2"/>
    </font>
    <font>
      <b/>
      <sz val="10"/>
      <color theme="0"/>
      <name val="Verdana"/>
      <family val="2"/>
    </font>
  </fonts>
  <fills count="19">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FF"/>
        <bgColor rgb="FF000000"/>
      </patternFill>
    </fill>
    <fill>
      <patternFill patternType="solid">
        <fgColor theme="9"/>
        <bgColor theme="9"/>
      </patternFill>
    </fill>
    <fill>
      <patternFill patternType="solid">
        <fgColor theme="9" tint="0.79998168889431442"/>
        <bgColor theme="9" tint="0.79998168889431442"/>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style="thin">
        <color indexed="64"/>
      </left>
      <right style="thin">
        <color rgb="FF000000"/>
      </right>
      <top style="thin">
        <color indexed="64"/>
      </top>
      <bottom style="thin">
        <color rgb="FF000000"/>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s>
  <cellStyleXfs count="57">
    <xf numFmtId="0" fontId="0" fillId="0" borderId="0"/>
    <xf numFmtId="0" fontId="25" fillId="0" borderId="0">
      <alignment vertical="center"/>
    </xf>
    <xf numFmtId="0" fontId="24" fillId="4" borderId="0" applyNumberFormat="0" applyBorder="0" applyAlignment="0" applyProtection="0"/>
    <xf numFmtId="0" fontId="24" fillId="6" borderId="0" applyNumberFormat="0" applyBorder="0" applyAlignment="0" applyProtection="0"/>
    <xf numFmtId="0" fontId="24" fillId="8" borderId="0" applyNumberFormat="0" applyBorder="0" applyAlignment="0" applyProtection="0"/>
    <xf numFmtId="0" fontId="24" fillId="10" borderId="0" applyNumberFormat="0" applyBorder="0" applyAlignment="0" applyProtection="0"/>
    <xf numFmtId="0" fontId="24" fillId="12" borderId="0" applyNumberFormat="0" applyBorder="0" applyAlignment="0" applyProtection="0"/>
    <xf numFmtId="0" fontId="24" fillId="14" borderId="0" applyNumberFormat="0" applyBorder="0" applyAlignment="0" applyProtection="0"/>
    <xf numFmtId="0" fontId="24" fillId="5" borderId="0" applyNumberFormat="0" applyBorder="0" applyAlignment="0" applyProtection="0"/>
    <xf numFmtId="0" fontId="24" fillId="7" borderId="0" applyNumberFormat="0" applyBorder="0" applyAlignment="0" applyProtection="0"/>
    <xf numFmtId="0" fontId="24" fillId="9" borderId="0" applyNumberFormat="0" applyBorder="0" applyAlignment="0" applyProtection="0"/>
    <xf numFmtId="0" fontId="24" fillId="11" borderId="0" applyNumberFormat="0" applyBorder="0" applyAlignment="0" applyProtection="0"/>
    <xf numFmtId="0" fontId="24" fillId="13" borderId="0" applyNumberFormat="0" applyBorder="0" applyAlignment="0" applyProtection="0"/>
    <xf numFmtId="0" fontId="24" fillId="15" borderId="0" applyNumberFormat="0" applyBorder="0" applyAlignment="0" applyProtection="0"/>
    <xf numFmtId="0" fontId="25" fillId="0" borderId="0" applyNumberFormat="0" applyFill="0" applyBorder="0" applyAlignment="0" applyProtection="0"/>
    <xf numFmtId="43" fontId="26" fillId="0" borderId="0" applyFont="0" applyFill="0" applyBorder="0" applyAlignment="0" applyProtection="0"/>
    <xf numFmtId="43" fontId="16" fillId="0" borderId="0" applyFont="0" applyFill="0" applyBorder="0" applyAlignment="0" applyProtection="0"/>
    <xf numFmtId="168" fontId="5" fillId="0" borderId="0"/>
    <xf numFmtId="0" fontId="27" fillId="0" borderId="0" applyNumberFormat="0" applyFill="0" applyBorder="0" applyAlignment="0" applyProtection="0">
      <alignment vertical="top"/>
      <protection locked="0"/>
    </xf>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25" fillId="0" borderId="0"/>
    <xf numFmtId="0" fontId="25" fillId="0" borderId="0"/>
    <xf numFmtId="0" fontId="14" fillId="0" borderId="0"/>
    <xf numFmtId="0" fontId="24" fillId="0" borderId="0"/>
    <xf numFmtId="0" fontId="24" fillId="0" borderId="0"/>
    <xf numFmtId="0" fontId="24" fillId="0" borderId="0"/>
    <xf numFmtId="0" fontId="14" fillId="0" borderId="0"/>
    <xf numFmtId="0" fontId="25" fillId="0" borderId="0"/>
    <xf numFmtId="0" fontId="30" fillId="0" borderId="0"/>
    <xf numFmtId="0" fontId="16" fillId="0" borderId="0"/>
    <xf numFmtId="0" fontId="25" fillId="0" borderId="0">
      <alignment vertical="center"/>
    </xf>
    <xf numFmtId="0" fontId="16" fillId="0" borderId="0"/>
    <xf numFmtId="0" fontId="24" fillId="0" borderId="0"/>
    <xf numFmtId="0" fontId="24" fillId="0" borderId="0"/>
    <xf numFmtId="0" fontId="30" fillId="0" borderId="0"/>
    <xf numFmtId="0" fontId="25" fillId="0" borderId="0">
      <alignment vertical="center"/>
    </xf>
    <xf numFmtId="0" fontId="24" fillId="0" borderId="0"/>
    <xf numFmtId="0" fontId="16" fillId="0" borderId="0"/>
    <xf numFmtId="0" fontId="24" fillId="3" borderId="5" applyNumberFormat="0" applyFont="0" applyAlignment="0" applyProtection="0"/>
    <xf numFmtId="0" fontId="24" fillId="3" borderId="5" applyNumberFormat="0" applyFont="0" applyAlignment="0" applyProtection="0"/>
    <xf numFmtId="0" fontId="24" fillId="3" borderId="5" applyNumberFormat="0" applyFont="0" applyAlignment="0" applyProtection="0"/>
    <xf numFmtId="9" fontId="25" fillId="0" borderId="0" applyFont="0" applyFill="0" applyBorder="0" applyAlignment="0" applyProtection="0"/>
    <xf numFmtId="9" fontId="31" fillId="0" borderId="0" applyFont="0" applyFill="0" applyBorder="0" applyAlignment="0" applyProtection="0"/>
    <xf numFmtId="9" fontId="16" fillId="0" borderId="0" applyFont="0" applyFill="0" applyBorder="0" applyAlignment="0" applyProtection="0"/>
    <xf numFmtId="9" fontId="25" fillId="0" borderId="0" applyFont="0" applyFill="0" applyBorder="0" applyAlignment="0" applyProtection="0"/>
    <xf numFmtId="0" fontId="16" fillId="0" borderId="0"/>
    <xf numFmtId="0" fontId="25" fillId="0" borderId="0" applyNumberFormat="0" applyFont="0" applyFill="0" applyBorder="0" applyAlignment="0" applyProtection="0"/>
    <xf numFmtId="43" fontId="16" fillId="0" borderId="0" applyFont="0" applyFill="0" applyBorder="0" applyAlignment="0" applyProtection="0"/>
    <xf numFmtId="0" fontId="25" fillId="0" borderId="0" applyNumberFormat="0" applyFont="0" applyFill="0" applyBorder="0" applyAlignment="0" applyProtection="0"/>
    <xf numFmtId="9" fontId="25" fillId="0" borderId="0" applyNumberFormat="0" applyFont="0" applyFill="0" applyBorder="0" applyAlignment="0" applyProtection="0"/>
    <xf numFmtId="9" fontId="16" fillId="0" borderId="0" applyFont="0" applyFill="0" applyBorder="0" applyAlignment="0" applyProtection="0"/>
    <xf numFmtId="43" fontId="2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cellStyleXfs>
  <cellXfs count="319">
    <xf numFmtId="0" fontId="0" fillId="0" borderId="0" xfId="0"/>
    <xf numFmtId="0" fontId="3" fillId="2" borderId="0" xfId="0" applyFont="1" applyFill="1" applyAlignment="1">
      <alignment horizontal="left"/>
    </xf>
    <xf numFmtId="0" fontId="0" fillId="2" borderId="0" xfId="0" applyFill="1"/>
    <xf numFmtId="0" fontId="4" fillId="2" borderId="0" xfId="0" applyFont="1" applyFill="1"/>
    <xf numFmtId="0" fontId="1" fillId="2" borderId="0" xfId="0" applyFont="1" applyFill="1"/>
    <xf numFmtId="0" fontId="1" fillId="0" borderId="0" xfId="0" applyFont="1"/>
    <xf numFmtId="0" fontId="6" fillId="0" borderId="0" xfId="0" quotePrefix="1" applyFont="1" applyAlignment="1">
      <alignment horizontal="left" vertical="top"/>
    </xf>
    <xf numFmtId="3" fontId="6" fillId="0" borderId="0" xfId="0" applyNumberFormat="1" applyFont="1" applyAlignment="1">
      <alignment vertical="center"/>
    </xf>
    <xf numFmtId="0" fontId="8" fillId="0" borderId="0" xfId="0" applyFont="1"/>
    <xf numFmtId="0" fontId="2" fillId="0" borderId="0" xfId="0" applyFont="1" applyAlignment="1">
      <alignment horizontal="left" wrapText="1"/>
    </xf>
    <xf numFmtId="0" fontId="2" fillId="2" borderId="0" xfId="0" applyFont="1" applyFill="1" applyAlignment="1">
      <alignment horizontal="left" wrapText="1"/>
    </xf>
    <xf numFmtId="0" fontId="12" fillId="0" borderId="0" xfId="0" quotePrefix="1" applyFont="1" applyAlignment="1">
      <alignment horizontal="left" vertical="top"/>
    </xf>
    <xf numFmtId="3" fontId="12" fillId="0" borderId="0" xfId="0" applyNumberFormat="1" applyFont="1" applyAlignment="1">
      <alignment vertical="center"/>
    </xf>
    <xf numFmtId="0" fontId="13" fillId="0" borderId="1" xfId="0" quotePrefix="1" applyFont="1" applyBorder="1" applyAlignment="1">
      <alignment horizontal="left" vertical="top"/>
    </xf>
    <xf numFmtId="3" fontId="13" fillId="0" borderId="1" xfId="0" applyNumberFormat="1" applyFont="1" applyBorder="1" applyAlignment="1">
      <alignment vertical="center"/>
    </xf>
    <xf numFmtId="0" fontId="5" fillId="0" borderId="0" xfId="0" quotePrefix="1" applyFont="1" applyAlignment="1">
      <alignment horizontal="left" vertical="top"/>
    </xf>
    <xf numFmtId="3" fontId="5" fillId="0" borderId="0" xfId="0" applyNumberFormat="1" applyFont="1" applyAlignment="1">
      <alignment vertical="center"/>
    </xf>
    <xf numFmtId="37" fontId="12" fillId="0" borderId="0" xfId="0" applyNumberFormat="1" applyFont="1" applyAlignment="1">
      <alignment vertical="center"/>
    </xf>
    <xf numFmtId="0" fontId="13" fillId="0" borderId="1" xfId="0" quotePrefix="1" applyFont="1" applyBorder="1" applyAlignment="1">
      <alignment horizontal="left"/>
    </xf>
    <xf numFmtId="37" fontId="5" fillId="0" borderId="0" xfId="0" applyNumberFormat="1" applyFont="1" applyAlignment="1">
      <alignment vertical="center"/>
    </xf>
    <xf numFmtId="0" fontId="3" fillId="0" borderId="0" xfId="0" applyFont="1" applyAlignment="1">
      <alignment horizontal="left"/>
    </xf>
    <xf numFmtId="0" fontId="0" fillId="0" borderId="0" xfId="0" applyAlignment="1">
      <alignment vertical="top" wrapText="1"/>
    </xf>
    <xf numFmtId="0" fontId="0" fillId="0" borderId="0" xfId="0" applyAlignment="1">
      <alignment wrapText="1"/>
    </xf>
    <xf numFmtId="0" fontId="5" fillId="0" borderId="0" xfId="0" quotePrefix="1" applyFont="1" applyAlignment="1">
      <alignment horizontal="left" wrapText="1"/>
    </xf>
    <xf numFmtId="0" fontId="5" fillId="0" borderId="0" xfId="0" quotePrefix="1" applyFont="1" applyAlignment="1">
      <alignment horizontal="center" wrapText="1"/>
    </xf>
    <xf numFmtId="0" fontId="7" fillId="0" borderId="0" xfId="0" applyFont="1" applyAlignment="1">
      <alignment vertical="top"/>
    </xf>
    <xf numFmtId="3" fontId="0" fillId="2" borderId="0" xfId="0" applyNumberFormat="1" applyFill="1"/>
    <xf numFmtId="0" fontId="13" fillId="0" borderId="0" xfId="0" quotePrefix="1" applyFont="1" applyAlignment="1">
      <alignment horizontal="center"/>
    </xf>
    <xf numFmtId="3" fontId="13" fillId="0" borderId="0" xfId="0" applyNumberFormat="1" applyFont="1" applyAlignment="1">
      <alignment vertical="center"/>
    </xf>
    <xf numFmtId="37" fontId="13" fillId="0" borderId="0" xfId="0" applyNumberFormat="1" applyFont="1" applyAlignment="1">
      <alignment vertical="center"/>
    </xf>
    <xf numFmtId="0" fontId="13" fillId="0" borderId="1" xfId="0" quotePrefix="1" applyFont="1" applyBorder="1" applyAlignment="1">
      <alignment horizontal="left" wrapText="1"/>
    </xf>
    <xf numFmtId="0" fontId="13" fillId="0" borderId="1" xfId="0" quotePrefix="1" applyFont="1" applyBorder="1" applyAlignment="1">
      <alignment horizontal="center" wrapText="1"/>
    </xf>
    <xf numFmtId="0" fontId="13" fillId="0" borderId="1" xfId="0" quotePrefix="1" applyFont="1" applyBorder="1" applyAlignment="1">
      <alignment horizontal="left" vertical="top" wrapText="1"/>
    </xf>
    <xf numFmtId="37" fontId="13" fillId="0" borderId="1" xfId="0" applyNumberFormat="1" applyFont="1" applyBorder="1" applyAlignment="1">
      <alignment vertical="center" wrapText="1"/>
    </xf>
    <xf numFmtId="3" fontId="13" fillId="0" borderId="1" xfId="0" applyNumberFormat="1" applyFont="1" applyBorder="1" applyAlignment="1">
      <alignment vertical="center" wrapText="1"/>
    </xf>
    <xf numFmtId="165" fontId="13" fillId="0" borderId="0" xfId="0" applyNumberFormat="1" applyFont="1" applyAlignment="1">
      <alignment vertical="center"/>
    </xf>
    <xf numFmtId="165" fontId="13" fillId="0" borderId="1" xfId="0" applyNumberFormat="1" applyFont="1" applyBorder="1" applyAlignment="1">
      <alignment vertical="center" wrapText="1"/>
    </xf>
    <xf numFmtId="0" fontId="7" fillId="0" borderId="0" xfId="0" applyFont="1" applyAlignment="1">
      <alignment horizontal="left"/>
    </xf>
    <xf numFmtId="166" fontId="0" fillId="0" borderId="0" xfId="0" applyNumberFormat="1"/>
    <xf numFmtId="0" fontId="0" fillId="0" borderId="1" xfId="0" applyBorder="1" applyAlignment="1">
      <alignment wrapText="1"/>
    </xf>
    <xf numFmtId="0" fontId="13" fillId="0" borderId="1" xfId="0" quotePrefix="1" applyFont="1" applyBorder="1" applyAlignment="1">
      <alignment horizontal="center"/>
    </xf>
    <xf numFmtId="0" fontId="17" fillId="2" borderId="0" xfId="0" applyFont="1" applyFill="1" applyAlignment="1">
      <alignment horizontal="left"/>
    </xf>
    <xf numFmtId="0" fontId="18" fillId="2" borderId="0" xfId="0" applyFont="1" applyFill="1" applyAlignment="1">
      <alignment horizontal="left" vertical="center" wrapText="1"/>
    </xf>
    <xf numFmtId="0" fontId="8" fillId="2" borderId="0" xfId="0" applyFont="1" applyFill="1" applyAlignment="1">
      <alignment horizontal="left" vertical="center" wrapText="1"/>
    </xf>
    <xf numFmtId="0" fontId="8" fillId="2" borderId="0" xfId="0" applyFont="1" applyFill="1" applyAlignment="1">
      <alignment horizontal="left" vertical="center"/>
    </xf>
    <xf numFmtId="9" fontId="0" fillId="2" borderId="0" xfId="0" applyNumberFormat="1" applyFill="1"/>
    <xf numFmtId="0" fontId="0" fillId="0" borderId="0" xfId="0" quotePrefix="1" applyAlignment="1">
      <alignment horizontal="left"/>
    </xf>
    <xf numFmtId="3" fontId="5" fillId="0" borderId="0" xfId="0" applyNumberFormat="1" applyFont="1" applyAlignment="1">
      <alignment horizontal="right"/>
    </xf>
    <xf numFmtId="3" fontId="5" fillId="0" borderId="0" xfId="0" applyNumberFormat="1" applyFont="1"/>
    <xf numFmtId="0" fontId="0" fillId="2" borderId="0" xfId="0" quotePrefix="1" applyFill="1"/>
    <xf numFmtId="3" fontId="0" fillId="0" borderId="0" xfId="0" applyNumberFormat="1"/>
    <xf numFmtId="0" fontId="19" fillId="2" borderId="0" xfId="0" applyFont="1" applyFill="1" applyAlignment="1">
      <alignment horizontal="left" vertical="top" wrapText="1"/>
    </xf>
    <xf numFmtId="0" fontId="7" fillId="2" borderId="0" xfId="0" applyFont="1" applyFill="1"/>
    <xf numFmtId="0" fontId="0" fillId="2" borderId="0" xfId="0" applyFill="1" applyAlignment="1">
      <alignment horizontal="center" vertical="top"/>
    </xf>
    <xf numFmtId="0" fontId="5" fillId="16" borderId="0" xfId="0" applyFont="1" applyFill="1" applyAlignment="1">
      <alignment horizontal="center"/>
    </xf>
    <xf numFmtId="0" fontId="0" fillId="16" borderId="0" xfId="0" applyFill="1" applyAlignment="1">
      <alignment horizontal="left"/>
    </xf>
    <xf numFmtId="3" fontId="0" fillId="0" borderId="0" xfId="0" applyNumberFormat="1" applyAlignment="1">
      <alignment horizontal="center"/>
    </xf>
    <xf numFmtId="0" fontId="0" fillId="0" borderId="0" xfId="0" applyAlignment="1">
      <alignment horizontal="center" vertical="top"/>
    </xf>
    <xf numFmtId="0" fontId="0" fillId="0" borderId="0" xfId="0" applyAlignment="1">
      <alignment horizontal="center"/>
    </xf>
    <xf numFmtId="0" fontId="20" fillId="0" borderId="0" xfId="0" applyFont="1"/>
    <xf numFmtId="0" fontId="21" fillId="2" borderId="0" xfId="0" applyFont="1" applyFill="1"/>
    <xf numFmtId="0" fontId="20" fillId="2" borderId="0" xfId="0" applyFont="1" applyFill="1"/>
    <xf numFmtId="0" fontId="22" fillId="0" borderId="0" xfId="0" applyFont="1"/>
    <xf numFmtId="0" fontId="22" fillId="0" borderId="1" xfId="0" quotePrefix="1" applyFont="1" applyBorder="1" applyAlignment="1">
      <alignment horizontal="left"/>
    </xf>
    <xf numFmtId="0" fontId="20" fillId="0" borderId="0" xfId="0" quotePrefix="1" applyFont="1" applyAlignment="1">
      <alignment horizontal="left" vertical="top"/>
    </xf>
    <xf numFmtId="3" fontId="20" fillId="0" borderId="0" xfId="0" applyNumberFormat="1" applyFont="1" applyAlignment="1">
      <alignment vertical="center"/>
    </xf>
    <xf numFmtId="0" fontId="23" fillId="2" borderId="0" xfId="0" applyFont="1" applyFill="1"/>
    <xf numFmtId="0" fontId="22" fillId="2" borderId="0" xfId="0" applyFont="1" applyFill="1"/>
    <xf numFmtId="0" fontId="22" fillId="0" borderId="1" xfId="0" quotePrefix="1" applyFont="1" applyBorder="1" applyAlignment="1">
      <alignment horizontal="left" wrapText="1"/>
    </xf>
    <xf numFmtId="0" fontId="22" fillId="0" borderId="1" xfId="0" quotePrefix="1" applyFont="1" applyBorder="1" applyAlignment="1">
      <alignment horizontal="center" wrapText="1"/>
    </xf>
    <xf numFmtId="0" fontId="22" fillId="0" borderId="6" xfId="0" quotePrefix="1" applyFont="1" applyBorder="1" applyAlignment="1">
      <alignment horizontal="center" wrapText="1"/>
    </xf>
    <xf numFmtId="0" fontId="21" fillId="0" borderId="0" xfId="0" applyFont="1"/>
    <xf numFmtId="164" fontId="20" fillId="0" borderId="0" xfId="0" applyNumberFormat="1" applyFont="1"/>
    <xf numFmtId="0" fontId="12" fillId="0" borderId="0" xfId="0" quotePrefix="1" applyFont="1" applyAlignment="1">
      <alignment horizontal="left"/>
    </xf>
    <xf numFmtId="0" fontId="12" fillId="0" borderId="0" xfId="0" quotePrefix="1" applyFont="1" applyAlignment="1">
      <alignment horizontal="center"/>
    </xf>
    <xf numFmtId="0" fontId="7" fillId="0" borderId="0" xfId="0" applyFont="1" applyAlignment="1">
      <alignment wrapText="1"/>
    </xf>
    <xf numFmtId="3" fontId="0" fillId="0" borderId="0" xfId="0" applyNumberFormat="1" applyAlignment="1">
      <alignment horizontal="left"/>
    </xf>
    <xf numFmtId="167" fontId="0" fillId="2" borderId="0" xfId="0" applyNumberFormat="1" applyFill="1"/>
    <xf numFmtId="0" fontId="15" fillId="2" borderId="0" xfId="0" applyFont="1" applyFill="1" applyAlignment="1">
      <alignment horizontal="center" wrapText="1"/>
    </xf>
    <xf numFmtId="0" fontId="7" fillId="2" borderId="0" xfId="0" applyFont="1" applyFill="1" applyAlignment="1">
      <alignment horizontal="left" vertical="top" wrapText="1"/>
    </xf>
    <xf numFmtId="3" fontId="7" fillId="2" borderId="0" xfId="0" applyNumberFormat="1" applyFont="1" applyFill="1" applyAlignment="1">
      <alignment horizontal="left" vertical="top" wrapText="1"/>
    </xf>
    <xf numFmtId="3" fontId="7" fillId="2" borderId="0" xfId="0" applyNumberFormat="1" applyFont="1" applyFill="1" applyAlignment="1">
      <alignment horizontal="left" vertical="top"/>
    </xf>
    <xf numFmtId="0" fontId="15" fillId="2" borderId="1" xfId="0" applyFont="1" applyFill="1" applyBorder="1" applyAlignment="1">
      <alignment horizontal="center" wrapText="1"/>
    </xf>
    <xf numFmtId="0" fontId="15" fillId="0" borderId="1" xfId="0" applyFont="1" applyBorder="1" applyAlignment="1">
      <alignment wrapText="1"/>
    </xf>
    <xf numFmtId="0" fontId="22" fillId="0" borderId="1" xfId="0" quotePrefix="1" applyFont="1" applyBorder="1" applyAlignment="1">
      <alignment horizontal="center"/>
    </xf>
    <xf numFmtId="0" fontId="22" fillId="0" borderId="1" xfId="0" applyFont="1" applyBorder="1"/>
    <xf numFmtId="0" fontId="15" fillId="0" borderId="0" xfId="0" applyFont="1"/>
    <xf numFmtId="0" fontId="17" fillId="2" borderId="0" xfId="0" applyFont="1" applyFill="1"/>
    <xf numFmtId="0" fontId="32" fillId="0" borderId="0" xfId="0" applyFont="1"/>
    <xf numFmtId="0" fontId="32" fillId="2" borderId="0" xfId="0" applyFont="1" applyFill="1"/>
    <xf numFmtId="37" fontId="13" fillId="0" borderId="1" xfId="0" applyNumberFormat="1" applyFont="1" applyBorder="1" applyAlignment="1">
      <alignment vertical="center"/>
    </xf>
    <xf numFmtId="0" fontId="15" fillId="2" borderId="1" xfId="0" applyFont="1" applyFill="1" applyBorder="1"/>
    <xf numFmtId="14" fontId="15" fillId="2" borderId="1" xfId="0" applyNumberFormat="1" applyFont="1" applyFill="1" applyBorder="1" applyAlignment="1">
      <alignment horizontal="center"/>
    </xf>
    <xf numFmtId="3" fontId="13" fillId="0" borderId="1" xfId="0" applyNumberFormat="1" applyFont="1" applyBorder="1"/>
    <xf numFmtId="0" fontId="15" fillId="0" borderId="1" xfId="0" applyFont="1" applyBorder="1" applyAlignment="1">
      <alignment horizontal="center" vertical="top" wrapText="1"/>
    </xf>
    <xf numFmtId="3" fontId="15" fillId="2" borderId="1" xfId="0" applyNumberFormat="1" applyFont="1" applyFill="1" applyBorder="1"/>
    <xf numFmtId="14" fontId="15" fillId="0" borderId="1" xfId="0" applyNumberFormat="1" applyFont="1" applyBorder="1"/>
    <xf numFmtId="14" fontId="15" fillId="0" borderId="1" xfId="0" applyNumberFormat="1" applyFont="1" applyBorder="1" applyAlignment="1">
      <alignment wrapText="1"/>
    </xf>
    <xf numFmtId="0" fontId="15" fillId="2" borderId="2" xfId="0" applyFont="1" applyFill="1" applyBorder="1" applyAlignment="1">
      <alignment vertical="top" wrapText="1"/>
    </xf>
    <xf numFmtId="0" fontId="13" fillId="0" borderId="1" xfId="0" quotePrefix="1" applyFont="1" applyBorder="1"/>
    <xf numFmtId="0" fontId="15" fillId="2" borderId="1" xfId="0" quotePrefix="1" applyFont="1" applyFill="1" applyBorder="1"/>
    <xf numFmtId="3" fontId="15" fillId="0" borderId="1" xfId="0" applyNumberFormat="1" applyFont="1" applyBorder="1"/>
    <xf numFmtId="0" fontId="15" fillId="0" borderId="1" xfId="0" quotePrefix="1" applyFont="1" applyBorder="1" applyAlignment="1">
      <alignment horizontal="left"/>
    </xf>
    <xf numFmtId="3" fontId="13" fillId="0" borderId="1" xfId="0" applyNumberFormat="1" applyFont="1" applyBorder="1" applyAlignment="1">
      <alignment horizontal="right"/>
    </xf>
    <xf numFmtId="3" fontId="13" fillId="0" borderId="4" xfId="0" applyNumberFormat="1" applyFont="1" applyBorder="1"/>
    <xf numFmtId="6" fontId="22" fillId="0" borderId="1" xfId="0" applyNumberFormat="1" applyFont="1" applyBorder="1" applyAlignment="1">
      <alignment wrapText="1"/>
    </xf>
    <xf numFmtId="0" fontId="15" fillId="0" borderId="0" xfId="0" applyFont="1" applyAlignment="1">
      <alignment wrapText="1"/>
    </xf>
    <xf numFmtId="0" fontId="22" fillId="0" borderId="1" xfId="0" quotePrefix="1" applyFont="1" applyBorder="1" applyAlignment="1">
      <alignment horizontal="left" vertical="top"/>
    </xf>
    <xf numFmtId="0" fontId="22" fillId="0" borderId="7" xfId="0" applyFont="1" applyBorder="1"/>
    <xf numFmtId="3" fontId="22" fillId="0" borderId="7" xfId="0" applyNumberFormat="1" applyFont="1" applyBorder="1"/>
    <xf numFmtId="0" fontId="35" fillId="0" borderId="0" xfId="0" applyFont="1"/>
    <xf numFmtId="37" fontId="22" fillId="0" borderId="1" xfId="0" applyNumberFormat="1" applyFont="1" applyBorder="1" applyAlignment="1">
      <alignment vertical="center"/>
    </xf>
    <xf numFmtId="3" fontId="22" fillId="0" borderId="1" xfId="0" applyNumberFormat="1" applyFont="1" applyBorder="1" applyAlignment="1">
      <alignment vertical="center"/>
    </xf>
    <xf numFmtId="9" fontId="12" fillId="0" borderId="0" xfId="0" applyNumberFormat="1" applyFont="1" applyAlignment="1">
      <alignment vertical="center"/>
    </xf>
    <xf numFmtId="164" fontId="12" fillId="0" borderId="0" xfId="0" applyNumberFormat="1" applyFont="1" applyAlignment="1">
      <alignment vertical="center"/>
    </xf>
    <xf numFmtId="0" fontId="2" fillId="2" borderId="0" xfId="0" applyFont="1" applyFill="1" applyAlignment="1">
      <alignment horizontal="left"/>
    </xf>
    <xf numFmtId="164" fontId="13" fillId="0" borderId="1" xfId="0" applyNumberFormat="1" applyFont="1" applyBorder="1" applyAlignment="1">
      <alignment vertical="center"/>
    </xf>
    <xf numFmtId="164" fontId="0" fillId="0" borderId="0" xfId="0" applyNumberFormat="1" applyAlignment="1">
      <alignment horizontal="left"/>
    </xf>
    <xf numFmtId="0" fontId="13" fillId="0" borderId="0" xfId="0" quotePrefix="1" applyFont="1" applyAlignment="1">
      <alignment horizontal="left" vertical="top" wrapText="1"/>
    </xf>
    <xf numFmtId="164" fontId="13" fillId="0" borderId="0" xfId="0" applyNumberFormat="1" applyFont="1" applyAlignment="1">
      <alignment vertical="center"/>
    </xf>
    <xf numFmtId="0" fontId="2" fillId="0" borderId="0" xfId="0" applyFont="1" applyAlignment="1">
      <alignment horizontal="left"/>
    </xf>
    <xf numFmtId="3" fontId="15" fillId="0" borderId="3" xfId="0" applyNumberFormat="1" applyFont="1" applyBorder="1"/>
    <xf numFmtId="0" fontId="15" fillId="0" borderId="1" xfId="0" applyFont="1" applyBorder="1"/>
    <xf numFmtId="0" fontId="22" fillId="0" borderId="0" xfId="0" applyFont="1" applyAlignment="1">
      <alignment horizontal="left"/>
    </xf>
    <xf numFmtId="3" fontId="22" fillId="0" borderId="1" xfId="0" applyNumberFormat="1" applyFont="1" applyBorder="1" applyAlignment="1">
      <alignment horizontal="right"/>
    </xf>
    <xf numFmtId="3" fontId="15" fillId="0" borderId="1" xfId="0" applyNumberFormat="1" applyFont="1" applyBorder="1" applyAlignment="1">
      <alignment horizontal="right"/>
    </xf>
    <xf numFmtId="0" fontId="13" fillId="0" borderId="0" xfId="0" quotePrefix="1" applyFont="1" applyAlignment="1">
      <alignment horizontal="left" vertical="top"/>
    </xf>
    <xf numFmtId="165" fontId="13" fillId="0" borderId="0" xfId="0" applyNumberFormat="1" applyFont="1" applyAlignment="1">
      <alignment vertical="center" wrapText="1"/>
    </xf>
    <xf numFmtId="3" fontId="15" fillId="0" borderId="1" xfId="0" applyNumberFormat="1" applyFont="1" applyBorder="1" applyAlignment="1">
      <alignment wrapText="1"/>
    </xf>
    <xf numFmtId="0" fontId="15" fillId="2" borderId="1" xfId="0" applyFont="1" applyFill="1" applyBorder="1" applyAlignment="1">
      <alignment wrapText="1"/>
    </xf>
    <xf numFmtId="0" fontId="15" fillId="0" borderId="1" xfId="0" applyFont="1" applyBorder="1" applyAlignment="1">
      <alignment horizontal="center" wrapText="1"/>
    </xf>
    <xf numFmtId="0" fontId="36" fillId="2" borderId="0" xfId="0" applyFont="1" applyFill="1" applyAlignment="1">
      <alignment vertical="top" wrapText="1"/>
    </xf>
    <xf numFmtId="0" fontId="37" fillId="2" borderId="0" xfId="0" applyFont="1" applyFill="1" applyAlignment="1">
      <alignment vertical="top" wrapText="1"/>
    </xf>
    <xf numFmtId="0" fontId="1" fillId="2" borderId="0" xfId="0" applyFont="1" applyFill="1" applyAlignment="1">
      <alignment vertical="top"/>
    </xf>
    <xf numFmtId="0" fontId="7" fillId="0" borderId="0" xfId="0" applyFont="1"/>
    <xf numFmtId="0" fontId="5" fillId="0" borderId="7" xfId="0" applyFont="1" applyBorder="1"/>
    <xf numFmtId="0" fontId="20" fillId="0" borderId="1" xfId="0" applyFont="1" applyBorder="1" applyAlignment="1">
      <alignment horizontal="right"/>
    </xf>
    <xf numFmtId="0" fontId="20" fillId="0" borderId="0" xfId="0" applyFont="1" applyAlignment="1">
      <alignment horizontal="right"/>
    </xf>
    <xf numFmtId="0" fontId="13" fillId="0" borderId="0" xfId="0" quotePrefix="1" applyFont="1" applyAlignment="1">
      <alignment horizontal="left" wrapText="1"/>
    </xf>
    <xf numFmtId="0" fontId="22" fillId="0" borderId="8" xfId="0" applyFont="1" applyBorder="1"/>
    <xf numFmtId="0" fontId="22" fillId="0" borderId="3" xfId="0" quotePrefix="1" applyFont="1" applyBorder="1" applyAlignment="1">
      <alignment horizontal="center" wrapText="1"/>
    </xf>
    <xf numFmtId="0" fontId="5" fillId="0" borderId="1" xfId="0" applyFont="1" applyBorder="1"/>
    <xf numFmtId="9" fontId="0" fillId="0" borderId="0" xfId="0" applyNumberFormat="1"/>
    <xf numFmtId="14" fontId="15" fillId="2" borderId="7" xfId="0" applyNumberFormat="1" applyFont="1" applyFill="1" applyBorder="1" applyAlignment="1">
      <alignment horizontal="center"/>
    </xf>
    <xf numFmtId="3" fontId="13" fillId="0" borderId="7" xfId="0" applyNumberFormat="1" applyFont="1" applyBorder="1" applyAlignment="1">
      <alignment vertical="center"/>
    </xf>
    <xf numFmtId="3" fontId="13" fillId="0" borderId="7" xfId="0" applyNumberFormat="1" applyFont="1" applyBorder="1"/>
    <xf numFmtId="0" fontId="15" fillId="2" borderId="3" xfId="0" applyFont="1" applyFill="1" applyBorder="1"/>
    <xf numFmtId="14" fontId="15" fillId="2" borderId="3" xfId="0" applyNumberFormat="1" applyFont="1" applyFill="1" applyBorder="1"/>
    <xf numFmtId="14" fontId="15" fillId="2" borderId="4" xfId="0" applyNumberFormat="1" applyFont="1" applyFill="1" applyBorder="1" applyAlignment="1">
      <alignment horizontal="center"/>
    </xf>
    <xf numFmtId="0" fontId="22" fillId="0" borderId="0" xfId="0" quotePrefix="1" applyFont="1" applyAlignment="1">
      <alignment horizontal="left" vertical="top"/>
    </xf>
    <xf numFmtId="37" fontId="22" fillId="0" borderId="0" xfId="0" applyNumberFormat="1" applyFont="1" applyAlignment="1">
      <alignment vertical="center"/>
    </xf>
    <xf numFmtId="3" fontId="22" fillId="0" borderId="0" xfId="0" applyNumberFormat="1" applyFont="1" applyAlignment="1">
      <alignment vertical="center"/>
    </xf>
    <xf numFmtId="37" fontId="35" fillId="0" borderId="0" xfId="0" applyNumberFormat="1" applyFont="1"/>
    <xf numFmtId="0" fontId="12" fillId="0" borderId="0" xfId="0" applyFont="1"/>
    <xf numFmtId="3" fontId="12" fillId="0" borderId="0" xfId="0" applyNumberFormat="1" applyFont="1"/>
    <xf numFmtId="0" fontId="22" fillId="0" borderId="3" xfId="0" quotePrefix="1" applyFont="1" applyBorder="1" applyAlignment="1">
      <alignment horizontal="left" vertical="top"/>
    </xf>
    <xf numFmtId="0" fontId="22" fillId="0" borderId="9" xfId="0" applyFont="1" applyBorder="1"/>
    <xf numFmtId="3" fontId="22" fillId="0" borderId="9" xfId="0" applyNumberFormat="1" applyFont="1" applyBorder="1"/>
    <xf numFmtId="0" fontId="22" fillId="0" borderId="7" xfId="0" quotePrefix="1" applyFont="1" applyBorder="1" applyAlignment="1">
      <alignment horizontal="left" vertical="top"/>
    </xf>
    <xf numFmtId="0" fontId="20" fillId="0" borderId="7" xfId="0" applyFont="1" applyBorder="1" applyAlignment="1">
      <alignment horizontal="right"/>
    </xf>
    <xf numFmtId="0" fontId="22" fillId="0" borderId="2" xfId="0" quotePrefix="1" applyFont="1" applyBorder="1" applyAlignment="1">
      <alignment horizontal="left" vertical="top"/>
    </xf>
    <xf numFmtId="0" fontId="5" fillId="0" borderId="9" xfId="0" applyFont="1" applyBorder="1"/>
    <xf numFmtId="0" fontId="22" fillId="0" borderId="10" xfId="0" applyFont="1" applyBorder="1"/>
    <xf numFmtId="0" fontId="5" fillId="0" borderId="0" xfId="0" applyFont="1"/>
    <xf numFmtId="0" fontId="13" fillId="0" borderId="7" xfId="0" applyFont="1" applyBorder="1"/>
    <xf numFmtId="0" fontId="13" fillId="0" borderId="12" xfId="0" applyFont="1" applyBorder="1"/>
    <xf numFmtId="0" fontId="20" fillId="0" borderId="4" xfId="0" applyFont="1" applyBorder="1" applyAlignment="1">
      <alignment horizontal="right"/>
    </xf>
    <xf numFmtId="0" fontId="13" fillId="0" borderId="9" xfId="0" applyFont="1" applyBorder="1"/>
    <xf numFmtId="0" fontId="22" fillId="0" borderId="7" xfId="0" applyFont="1" applyBorder="1" applyAlignment="1">
      <alignment horizontal="right"/>
    </xf>
    <xf numFmtId="3" fontId="13" fillId="0" borderId="3" xfId="0" applyNumberFormat="1" applyFont="1" applyBorder="1" applyAlignment="1">
      <alignment vertical="center"/>
    </xf>
    <xf numFmtId="3" fontId="13" fillId="0" borderId="13" xfId="0" applyNumberFormat="1" applyFont="1" applyBorder="1"/>
    <xf numFmtId="37" fontId="13" fillId="0" borderId="3" xfId="0" applyNumberFormat="1" applyFont="1" applyBorder="1" applyAlignment="1">
      <alignment vertical="center"/>
    </xf>
    <xf numFmtId="3" fontId="13" fillId="0" borderId="4" xfId="0" applyNumberFormat="1" applyFont="1" applyBorder="1" applyAlignment="1">
      <alignment vertical="center"/>
    </xf>
    <xf numFmtId="0" fontId="13" fillId="0" borderId="3" xfId="0" quotePrefix="1" applyFont="1" applyBorder="1" applyAlignment="1">
      <alignment horizontal="left" vertical="top"/>
    </xf>
    <xf numFmtId="3" fontId="13" fillId="0" borderId="2" xfId="0" applyNumberFormat="1" applyFont="1" applyBorder="1"/>
    <xf numFmtId="3" fontId="15" fillId="0" borderId="7" xfId="0" applyNumberFormat="1" applyFont="1" applyBorder="1"/>
    <xf numFmtId="37" fontId="13" fillId="0" borderId="8" xfId="0" applyNumberFormat="1" applyFont="1" applyBorder="1" applyAlignment="1">
      <alignment vertical="center"/>
    </xf>
    <xf numFmtId="3" fontId="15" fillId="2" borderId="1" xfId="0" applyNumberFormat="1" applyFont="1" applyFill="1" applyBorder="1" applyAlignment="1">
      <alignment horizontal="center" wrapText="1"/>
    </xf>
    <xf numFmtId="0" fontId="0" fillId="0" borderId="0" xfId="0" quotePrefix="1"/>
    <xf numFmtId="3" fontId="38" fillId="2" borderId="0" xfId="0" applyNumberFormat="1" applyFont="1" applyFill="1" applyAlignment="1">
      <alignment horizontal="center" vertical="top" wrapText="1"/>
    </xf>
    <xf numFmtId="3" fontId="38" fillId="2" borderId="0" xfId="0" applyNumberFormat="1" applyFont="1" applyFill="1"/>
    <xf numFmtId="3" fontId="13" fillId="0" borderId="7" xfId="0" applyNumberFormat="1" applyFont="1" applyBorder="1" applyAlignment="1">
      <alignment horizontal="right" vertical="center"/>
    </xf>
    <xf numFmtId="0" fontId="12" fillId="0" borderId="2" xfId="0" quotePrefix="1" applyFont="1" applyBorder="1" applyAlignment="1">
      <alignment horizontal="center"/>
    </xf>
    <xf numFmtId="0" fontId="5" fillId="16" borderId="0" xfId="0" applyFont="1" applyFill="1"/>
    <xf numFmtId="0" fontId="0" fillId="0" borderId="1" xfId="0" quotePrefix="1" applyBorder="1" applyAlignment="1">
      <alignment wrapText="1"/>
    </xf>
    <xf numFmtId="0" fontId="13" fillId="0" borderId="1" xfId="0" applyFont="1" applyBorder="1"/>
    <xf numFmtId="0" fontId="13" fillId="0" borderId="6" xfId="0" applyFont="1" applyBorder="1"/>
    <xf numFmtId="0" fontId="13" fillId="0" borderId="1" xfId="0" applyFont="1" applyBorder="1" applyAlignment="1">
      <alignment wrapText="1"/>
    </xf>
    <xf numFmtId="0" fontId="13" fillId="0" borderId="4" xfId="0" applyFont="1" applyBorder="1" applyAlignment="1">
      <alignment wrapText="1"/>
    </xf>
    <xf numFmtId="0" fontId="15" fillId="2" borderId="1" xfId="0" applyFont="1" applyFill="1" applyBorder="1" applyAlignment="1">
      <alignment horizontal="left" wrapText="1"/>
    </xf>
    <xf numFmtId="0" fontId="13" fillId="0" borderId="4" xfId="0" applyFont="1" applyBorder="1" applyAlignment="1">
      <alignment horizontal="left" wrapText="1"/>
    </xf>
    <xf numFmtId="0" fontId="15" fillId="0" borderId="1" xfId="0" applyFont="1" applyBorder="1" applyAlignment="1">
      <alignment horizontal="left" wrapText="1"/>
    </xf>
    <xf numFmtId="0" fontId="39" fillId="2" borderId="0" xfId="0" applyFont="1" applyFill="1" applyAlignment="1">
      <alignment horizontal="left"/>
    </xf>
    <xf numFmtId="3" fontId="13" fillId="0" borderId="0" xfId="0" applyNumberFormat="1" applyFont="1"/>
    <xf numFmtId="0" fontId="15" fillId="2" borderId="3" xfId="0" quotePrefix="1" applyFont="1" applyFill="1" applyBorder="1" applyAlignment="1">
      <alignment horizontal="left"/>
    </xf>
    <xf numFmtId="0" fontId="15" fillId="2" borderId="1" xfId="0" quotePrefix="1" applyFont="1" applyFill="1" applyBorder="1" applyAlignment="1">
      <alignment horizontal="left"/>
    </xf>
    <xf numFmtId="0" fontId="15" fillId="2" borderId="1" xfId="0" quotePrefix="1" applyFont="1" applyFill="1" applyBorder="1" applyAlignment="1">
      <alignment horizontal="center" wrapText="1"/>
    </xf>
    <xf numFmtId="3" fontId="15" fillId="2" borderId="1" xfId="0" applyNumberFormat="1" applyFont="1" applyFill="1" applyBorder="1" applyAlignment="1">
      <alignment horizontal="right" vertical="center"/>
    </xf>
    <xf numFmtId="9" fontId="0" fillId="0" borderId="0" xfId="55" applyFont="1"/>
    <xf numFmtId="164" fontId="0" fillId="0" borderId="0" xfId="0" applyNumberFormat="1"/>
    <xf numFmtId="9" fontId="13" fillId="0" borderId="0" xfId="0" applyNumberFormat="1" applyFont="1" applyAlignment="1">
      <alignment vertical="center"/>
    </xf>
    <xf numFmtId="9" fontId="5" fillId="0" borderId="0" xfId="0" applyNumberFormat="1" applyFont="1" applyAlignment="1">
      <alignment vertical="center"/>
    </xf>
    <xf numFmtId="9" fontId="20" fillId="0" borderId="0" xfId="0" applyNumberFormat="1" applyFont="1"/>
    <xf numFmtId="0" fontId="13" fillId="0" borderId="0" xfId="0" applyFont="1"/>
    <xf numFmtId="0" fontId="13" fillId="2" borderId="7" xfId="0" applyFont="1" applyFill="1" applyBorder="1" applyAlignment="1">
      <alignment wrapText="1"/>
    </xf>
    <xf numFmtId="0" fontId="13" fillId="2" borderId="11" xfId="0" applyFont="1" applyFill="1" applyBorder="1" applyAlignment="1">
      <alignment wrapText="1"/>
    </xf>
    <xf numFmtId="0" fontId="13" fillId="2" borderId="12" xfId="0" applyFont="1" applyFill="1" applyBorder="1"/>
    <xf numFmtId="3" fontId="13" fillId="0" borderId="8" xfId="0" applyNumberFormat="1" applyFont="1" applyBorder="1"/>
    <xf numFmtId="0" fontId="13" fillId="0" borderId="8" xfId="0" applyFont="1" applyBorder="1"/>
    <xf numFmtId="0" fontId="13" fillId="0" borderId="11" xfId="0" applyFont="1" applyBorder="1"/>
    <xf numFmtId="9" fontId="5" fillId="0" borderId="0" xfId="55" applyFont="1" applyAlignment="1">
      <alignment vertical="center"/>
    </xf>
    <xf numFmtId="3" fontId="13" fillId="0" borderId="14" xfId="0" applyNumberFormat="1" applyFont="1" applyBorder="1" applyAlignment="1">
      <alignment vertical="center"/>
    </xf>
    <xf numFmtId="37" fontId="13" fillId="0" borderId="15" xfId="0" applyNumberFormat="1" applyFont="1" applyBorder="1" applyAlignment="1">
      <alignment vertical="center"/>
    </xf>
    <xf numFmtId="3" fontId="12" fillId="0" borderId="15" xfId="0" applyNumberFormat="1" applyFont="1" applyBorder="1" applyAlignment="1">
      <alignment vertical="center"/>
    </xf>
    <xf numFmtId="3" fontId="15" fillId="0" borderId="7" xfId="0" applyNumberFormat="1" applyFont="1" applyBorder="1" applyAlignment="1">
      <alignment wrapText="1"/>
    </xf>
    <xf numFmtId="43" fontId="5" fillId="0" borderId="0" xfId="56" applyFont="1" applyAlignment="1">
      <alignment vertical="center"/>
    </xf>
    <xf numFmtId="43" fontId="0" fillId="0" borderId="0" xfId="0" applyNumberFormat="1"/>
    <xf numFmtId="3" fontId="15" fillId="0" borderId="0" xfId="0" applyNumberFormat="1" applyFont="1"/>
    <xf numFmtId="6" fontId="35" fillId="0" borderId="0" xfId="0" applyNumberFormat="1" applyFont="1"/>
    <xf numFmtId="3" fontId="35" fillId="0" borderId="0" xfId="0" applyNumberFormat="1" applyFont="1"/>
    <xf numFmtId="10" fontId="0" fillId="0" borderId="0" xfId="0" applyNumberFormat="1"/>
    <xf numFmtId="3" fontId="0" fillId="0" borderId="0" xfId="0" applyNumberFormat="1" applyAlignment="1">
      <alignment wrapText="1"/>
    </xf>
    <xf numFmtId="0" fontId="22" fillId="0" borderId="0" xfId="0" quotePrefix="1" applyFont="1" applyAlignment="1">
      <alignment horizontal="left"/>
    </xf>
    <xf numFmtId="37" fontId="5" fillId="16" borderId="0" xfId="0" applyNumberFormat="1" applyFont="1" applyFill="1" applyAlignment="1">
      <alignment horizontal="center"/>
    </xf>
    <xf numFmtId="3" fontId="22" fillId="0" borderId="1" xfId="0" applyNumberFormat="1" applyFont="1" applyBorder="1"/>
    <xf numFmtId="3" fontId="13" fillId="0" borderId="9" xfId="0" applyNumberFormat="1" applyFont="1" applyBorder="1"/>
    <xf numFmtId="164" fontId="0" fillId="0" borderId="0" xfId="55" applyNumberFormat="1" applyFont="1"/>
    <xf numFmtId="0" fontId="0" fillId="0" borderId="0" xfId="55" applyNumberFormat="1" applyFont="1"/>
    <xf numFmtId="0" fontId="15" fillId="0" borderId="1" xfId="0" applyFont="1" applyBorder="1" applyAlignment="1">
      <alignment wrapText="1"/>
    </xf>
    <xf numFmtId="0" fontId="22" fillId="0" borderId="1" xfId="0" applyFont="1" applyBorder="1"/>
    <xf numFmtId="0" fontId="0" fillId="0" borderId="0" xfId="0"/>
    <xf numFmtId="3" fontId="15" fillId="0" borderId="1" xfId="0" applyNumberFormat="1" applyFont="1" applyFill="1" applyBorder="1" applyAlignment="1">
      <alignment horizontal="right" vertical="center"/>
    </xf>
    <xf numFmtId="0" fontId="15" fillId="2" borderId="4" xfId="0" quotePrefix="1" applyFont="1" applyFill="1" applyBorder="1"/>
    <xf numFmtId="0" fontId="15" fillId="0" borderId="4" xfId="0" quotePrefix="1" applyFont="1" applyBorder="1" applyAlignment="1">
      <alignment horizontal="left"/>
    </xf>
    <xf numFmtId="0" fontId="13" fillId="0" borderId="4" xfId="0" quotePrefix="1" applyFont="1" applyBorder="1" applyAlignment="1">
      <alignment horizontal="left" vertical="top"/>
    </xf>
    <xf numFmtId="0" fontId="15" fillId="2" borderId="16" xfId="0" applyFont="1" applyFill="1" applyBorder="1" applyAlignment="1">
      <alignment wrapText="1"/>
    </xf>
    <xf numFmtId="3" fontId="15" fillId="2" borderId="6" xfId="0" applyNumberFormat="1" applyFont="1" applyFill="1" applyBorder="1" applyAlignment="1">
      <alignment horizontal="center" wrapText="1"/>
    </xf>
    <xf numFmtId="0" fontId="15" fillId="2" borderId="4" xfId="0" quotePrefix="1" applyFont="1" applyFill="1" applyBorder="1" applyAlignment="1">
      <alignment horizontal="left"/>
    </xf>
    <xf numFmtId="3" fontId="15" fillId="2" borderId="3" xfId="0" applyNumberFormat="1" applyFont="1" applyFill="1" applyBorder="1"/>
    <xf numFmtId="3" fontId="13" fillId="0" borderId="18" xfId="0" applyNumberFormat="1" applyFont="1" applyBorder="1"/>
    <xf numFmtId="3" fontId="15" fillId="2" borderId="19" xfId="0" applyNumberFormat="1" applyFont="1" applyFill="1" applyBorder="1" applyAlignment="1">
      <alignment horizontal="center" wrapText="1"/>
    </xf>
    <xf numFmtId="0" fontId="13" fillId="0" borderId="13" xfId="0" quotePrefix="1" applyFont="1" applyBorder="1" applyAlignment="1">
      <alignment horizontal="left" vertical="top"/>
    </xf>
    <xf numFmtId="3" fontId="13" fillId="0" borderId="15" xfId="0" applyNumberFormat="1" applyFont="1" applyBorder="1"/>
    <xf numFmtId="3" fontId="15" fillId="0" borderId="17" xfId="0" applyNumberFormat="1" applyFont="1" applyBorder="1"/>
    <xf numFmtId="3" fontId="15" fillId="0" borderId="2" xfId="0" applyNumberFormat="1" applyFont="1" applyBorder="1"/>
    <xf numFmtId="0" fontId="15" fillId="2" borderId="18" xfId="0" quotePrefix="1" applyFont="1" applyFill="1" applyBorder="1" applyAlignment="1">
      <alignment horizontal="left"/>
    </xf>
    <xf numFmtId="0" fontId="13" fillId="0" borderId="18" xfId="0" quotePrefix="1" applyFont="1" applyBorder="1" applyAlignment="1">
      <alignment horizontal="left" vertical="top"/>
    </xf>
    <xf numFmtId="0" fontId="13" fillId="0" borderId="15" xfId="0" quotePrefix="1" applyFont="1" applyBorder="1" applyAlignment="1">
      <alignment horizontal="left" vertical="top"/>
    </xf>
    <xf numFmtId="3" fontId="13" fillId="0" borderId="16" xfId="0" applyNumberFormat="1" applyFont="1" applyBorder="1"/>
    <xf numFmtId="0" fontId="0" fillId="0" borderId="0" xfId="0" applyNumberFormat="1"/>
    <xf numFmtId="3" fontId="15" fillId="2" borderId="3" xfId="0" applyNumberFormat="1" applyFont="1" applyFill="1" applyBorder="1" applyAlignment="1">
      <alignment horizontal="right" vertical="center"/>
    </xf>
    <xf numFmtId="3" fontId="15" fillId="2" borderId="2" xfId="0" applyNumberFormat="1" applyFont="1" applyFill="1" applyBorder="1" applyAlignment="1">
      <alignment horizontal="right" vertical="center"/>
    </xf>
    <xf numFmtId="3" fontId="15" fillId="2" borderId="17" xfId="0" applyNumberFormat="1" applyFont="1" applyFill="1" applyBorder="1" applyAlignment="1">
      <alignment horizontal="right" vertical="center"/>
    </xf>
    <xf numFmtId="0" fontId="13" fillId="0" borderId="4" xfId="0" quotePrefix="1" applyFont="1" applyBorder="1"/>
    <xf numFmtId="0" fontId="13" fillId="0" borderId="16" xfId="0" quotePrefix="1" applyFont="1" applyBorder="1" applyAlignment="1">
      <alignment horizontal="left" wrapText="1"/>
    </xf>
    <xf numFmtId="0" fontId="13" fillId="0" borderId="6" xfId="0" quotePrefix="1" applyFont="1" applyBorder="1" applyAlignment="1">
      <alignment horizontal="center" wrapText="1"/>
    </xf>
    <xf numFmtId="0" fontId="15" fillId="2" borderId="19" xfId="0" quotePrefix="1" applyFont="1" applyFill="1" applyBorder="1" applyAlignment="1">
      <alignment horizontal="center" wrapText="1"/>
    </xf>
    <xf numFmtId="0" fontId="13" fillId="0" borderId="13" xfId="0" quotePrefix="1" applyFont="1" applyBorder="1"/>
    <xf numFmtId="0" fontId="0" fillId="0" borderId="20" xfId="0" applyFont="1" applyBorder="1"/>
    <xf numFmtId="0" fontId="0" fillId="0" borderId="21" xfId="0" applyFont="1" applyBorder="1"/>
    <xf numFmtId="0" fontId="22" fillId="0" borderId="4" xfId="0" quotePrefix="1" applyFont="1" applyBorder="1" applyAlignment="1">
      <alignment horizontal="left" vertical="top"/>
    </xf>
    <xf numFmtId="0" fontId="22" fillId="0" borderId="18" xfId="0" quotePrefix="1" applyFont="1" applyBorder="1" applyAlignment="1">
      <alignment horizontal="left" vertical="top"/>
    </xf>
    <xf numFmtId="6" fontId="22" fillId="0" borderId="16" xfId="0" applyNumberFormat="1" applyFont="1" applyBorder="1" applyAlignment="1">
      <alignment wrapText="1"/>
    </xf>
    <xf numFmtId="6" fontId="22" fillId="0" borderId="6" xfId="0" applyNumberFormat="1" applyFont="1" applyBorder="1" applyAlignment="1">
      <alignment wrapText="1"/>
    </xf>
    <xf numFmtId="0" fontId="22" fillId="0" borderId="13" xfId="0" quotePrefix="1" applyFont="1" applyBorder="1" applyAlignment="1">
      <alignment horizontal="left" vertical="top"/>
    </xf>
    <xf numFmtId="3" fontId="22" fillId="0" borderId="2" xfId="0" applyNumberFormat="1" applyFont="1" applyBorder="1"/>
    <xf numFmtId="0" fontId="22" fillId="0" borderId="6" xfId="0" quotePrefix="1" applyFont="1" applyBorder="1" applyAlignment="1">
      <alignment horizontal="left" wrapText="1"/>
    </xf>
    <xf numFmtId="0" fontId="22" fillId="0" borderId="9" xfId="0" quotePrefix="1" applyFont="1" applyBorder="1" applyAlignment="1">
      <alignment horizontal="left" vertical="top"/>
    </xf>
    <xf numFmtId="0" fontId="13" fillId="0" borderId="4" xfId="0" quotePrefix="1" applyFont="1" applyBorder="1" applyAlignment="1">
      <alignment horizontal="left" vertical="top" wrapText="1"/>
    </xf>
    <xf numFmtId="164" fontId="13" fillId="0" borderId="3" xfId="0" applyNumberFormat="1" applyFont="1" applyBorder="1" applyAlignment="1">
      <alignment vertical="center"/>
    </xf>
    <xf numFmtId="0" fontId="13" fillId="0" borderId="6" xfId="0" quotePrefix="1" applyFont="1" applyBorder="1" applyAlignment="1">
      <alignment horizontal="left" wrapText="1"/>
    </xf>
    <xf numFmtId="0" fontId="13" fillId="0" borderId="19" xfId="0" quotePrefix="1" applyFont="1" applyBorder="1" applyAlignment="1">
      <alignment horizontal="center" wrapText="1"/>
    </xf>
    <xf numFmtId="0" fontId="13" fillId="0" borderId="13" xfId="0" quotePrefix="1" applyFont="1" applyBorder="1" applyAlignment="1">
      <alignment horizontal="left" vertical="top" wrapText="1"/>
    </xf>
    <xf numFmtId="0" fontId="13" fillId="0" borderId="2" xfId="0" quotePrefix="1" applyFont="1" applyBorder="1" applyAlignment="1">
      <alignment horizontal="left" vertical="top" wrapText="1"/>
    </xf>
    <xf numFmtId="3" fontId="13" fillId="0" borderId="2" xfId="0" applyNumberFormat="1" applyFont="1" applyBorder="1" applyAlignment="1">
      <alignment vertical="center"/>
    </xf>
    <xf numFmtId="164" fontId="13" fillId="0" borderId="17" xfId="0" applyNumberFormat="1" applyFont="1" applyBorder="1" applyAlignment="1">
      <alignment vertical="center"/>
    </xf>
    <xf numFmtId="0" fontId="40" fillId="17" borderId="22" xfId="0" applyFont="1" applyFill="1" applyBorder="1"/>
    <xf numFmtId="0" fontId="40" fillId="17" borderId="23" xfId="0" applyFont="1" applyFill="1" applyBorder="1"/>
    <xf numFmtId="0" fontId="0" fillId="18" borderId="22" xfId="0" applyFont="1" applyFill="1" applyBorder="1"/>
    <xf numFmtId="0" fontId="0" fillId="18" borderId="23" xfId="0" applyFont="1" applyFill="1" applyBorder="1"/>
    <xf numFmtId="0" fontId="0" fillId="0" borderId="22" xfId="0" applyFont="1" applyBorder="1"/>
    <xf numFmtId="0" fontId="0" fillId="0" borderId="23" xfId="0" applyFont="1" applyBorder="1"/>
    <xf numFmtId="3" fontId="15" fillId="2" borderId="4" xfId="0" applyNumberFormat="1" applyFont="1" applyFill="1" applyBorder="1"/>
    <xf numFmtId="0" fontId="15" fillId="2" borderId="6" xfId="0" applyFont="1" applyFill="1" applyBorder="1" applyAlignment="1">
      <alignment horizontal="center" wrapText="1"/>
    </xf>
    <xf numFmtId="0" fontId="15" fillId="0" borderId="6" xfId="0" applyFont="1" applyBorder="1" applyAlignment="1">
      <alignment horizontal="center" wrapText="1"/>
    </xf>
    <xf numFmtId="0" fontId="15" fillId="2" borderId="19" xfId="0" applyFont="1" applyFill="1" applyBorder="1" applyAlignment="1">
      <alignment horizontal="center" wrapText="1"/>
    </xf>
    <xf numFmtId="3" fontId="15" fillId="2" borderId="13" xfId="0" applyNumberFormat="1" applyFont="1" applyFill="1" applyBorder="1"/>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169" fontId="0" fillId="0" borderId="0" xfId="0" applyNumberFormat="1"/>
    <xf numFmtId="0" fontId="2" fillId="2" borderId="0" xfId="0" applyFont="1" applyFill="1" applyAlignment="1">
      <alignment horizontal="left" vertical="center" wrapText="1"/>
    </xf>
    <xf numFmtId="0" fontId="8" fillId="0" borderId="0" xfId="0" applyFont="1" applyAlignment="1">
      <alignment horizontal="left" vertical="top" wrapText="1"/>
    </xf>
    <xf numFmtId="0" fontId="2" fillId="2" borderId="0" xfId="0" applyFont="1" applyFill="1" applyAlignment="1">
      <alignment vertical="center" wrapText="1"/>
    </xf>
    <xf numFmtId="0" fontId="7" fillId="2" borderId="0" xfId="0" applyFont="1" applyFill="1" applyAlignment="1">
      <alignment horizontal="left" vertical="top" wrapText="1"/>
    </xf>
    <xf numFmtId="3" fontId="7" fillId="2" borderId="0" xfId="0" applyNumberFormat="1" applyFont="1" applyFill="1" applyAlignment="1">
      <alignment horizontal="left" vertical="top" wrapText="1"/>
    </xf>
    <xf numFmtId="3" fontId="7" fillId="2" borderId="0" xfId="0" applyNumberFormat="1" applyFont="1" applyFill="1" applyAlignment="1">
      <alignment horizontal="left" vertical="top"/>
    </xf>
    <xf numFmtId="0" fontId="22" fillId="0" borderId="2" xfId="0" quotePrefix="1" applyFont="1" applyBorder="1" applyAlignment="1">
      <alignment horizontal="center"/>
    </xf>
    <xf numFmtId="0" fontId="22" fillId="0" borderId="2" xfId="0" applyFont="1" applyBorder="1"/>
    <xf numFmtId="0" fontId="0" fillId="0" borderId="0" xfId="0" applyAlignment="1">
      <alignment horizontal="center" vertical="top" wrapText="1"/>
    </xf>
    <xf numFmtId="0" fontId="13" fillId="0" borderId="1" xfId="0" quotePrefix="1" applyFont="1" applyBorder="1" applyAlignment="1">
      <alignment horizontal="center" wrapText="1"/>
    </xf>
    <xf numFmtId="0" fontId="15" fillId="0" borderId="1" xfId="0" applyFont="1" applyBorder="1" applyAlignment="1">
      <alignment horizontal="center"/>
    </xf>
    <xf numFmtId="0" fontId="15" fillId="0" borderId="3" xfId="0" applyFont="1" applyBorder="1" applyAlignment="1">
      <alignment horizontal="center"/>
    </xf>
    <xf numFmtId="0" fontId="0" fillId="0" borderId="0" xfId="0" applyAlignment="1">
      <alignment horizontal="center"/>
    </xf>
    <xf numFmtId="0" fontId="15" fillId="2" borderId="1" xfId="0" applyFont="1" applyFill="1" applyBorder="1" applyAlignment="1">
      <alignment horizontal="center" wrapText="1"/>
    </xf>
    <xf numFmtId="0" fontId="15" fillId="0" borderId="1" xfId="0" applyFont="1" applyBorder="1" applyAlignment="1">
      <alignment wrapText="1"/>
    </xf>
    <xf numFmtId="0" fontId="0" fillId="0" borderId="1" xfId="0" applyBorder="1" applyAlignment="1">
      <alignment wrapText="1"/>
    </xf>
    <xf numFmtId="0" fontId="13" fillId="0" borderId="1" xfId="0" quotePrefix="1" applyFont="1" applyBorder="1" applyAlignment="1">
      <alignment horizontal="center" vertical="center"/>
    </xf>
    <xf numFmtId="0" fontId="15" fillId="0" borderId="1" xfId="0" applyFont="1" applyBorder="1"/>
    <xf numFmtId="0" fontId="22" fillId="0" borderId="1" xfId="0" quotePrefix="1" applyFont="1" applyBorder="1" applyAlignment="1">
      <alignment horizontal="center"/>
    </xf>
    <xf numFmtId="0" fontId="22" fillId="0" borderId="3" xfId="0" applyFont="1" applyBorder="1"/>
    <xf numFmtId="0" fontId="22" fillId="0" borderId="1" xfId="0" applyFont="1" applyBorder="1"/>
    <xf numFmtId="0" fontId="22" fillId="0" borderId="3" xfId="0" quotePrefix="1" applyFont="1" applyBorder="1" applyAlignment="1">
      <alignment horizontal="center"/>
    </xf>
    <xf numFmtId="0" fontId="22" fillId="0" borderId="4" xfId="0" quotePrefix="1" applyFont="1" applyBorder="1" applyAlignment="1">
      <alignment horizontal="center"/>
    </xf>
    <xf numFmtId="0" fontId="13" fillId="0" borderId="0" xfId="0" quotePrefix="1" applyFont="1" applyAlignment="1">
      <alignment horizontal="center" vertical="center"/>
    </xf>
    <xf numFmtId="0" fontId="0" fillId="0" borderId="0" xfId="0"/>
    <xf numFmtId="0" fontId="13" fillId="0" borderId="3" xfId="0" quotePrefix="1" applyFont="1" applyBorder="1" applyAlignment="1">
      <alignment horizontal="center" wrapText="1"/>
    </xf>
    <xf numFmtId="0" fontId="13" fillId="0" borderId="4" xfId="0" quotePrefix="1" applyFont="1" applyBorder="1" applyAlignment="1">
      <alignment horizontal="center" wrapText="1"/>
    </xf>
  </cellXfs>
  <cellStyles count="57">
    <cellStyle name="20% - Accent1 2" xfId="2" xr:uid="{E2BF2D11-19DA-4CC9-9347-29791CB8116D}"/>
    <cellStyle name="20% - Accent2 2" xfId="3" xr:uid="{C8DC95F8-6E5F-4647-98A7-9B7B26A161C4}"/>
    <cellStyle name="20% - Accent3 2" xfId="4" xr:uid="{7B26FBD7-8245-46B3-8AC4-750388749D95}"/>
    <cellStyle name="20% - Accent4 2" xfId="5" xr:uid="{D4C70D49-249E-4278-9F3F-2AA31A666EFE}"/>
    <cellStyle name="20% - Accent5 2" xfId="6" xr:uid="{E9E5FA9C-A3E5-4F59-BC58-7101CA6D1292}"/>
    <cellStyle name="20% - Accent6 2" xfId="7" xr:uid="{0A055EFF-5A38-49E3-AB59-7635BBB5AA28}"/>
    <cellStyle name="40% - Accent1 2" xfId="8" xr:uid="{7049D3FB-619D-48BD-B2E6-50DECBE3C1DD}"/>
    <cellStyle name="40% - Accent2 2" xfId="9" xr:uid="{20A814D1-EA3C-43D4-B341-AE581BD29041}"/>
    <cellStyle name="40% - Accent3 2" xfId="10" xr:uid="{98A5B0BB-E9F9-4972-9B34-9EFF218FC549}"/>
    <cellStyle name="40% - Accent4 2" xfId="11" xr:uid="{447E2557-FFB9-40E7-90E1-E20D08614D0D}"/>
    <cellStyle name="40% - Accent5 2" xfId="12" xr:uid="{7AC35CEE-1D93-48D1-AC6C-321CDCF163B2}"/>
    <cellStyle name="40% - Accent6 2" xfId="13" xr:uid="{60404098-1985-4F64-AC6F-52C156F213C4}"/>
    <cellStyle name="ANCLAS,REZONES Y SUS PARTES,DE FUNDICION,DE HIERRO O DE ACERO" xfId="14" xr:uid="{5A0E11D5-F1E6-41D4-8777-83206D837EDE}"/>
    <cellStyle name="Comma" xfId="56" builtinId="3"/>
    <cellStyle name="Comma 2" xfId="15" xr:uid="{7EC8E2C7-6A6B-423A-952C-278E3C39AE48}"/>
    <cellStyle name="Comma 2 2" xfId="52" xr:uid="{C68453F8-A99B-4546-A718-AF9E70112BE5}"/>
    <cellStyle name="Comma 3" xfId="16" xr:uid="{D83AB1D7-B01A-475A-B3B5-6DB7E355E68B}"/>
    <cellStyle name="Comma 3 2" xfId="53" xr:uid="{70AB4224-D0A2-4F9A-92B5-397BA5943F48}"/>
    <cellStyle name="Comma 4" xfId="48" xr:uid="{425D21BB-B15F-4AA3-8525-98BDF7703914}"/>
    <cellStyle name="Comma 4 2" xfId="54" xr:uid="{B2E6DE12-7430-4A2C-98D7-5B5E753DEA3F}"/>
    <cellStyle name="Excel Built-in Normal 2" xfId="17" xr:uid="{DCBF006A-A9FF-4222-9BBB-B2DA47F758CB}"/>
    <cellStyle name="Hyperlink 2" xfId="18" xr:uid="{311341AF-3B56-4DB0-96F8-A4A0672037E0}"/>
    <cellStyle name="Hyperlink 3" xfId="19" xr:uid="{B2CC08D5-A207-4CAA-9CEA-52F16E5D672D}"/>
    <cellStyle name="Hyperlink 4" xfId="20" xr:uid="{AC7BE5B9-A5D0-41BE-8399-67A009CC0F42}"/>
    <cellStyle name="Normal" xfId="0" builtinId="0"/>
    <cellStyle name="Normal 2" xfId="1" xr:uid="{848AB20C-5042-4086-92EB-CAF1E6E5DBD5}"/>
    <cellStyle name="Normal 2 2" xfId="21" xr:uid="{66493CB7-E4A0-44EE-80C3-8458494418B3}"/>
    <cellStyle name="Normal 2 2 2" xfId="22" xr:uid="{144AB0E5-1670-4762-928C-31A3DBFAEAD4}"/>
    <cellStyle name="Normal 2 2 3" xfId="23" xr:uid="{421F9368-E4A6-45C9-A95D-DC0D9347BB91}"/>
    <cellStyle name="Normal 2 3" xfId="24" xr:uid="{E5879BE0-6B7E-495C-AE36-A2A0341F4A58}"/>
    <cellStyle name="Normal 2 3 2" xfId="25" xr:uid="{23B706C6-A710-4796-A53C-E5C3DD5D681B}"/>
    <cellStyle name="Normal 2 4" xfId="26" xr:uid="{174E7549-79FB-4E41-859F-3F3E1E54DB2A}"/>
    <cellStyle name="Normal 2 4 2" xfId="27" xr:uid="{D5A30995-2DFF-430F-BBD0-7189F5E6715B}"/>
    <cellStyle name="Normal 2 5" xfId="47" xr:uid="{43385853-8AF7-42D8-A897-7C257BD02F1C}"/>
    <cellStyle name="Normal 3" xfId="28" xr:uid="{5AA25687-78AA-4ECA-A63F-28C89545294F}"/>
    <cellStyle name="Normal 4" xfId="29" xr:uid="{B84540F8-6C3B-4155-89FF-8817B6389D93}"/>
    <cellStyle name="Normal 4 2" xfId="30" xr:uid="{E641723B-EE55-4CCF-8A4F-E7C9D0CA2174}"/>
    <cellStyle name="Normal 5" xfId="31" xr:uid="{9125771D-77B3-4600-960E-0C6C173173FB}"/>
    <cellStyle name="Normal 5 2" xfId="32" xr:uid="{B5A328AE-8177-4D66-8206-053DCC6A7B96}"/>
    <cellStyle name="Normal 5 2 2" xfId="33" xr:uid="{52E1B847-B958-48AD-BA65-E722A64BDA4D}"/>
    <cellStyle name="Normal 5 3" xfId="34" xr:uid="{BDF6CDB5-47BC-4A87-A118-C3527C1F8B21}"/>
    <cellStyle name="Normal 5 4" xfId="49" xr:uid="{63477A4E-C961-46B6-8531-B8D7633F55D7}"/>
    <cellStyle name="Normal 6" xfId="35" xr:uid="{7E1177AD-2C3A-4648-8CDD-ED378FD2F0BB}"/>
    <cellStyle name="Normal 6 2" xfId="36" xr:uid="{96674D06-C2FD-4A2C-A006-9F916847BF8A}"/>
    <cellStyle name="Normal 7" xfId="37" xr:uid="{EE170D75-AEA3-4F7E-83AD-BB3FA6A70347}"/>
    <cellStyle name="Normal 8" xfId="46" xr:uid="{D5A7DC42-9E74-4B35-9C44-B2EB2DC2154C}"/>
    <cellStyle name="Normal 9 3" xfId="38" xr:uid="{9951A4A6-FE4C-40CA-9B72-F51FA7B93162}"/>
    <cellStyle name="Note 2" xfId="39" xr:uid="{30E85A1B-0F01-446F-AE45-2545244A2FF1}"/>
    <cellStyle name="Note 2 2" xfId="40" xr:uid="{258BC434-7A52-44CE-B736-75D04BEA3541}"/>
    <cellStyle name="Note 3" xfId="41" xr:uid="{704085A2-A0F9-4A92-932C-11101E63B995}"/>
    <cellStyle name="Percent" xfId="55" builtinId="5"/>
    <cellStyle name="Percent 2" xfId="42" xr:uid="{29DB387F-8860-4BD1-9531-43E686E783C4}"/>
    <cellStyle name="Percent 2 2" xfId="43" xr:uid="{3BDF605F-CCA8-4FAB-A2F0-15D5D00EB407}"/>
    <cellStyle name="Percent 2 3" xfId="44" xr:uid="{8DE8C283-5C67-4AE7-A364-2705132870EA}"/>
    <cellStyle name="Percent 2 4" xfId="50" xr:uid="{395D400E-2B2D-4C32-B014-46930C9EB47F}"/>
    <cellStyle name="Percent 3" xfId="45" xr:uid="{60DE713B-F85C-493E-ADB1-320110CF44F4}"/>
    <cellStyle name="Percent 4" xfId="51" xr:uid="{A1FA0A6E-DEAD-4F2F-9612-BAA27F7AA18A}"/>
  </cellStyles>
  <dxfs count="124">
    <dxf>
      <numFmt numFmtId="169" formatCode="&quot;£&quot;#,##0"/>
    </dxf>
    <dxf>
      <numFmt numFmtId="169" formatCode="&quot;£&quot;#,##0"/>
    </dxf>
    <dxf>
      <numFmt numFmtId="169" formatCode="&quot;£&quot;#,##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theme="1"/>
        <name val="Verdana"/>
        <family val="2"/>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theme="1"/>
        <name val="Verdan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Verdana"/>
        <family val="2"/>
        <scheme val="none"/>
      </font>
      <numFmt numFmtId="3" formatCode="#,##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rgb="FF000000"/>
        <name val="Verdana"/>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Verdana"/>
        <family val="2"/>
        <scheme val="none"/>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Verdana"/>
        <family val="2"/>
        <scheme val="none"/>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Verdana"/>
        <family val="2"/>
        <scheme val="none"/>
      </font>
      <border diagonalUp="0" diagonalDown="0">
        <left style="thin">
          <color theme="9" tint="0.39997558519241921"/>
        </left>
        <right/>
        <top style="thin">
          <color theme="9" tint="0.39997558519241921"/>
        </top>
        <bottom/>
        <vertical/>
        <horizontal/>
      </border>
    </dxf>
    <dxf>
      <border outline="0">
        <right style="thin">
          <color theme="9" tint="0.39997558519241921"/>
        </right>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Verdana"/>
        <family val="2"/>
        <scheme val="none"/>
      </font>
      <fill>
        <patternFill patternType="solid">
          <fgColor indexed="64"/>
          <bgColor theme="0"/>
        </patternFill>
      </fill>
      <alignment horizontal="righ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rgb="FF000000"/>
        <name val="Verdana"/>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border outline="0">
        <left style="thin">
          <color indexed="64"/>
        </lef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000000"/>
        <name val="Verdana"/>
        <family val="2"/>
        <scheme val="none"/>
      </font>
      <numFmt numFmtId="3" formatCode="#,##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border diagonalUp="0" diagonalDown="0">
        <left/>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000000"/>
        <name val="Verdana"/>
        <family val="2"/>
        <scheme val="none"/>
      </font>
    </dxf>
    <dxf>
      <border outline="0">
        <bottom style="thin">
          <color indexed="64"/>
        </bottom>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000000"/>
        <name val="Verdana"/>
        <family val="2"/>
        <scheme val="none"/>
      </font>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border outline="0">
        <bottom style="thin">
          <color indexed="64"/>
        </bottom>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Verdana"/>
        <family val="2"/>
        <scheme val="none"/>
      </font>
      <numFmt numFmtId="3" formatCode="#,##0"/>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Verdana"/>
        <family val="2"/>
        <scheme val="none"/>
      </font>
      <fill>
        <patternFill patternType="solid">
          <fgColor indexed="64"/>
          <bgColor theme="0"/>
        </patternFill>
      </fill>
      <alignment horizontal="righ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theme="1"/>
        <name val="Verdana"/>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000000"/>
        <name val="Verdana"/>
        <family val="2"/>
        <scheme val="none"/>
      </font>
      <numFmt numFmtId="164" formatCode="0.0%"/>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000000"/>
        <name val="Verdana"/>
        <family val="2"/>
        <scheme val="none"/>
      </font>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rgb="FF000000"/>
        <name val="Verdana"/>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000000"/>
        <name val="Verdana"/>
        <family val="2"/>
        <scheme val="none"/>
      </font>
      <numFmt numFmtId="164" formatCode="0.0%"/>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000000"/>
        <name val="Verdana"/>
        <family val="2"/>
        <scheme val="none"/>
      </font>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rgb="FF000000"/>
        <name val="Verdana"/>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000000"/>
        <name val="Verdana"/>
        <family val="2"/>
        <scheme val="none"/>
      </font>
      <numFmt numFmtId="164" formatCode="0.0%"/>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numFmt numFmtId="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Verdana"/>
        <family val="2"/>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000000"/>
        <name val="Verdana"/>
        <family val="2"/>
        <scheme val="none"/>
      </font>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rgb="FF000000"/>
        <name val="Verdana"/>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000000"/>
        <name val="Verdana"/>
        <family val="2"/>
        <scheme val="none"/>
      </font>
      <numFmt numFmtId="3" formatCode="#,##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Verdana"/>
        <family val="2"/>
        <scheme val="none"/>
      </font>
      <numFmt numFmtId="3" formatCode="#,##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Verdana"/>
        <family val="2"/>
        <scheme val="none"/>
      </font>
      <numFmt numFmtId="3" formatCode="#,##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Verdana"/>
        <family val="2"/>
        <scheme val="none"/>
      </font>
      <numFmt numFmtId="3" formatCode="#,##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auto="1"/>
        <name val="Verdana"/>
        <family val="2"/>
        <scheme val="none"/>
      </font>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border outline="0">
        <bottom style="thin">
          <color indexed="64"/>
        </bottom>
      </border>
    </dxf>
    <dxf>
      <font>
        <b val="0"/>
        <i val="0"/>
        <strike val="0"/>
        <condense val="0"/>
        <extend val="0"/>
        <outline val="0"/>
        <shadow val="0"/>
        <u val="none"/>
        <vertAlign val="baseline"/>
        <sz val="9"/>
        <color auto="1"/>
        <name val="Verdana"/>
        <family val="2"/>
        <scheme val="none"/>
      </font>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000000"/>
        <name val="Verdana"/>
        <family val="2"/>
        <scheme val="none"/>
      </font>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auto="1"/>
        <name val="Verdana"/>
        <family val="2"/>
        <scheme val="none"/>
      </font>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auto="1"/>
        <name val="Verdana"/>
        <family val="2"/>
        <scheme val="none"/>
      </font>
      <numFmt numFmtId="10" formatCode="&quot;£&quot;#,##0;[Red]\-&quot;£&quot;#,##0"/>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345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connections" Target="connections.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microsoft.com/office/2007/relationships/slicerCache" Target="slicerCaches/slicerCache4.xml"/><Relationship Id="rId37" Type="http://schemas.openxmlformats.org/officeDocument/2006/relationships/sheetMetadata" Target="metadata.xml"/><Relationship Id="rId40" Type="http://schemas.openxmlformats.org/officeDocument/2006/relationships/customXml" Target="../customXml/item1.xml"/><Relationship Id="rId45"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3.xml"/><Relationship Id="rId44"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microsoft.com/office/2007/relationships/slicerCache" Target="slicerCaches/slicerCache2.xml"/><Relationship Id="rId35" Type="http://schemas.openxmlformats.org/officeDocument/2006/relationships/styles" Target="styles.xml"/><Relationship Id="rId43"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openxmlformats.org/officeDocument/2006/relationships/theme" Target="theme/theme1.xml"/><Relationship Id="rId38" Type="http://schemas.openxmlformats.org/officeDocument/2006/relationships/powerPivotData" Target="model/item.data"/><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[retail-intermediary-market-2024-underlying-data_solved.xlsx]Sheet19!PivotTable4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Capital</a:t>
            </a:r>
            <a:r>
              <a:rPr lang="en-GB" baseline="0"/>
              <a:t> Strength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bar"/>
        <c:grouping val="percentStacked"/>
        <c:varyColors val="0"/>
        <c:ser>
          <c:idx val="0"/>
          <c:order val="0"/>
          <c:tx>
            <c:strRef>
              <c:f>Sheet19!$B$3:$B$4</c:f>
              <c:strCache>
                <c:ptCount val="1"/>
                <c:pt idx="0">
                  <c:v>Deficit</c:v>
                </c:pt>
              </c:strCache>
            </c:strRef>
          </c:tx>
          <c:spPr>
            <a:solidFill>
              <a:schemeClr val="accent1"/>
            </a:solidFill>
            <a:ln>
              <a:noFill/>
            </a:ln>
            <a:effectLst/>
          </c:spPr>
          <c:invertIfNegative val="0"/>
          <c:cat>
            <c:strRef>
              <c:f>Sheet19!$A$5:$A$10</c:f>
              <c:strCache>
                <c:ptCount val="5"/>
                <c:pt idx="0">
                  <c:v>2020</c:v>
                </c:pt>
                <c:pt idx="1">
                  <c:v>2021</c:v>
                </c:pt>
                <c:pt idx="2">
                  <c:v>2022</c:v>
                </c:pt>
                <c:pt idx="3">
                  <c:v>2023</c:v>
                </c:pt>
                <c:pt idx="4">
                  <c:v>2024</c:v>
                </c:pt>
              </c:strCache>
            </c:strRef>
          </c:cat>
          <c:val>
            <c:numRef>
              <c:f>Sheet19!$B$5:$B$10</c:f>
              <c:numCache>
                <c:formatCode>General</c:formatCode>
                <c:ptCount val="5"/>
                <c:pt idx="0">
                  <c:v>104</c:v>
                </c:pt>
                <c:pt idx="1">
                  <c:v>83</c:v>
                </c:pt>
                <c:pt idx="2">
                  <c:v>95</c:v>
                </c:pt>
                <c:pt idx="3">
                  <c:v>81</c:v>
                </c:pt>
                <c:pt idx="4">
                  <c:v>52</c:v>
                </c:pt>
              </c:numCache>
            </c:numRef>
          </c:val>
          <c:extLst>
            <c:ext xmlns:c16="http://schemas.microsoft.com/office/drawing/2014/chart" uri="{C3380CC4-5D6E-409C-BE32-E72D297353CC}">
              <c16:uniqueId val="{0000000F-8090-42C2-A173-BBB3D6BEE1D0}"/>
            </c:ext>
          </c:extLst>
        </c:ser>
        <c:ser>
          <c:idx val="1"/>
          <c:order val="1"/>
          <c:tx>
            <c:strRef>
              <c:f>Sheet19!$C$3:$C$4</c:f>
              <c:strCache>
                <c:ptCount val="1"/>
                <c:pt idx="0">
                  <c:v>Over £10,000 up to £100,000</c:v>
                </c:pt>
              </c:strCache>
            </c:strRef>
          </c:tx>
          <c:spPr>
            <a:solidFill>
              <a:schemeClr val="accent2"/>
            </a:solidFill>
            <a:ln>
              <a:noFill/>
            </a:ln>
            <a:effectLst/>
          </c:spPr>
          <c:invertIfNegative val="0"/>
          <c:cat>
            <c:strRef>
              <c:f>Sheet19!$A$5:$A$10</c:f>
              <c:strCache>
                <c:ptCount val="5"/>
                <c:pt idx="0">
                  <c:v>2020</c:v>
                </c:pt>
                <c:pt idx="1">
                  <c:v>2021</c:v>
                </c:pt>
                <c:pt idx="2">
                  <c:v>2022</c:v>
                </c:pt>
                <c:pt idx="3">
                  <c:v>2023</c:v>
                </c:pt>
                <c:pt idx="4">
                  <c:v>2024</c:v>
                </c:pt>
              </c:strCache>
            </c:strRef>
          </c:cat>
          <c:val>
            <c:numRef>
              <c:f>Sheet19!$C$5:$C$10</c:f>
              <c:numCache>
                <c:formatCode>General</c:formatCode>
                <c:ptCount val="5"/>
                <c:pt idx="0">
                  <c:v>4462</c:v>
                </c:pt>
                <c:pt idx="1">
                  <c:v>4146</c:v>
                </c:pt>
                <c:pt idx="2">
                  <c:v>3839</c:v>
                </c:pt>
                <c:pt idx="3">
                  <c:v>3635</c:v>
                </c:pt>
                <c:pt idx="4">
                  <c:v>3391</c:v>
                </c:pt>
              </c:numCache>
            </c:numRef>
          </c:val>
          <c:extLst>
            <c:ext xmlns:c16="http://schemas.microsoft.com/office/drawing/2014/chart" uri="{C3380CC4-5D6E-409C-BE32-E72D297353CC}">
              <c16:uniqueId val="{00000010-8090-42C2-A173-BBB3D6BEE1D0}"/>
            </c:ext>
          </c:extLst>
        </c:ser>
        <c:ser>
          <c:idx val="2"/>
          <c:order val="2"/>
          <c:tx>
            <c:strRef>
              <c:f>Sheet19!$D$3:$D$4</c:f>
              <c:strCache>
                <c:ptCount val="1"/>
                <c:pt idx="0">
                  <c:v>Over £100,000 up to £500,000</c:v>
                </c:pt>
              </c:strCache>
            </c:strRef>
          </c:tx>
          <c:spPr>
            <a:solidFill>
              <a:schemeClr val="accent3"/>
            </a:solidFill>
            <a:ln>
              <a:noFill/>
            </a:ln>
            <a:effectLst/>
          </c:spPr>
          <c:invertIfNegative val="0"/>
          <c:cat>
            <c:strRef>
              <c:f>Sheet19!$A$5:$A$10</c:f>
              <c:strCache>
                <c:ptCount val="5"/>
                <c:pt idx="0">
                  <c:v>2020</c:v>
                </c:pt>
                <c:pt idx="1">
                  <c:v>2021</c:v>
                </c:pt>
                <c:pt idx="2">
                  <c:v>2022</c:v>
                </c:pt>
                <c:pt idx="3">
                  <c:v>2023</c:v>
                </c:pt>
                <c:pt idx="4">
                  <c:v>2024</c:v>
                </c:pt>
              </c:strCache>
            </c:strRef>
          </c:cat>
          <c:val>
            <c:numRef>
              <c:f>Sheet19!$D$5:$D$10</c:f>
              <c:numCache>
                <c:formatCode>General</c:formatCode>
                <c:ptCount val="5"/>
                <c:pt idx="0">
                  <c:v>3117</c:v>
                </c:pt>
                <c:pt idx="1">
                  <c:v>3261</c:v>
                </c:pt>
                <c:pt idx="2">
                  <c:v>3083</c:v>
                </c:pt>
                <c:pt idx="3">
                  <c:v>2834</c:v>
                </c:pt>
                <c:pt idx="4">
                  <c:v>2717</c:v>
                </c:pt>
              </c:numCache>
            </c:numRef>
          </c:val>
          <c:extLst>
            <c:ext xmlns:c16="http://schemas.microsoft.com/office/drawing/2014/chart" uri="{C3380CC4-5D6E-409C-BE32-E72D297353CC}">
              <c16:uniqueId val="{00000011-8090-42C2-A173-BBB3D6BEE1D0}"/>
            </c:ext>
          </c:extLst>
        </c:ser>
        <c:ser>
          <c:idx val="3"/>
          <c:order val="3"/>
          <c:tx>
            <c:strRef>
              <c:f>Sheet19!$E$3:$E$4</c:f>
              <c:strCache>
                <c:ptCount val="1"/>
                <c:pt idx="0">
                  <c:v>Over £500,000</c:v>
                </c:pt>
              </c:strCache>
            </c:strRef>
          </c:tx>
          <c:spPr>
            <a:solidFill>
              <a:schemeClr val="accent4"/>
            </a:solidFill>
            <a:ln>
              <a:noFill/>
            </a:ln>
            <a:effectLst/>
          </c:spPr>
          <c:invertIfNegative val="0"/>
          <c:cat>
            <c:strRef>
              <c:f>Sheet19!$A$5:$A$10</c:f>
              <c:strCache>
                <c:ptCount val="5"/>
                <c:pt idx="0">
                  <c:v>2020</c:v>
                </c:pt>
                <c:pt idx="1">
                  <c:v>2021</c:v>
                </c:pt>
                <c:pt idx="2">
                  <c:v>2022</c:v>
                </c:pt>
                <c:pt idx="3">
                  <c:v>2023</c:v>
                </c:pt>
                <c:pt idx="4">
                  <c:v>2024</c:v>
                </c:pt>
              </c:strCache>
            </c:strRef>
          </c:cat>
          <c:val>
            <c:numRef>
              <c:f>Sheet19!$E$5:$E$10</c:f>
              <c:numCache>
                <c:formatCode>General</c:formatCode>
                <c:ptCount val="5"/>
                <c:pt idx="0">
                  <c:v>2230</c:v>
                </c:pt>
                <c:pt idx="1">
                  <c:v>2307</c:v>
                </c:pt>
                <c:pt idx="2">
                  <c:v>2317</c:v>
                </c:pt>
                <c:pt idx="3">
                  <c:v>2303</c:v>
                </c:pt>
                <c:pt idx="4">
                  <c:v>2173</c:v>
                </c:pt>
              </c:numCache>
            </c:numRef>
          </c:val>
          <c:extLst>
            <c:ext xmlns:c16="http://schemas.microsoft.com/office/drawing/2014/chart" uri="{C3380CC4-5D6E-409C-BE32-E72D297353CC}">
              <c16:uniqueId val="{00000012-8090-42C2-A173-BBB3D6BEE1D0}"/>
            </c:ext>
          </c:extLst>
        </c:ser>
        <c:ser>
          <c:idx val="4"/>
          <c:order val="4"/>
          <c:tx>
            <c:strRef>
              <c:f>Sheet19!$F$3:$F$4</c:f>
              <c:strCache>
                <c:ptCount val="1"/>
                <c:pt idx="0">
                  <c:v>Up to £10,000</c:v>
                </c:pt>
              </c:strCache>
            </c:strRef>
          </c:tx>
          <c:spPr>
            <a:solidFill>
              <a:schemeClr val="accent5"/>
            </a:solidFill>
            <a:ln>
              <a:noFill/>
            </a:ln>
            <a:effectLst/>
          </c:spPr>
          <c:invertIfNegative val="0"/>
          <c:cat>
            <c:strRef>
              <c:f>Sheet19!$A$5:$A$10</c:f>
              <c:strCache>
                <c:ptCount val="5"/>
                <c:pt idx="0">
                  <c:v>2020</c:v>
                </c:pt>
                <c:pt idx="1">
                  <c:v>2021</c:v>
                </c:pt>
                <c:pt idx="2">
                  <c:v>2022</c:v>
                </c:pt>
                <c:pt idx="3">
                  <c:v>2023</c:v>
                </c:pt>
                <c:pt idx="4">
                  <c:v>2024</c:v>
                </c:pt>
              </c:strCache>
            </c:strRef>
          </c:cat>
          <c:val>
            <c:numRef>
              <c:f>Sheet19!$F$5:$F$10</c:f>
              <c:numCache>
                <c:formatCode>General</c:formatCode>
                <c:ptCount val="5"/>
                <c:pt idx="0">
                  <c:v>1773</c:v>
                </c:pt>
                <c:pt idx="1">
                  <c:v>1619</c:v>
                </c:pt>
                <c:pt idx="2">
                  <c:v>1623</c:v>
                </c:pt>
                <c:pt idx="3">
                  <c:v>1601</c:v>
                </c:pt>
                <c:pt idx="4">
                  <c:v>1379</c:v>
                </c:pt>
              </c:numCache>
            </c:numRef>
          </c:val>
          <c:extLst>
            <c:ext xmlns:c16="http://schemas.microsoft.com/office/drawing/2014/chart" uri="{C3380CC4-5D6E-409C-BE32-E72D297353CC}">
              <c16:uniqueId val="{00000013-8090-42C2-A173-BBB3D6BEE1D0}"/>
            </c:ext>
          </c:extLst>
        </c:ser>
        <c:dLbls>
          <c:showLegendKey val="0"/>
          <c:showVal val="0"/>
          <c:showCatName val="0"/>
          <c:showSerName val="0"/>
          <c:showPercent val="0"/>
          <c:showBubbleSize val="0"/>
        </c:dLbls>
        <c:gapWidth val="219"/>
        <c:overlap val="100"/>
        <c:axId val="1306814415"/>
        <c:axId val="745692448"/>
      </c:barChart>
      <c:catAx>
        <c:axId val="130681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692448"/>
        <c:crosses val="autoZero"/>
        <c:auto val="1"/>
        <c:lblAlgn val="ctr"/>
        <c:lblOffset val="100"/>
        <c:noMultiLvlLbl val="0"/>
      </c:catAx>
      <c:valAx>
        <c:axId val="7456924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1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[retail-intermediary-market-2024-underlying-data_solved.xlsx]Sheet19!PivotTable5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
            </a:r>
            <a:r>
              <a:rPr lang="en-GB" baseline="0"/>
              <a:t> PII Burden by Revenue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8.2810244422572177E-2"/>
          <c:y val="0.17634259259259263"/>
          <c:w val="0.59675545439632549"/>
          <c:h val="0.67003098571011954"/>
        </c:manualLayout>
      </c:layout>
      <c:barChart>
        <c:barDir val="col"/>
        <c:grouping val="clustered"/>
        <c:varyColors val="0"/>
        <c:ser>
          <c:idx val="0"/>
          <c:order val="0"/>
          <c:tx>
            <c:strRef>
              <c:f>Sheet19!$B$39:$B$40</c:f>
              <c:strCache>
                <c:ptCount val="1"/>
                <c:pt idx="0">
                  <c:v>Financial advisers</c:v>
                </c:pt>
              </c:strCache>
            </c:strRef>
          </c:tx>
          <c:spPr>
            <a:solidFill>
              <a:schemeClr val="accent1"/>
            </a:solidFill>
            <a:ln>
              <a:noFill/>
            </a:ln>
            <a:effectLst/>
          </c:spPr>
          <c:invertIfNegative val="0"/>
          <c:cat>
            <c:strRef>
              <c:f>Sheet19!$A$41:$A$45</c:f>
              <c:strCache>
                <c:ptCount val="4"/>
                <c:pt idx="0">
                  <c:v>Up to £100k revenue</c:v>
                </c:pt>
                <c:pt idx="1">
                  <c:v>101k to £500k revenue</c:v>
                </c:pt>
                <c:pt idx="2">
                  <c:v>£501k to £10m revenue</c:v>
                </c:pt>
                <c:pt idx="3">
                  <c:v>Over £10m revenue</c:v>
                </c:pt>
              </c:strCache>
            </c:strRef>
          </c:cat>
          <c:val>
            <c:numRef>
              <c:f>Sheet19!$B$41:$B$45</c:f>
              <c:numCache>
                <c:formatCode>General</c:formatCode>
                <c:ptCount val="4"/>
                <c:pt idx="0">
                  <c:v>6.2E-2</c:v>
                </c:pt>
                <c:pt idx="1">
                  <c:v>0.03</c:v>
                </c:pt>
                <c:pt idx="2">
                  <c:v>2.7E-2</c:v>
                </c:pt>
                <c:pt idx="3">
                  <c:v>1.6E-2</c:v>
                </c:pt>
              </c:numCache>
            </c:numRef>
          </c:val>
          <c:extLst>
            <c:ext xmlns:c16="http://schemas.microsoft.com/office/drawing/2014/chart" uri="{C3380CC4-5D6E-409C-BE32-E72D297353CC}">
              <c16:uniqueId val="{00000007-1987-4151-AF64-137BF21520E9}"/>
            </c:ext>
          </c:extLst>
        </c:ser>
        <c:ser>
          <c:idx val="1"/>
          <c:order val="1"/>
          <c:tx>
            <c:strRef>
              <c:f>Sheet19!$C$39:$C$40</c:f>
              <c:strCache>
                <c:ptCount val="1"/>
                <c:pt idx="0">
                  <c:v>Insurance intermediaries</c:v>
                </c:pt>
              </c:strCache>
            </c:strRef>
          </c:tx>
          <c:spPr>
            <a:solidFill>
              <a:schemeClr val="accent2"/>
            </a:solidFill>
            <a:ln>
              <a:noFill/>
            </a:ln>
            <a:effectLst/>
          </c:spPr>
          <c:invertIfNegative val="0"/>
          <c:cat>
            <c:strRef>
              <c:f>Sheet19!$A$41:$A$45</c:f>
              <c:strCache>
                <c:ptCount val="4"/>
                <c:pt idx="0">
                  <c:v>Up to £100k revenue</c:v>
                </c:pt>
                <c:pt idx="1">
                  <c:v>101k to £500k revenue</c:v>
                </c:pt>
                <c:pt idx="2">
                  <c:v>£501k to £10m revenue</c:v>
                </c:pt>
                <c:pt idx="3">
                  <c:v>Over £10m revenue</c:v>
                </c:pt>
              </c:strCache>
            </c:strRef>
          </c:cat>
          <c:val>
            <c:numRef>
              <c:f>Sheet19!$C$41:$C$45</c:f>
              <c:numCache>
                <c:formatCode>General</c:formatCode>
                <c:ptCount val="4"/>
                <c:pt idx="0">
                  <c:v>8.1000000000000003E-2</c:v>
                </c:pt>
                <c:pt idx="1">
                  <c:v>3.6999999999999998E-2</c:v>
                </c:pt>
                <c:pt idx="2">
                  <c:v>4.5999999999999999E-2</c:v>
                </c:pt>
                <c:pt idx="3">
                  <c:v>1.7000000000000001E-2</c:v>
                </c:pt>
              </c:numCache>
            </c:numRef>
          </c:val>
          <c:extLst>
            <c:ext xmlns:c16="http://schemas.microsoft.com/office/drawing/2014/chart" uri="{C3380CC4-5D6E-409C-BE32-E72D297353CC}">
              <c16:uniqueId val="{00000008-1987-4151-AF64-137BF21520E9}"/>
            </c:ext>
          </c:extLst>
        </c:ser>
        <c:ser>
          <c:idx val="2"/>
          <c:order val="2"/>
          <c:tx>
            <c:strRef>
              <c:f>Sheet19!$D$39:$D$40</c:f>
              <c:strCache>
                <c:ptCount val="1"/>
                <c:pt idx="0">
                  <c:v>Mortgage brokers</c:v>
                </c:pt>
              </c:strCache>
            </c:strRef>
          </c:tx>
          <c:spPr>
            <a:solidFill>
              <a:schemeClr val="accent3"/>
            </a:solidFill>
            <a:ln>
              <a:noFill/>
            </a:ln>
            <a:effectLst/>
          </c:spPr>
          <c:invertIfNegative val="0"/>
          <c:cat>
            <c:strRef>
              <c:f>Sheet19!$A$41:$A$45</c:f>
              <c:strCache>
                <c:ptCount val="4"/>
                <c:pt idx="0">
                  <c:v>Up to £100k revenue</c:v>
                </c:pt>
                <c:pt idx="1">
                  <c:v>101k to £500k revenue</c:v>
                </c:pt>
                <c:pt idx="2">
                  <c:v>£501k to £10m revenue</c:v>
                </c:pt>
                <c:pt idx="3">
                  <c:v>Over £10m revenue</c:v>
                </c:pt>
              </c:strCache>
            </c:strRef>
          </c:cat>
          <c:val>
            <c:numRef>
              <c:f>Sheet19!$D$41:$D$45</c:f>
              <c:numCache>
                <c:formatCode>General</c:formatCode>
                <c:ptCount val="4"/>
                <c:pt idx="0">
                  <c:v>4.1000000000000002E-2</c:v>
                </c:pt>
                <c:pt idx="1">
                  <c:v>2.1000000000000001E-2</c:v>
                </c:pt>
                <c:pt idx="2">
                  <c:v>1.2999999999999999E-2</c:v>
                </c:pt>
                <c:pt idx="3">
                  <c:v>0.01</c:v>
                </c:pt>
              </c:numCache>
            </c:numRef>
          </c:val>
          <c:extLst>
            <c:ext xmlns:c16="http://schemas.microsoft.com/office/drawing/2014/chart" uri="{C3380CC4-5D6E-409C-BE32-E72D297353CC}">
              <c16:uniqueId val="{00000009-1987-4151-AF64-137BF21520E9}"/>
            </c:ext>
          </c:extLst>
        </c:ser>
        <c:dLbls>
          <c:showLegendKey val="0"/>
          <c:showVal val="0"/>
          <c:showCatName val="0"/>
          <c:showSerName val="0"/>
          <c:showPercent val="0"/>
          <c:showBubbleSize val="0"/>
        </c:dLbls>
        <c:gapWidth val="219"/>
        <c:overlap val="-27"/>
        <c:axId val="1309529887"/>
        <c:axId val="804761136"/>
      </c:barChart>
      <c:catAx>
        <c:axId val="130952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761136"/>
        <c:crosses val="autoZero"/>
        <c:auto val="1"/>
        <c:lblAlgn val="ctr"/>
        <c:lblOffset val="100"/>
        <c:noMultiLvlLbl val="0"/>
      </c:catAx>
      <c:valAx>
        <c:axId val="804761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52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[retail-intermediary-market-2024-underlying-data_solved.xlsx]Sheet19!PivotTable6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Profitability</a:t>
            </a:r>
            <a:r>
              <a:rPr lang="en-GB" baseline="0"/>
              <a:t> &amp; Scale Economics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Sheet19!$B$65</c:f>
              <c:strCache>
                <c:ptCount val="1"/>
                <c:pt idx="0">
                  <c:v>Sum of Average total revenue per firm (£)</c:v>
                </c:pt>
              </c:strCache>
            </c:strRef>
          </c:tx>
          <c:spPr>
            <a:solidFill>
              <a:schemeClr val="accent1"/>
            </a:solidFill>
            <a:ln>
              <a:noFill/>
            </a:ln>
            <a:effectLst/>
          </c:spPr>
          <c:invertIfNegative val="0"/>
          <c:cat>
            <c:strRef>
              <c:f>Sheet19!$A$66:$A$70</c:f>
              <c:strCache>
                <c:ptCount val="4"/>
                <c:pt idx="0">
                  <c:v>Over 50 advisers</c:v>
                </c:pt>
                <c:pt idx="1">
                  <c:v>6-50 advisers</c:v>
                </c:pt>
                <c:pt idx="2">
                  <c:v>2-5 advisers</c:v>
                </c:pt>
                <c:pt idx="3">
                  <c:v>1 adviser</c:v>
                </c:pt>
              </c:strCache>
            </c:strRef>
          </c:cat>
          <c:val>
            <c:numRef>
              <c:f>Sheet19!$B$66:$B$70</c:f>
              <c:numCache>
                <c:formatCode>"£"#,##0</c:formatCode>
                <c:ptCount val="4"/>
                <c:pt idx="0">
                  <c:v>75071475</c:v>
                </c:pt>
                <c:pt idx="1">
                  <c:v>3234841</c:v>
                </c:pt>
                <c:pt idx="2">
                  <c:v>757597</c:v>
                </c:pt>
                <c:pt idx="3">
                  <c:v>227734</c:v>
                </c:pt>
              </c:numCache>
            </c:numRef>
          </c:val>
          <c:extLst>
            <c:ext xmlns:c16="http://schemas.microsoft.com/office/drawing/2014/chart" uri="{C3380CC4-5D6E-409C-BE32-E72D297353CC}">
              <c16:uniqueId val="{00000002-CD61-429A-A42E-9E5A3C5A26E5}"/>
            </c:ext>
          </c:extLst>
        </c:ser>
        <c:ser>
          <c:idx val="1"/>
          <c:order val="1"/>
          <c:tx>
            <c:strRef>
              <c:f>Sheet19!$C$65</c:f>
              <c:strCache>
                <c:ptCount val="1"/>
                <c:pt idx="0">
                  <c:v>Sum of Average pre-tax profit per firm (£)</c:v>
                </c:pt>
              </c:strCache>
            </c:strRef>
          </c:tx>
          <c:spPr>
            <a:solidFill>
              <a:schemeClr val="accent2"/>
            </a:solidFill>
            <a:ln>
              <a:noFill/>
            </a:ln>
            <a:effectLst/>
          </c:spPr>
          <c:invertIfNegative val="0"/>
          <c:cat>
            <c:strRef>
              <c:f>Sheet19!$A$66:$A$70</c:f>
              <c:strCache>
                <c:ptCount val="4"/>
                <c:pt idx="0">
                  <c:v>Over 50 advisers</c:v>
                </c:pt>
                <c:pt idx="1">
                  <c:v>6-50 advisers</c:v>
                </c:pt>
                <c:pt idx="2">
                  <c:v>2-5 advisers</c:v>
                </c:pt>
                <c:pt idx="3">
                  <c:v>1 adviser</c:v>
                </c:pt>
              </c:strCache>
            </c:strRef>
          </c:cat>
          <c:val>
            <c:numRef>
              <c:f>Sheet19!$C$66:$C$70</c:f>
              <c:numCache>
                <c:formatCode>"£"#,##0</c:formatCode>
                <c:ptCount val="4"/>
                <c:pt idx="0">
                  <c:v>-3063220</c:v>
                </c:pt>
                <c:pt idx="1">
                  <c:v>577376</c:v>
                </c:pt>
                <c:pt idx="2">
                  <c:v>222084</c:v>
                </c:pt>
                <c:pt idx="3">
                  <c:v>89796</c:v>
                </c:pt>
              </c:numCache>
            </c:numRef>
          </c:val>
          <c:extLst>
            <c:ext xmlns:c16="http://schemas.microsoft.com/office/drawing/2014/chart" uri="{C3380CC4-5D6E-409C-BE32-E72D297353CC}">
              <c16:uniqueId val="{00000003-CD61-429A-A42E-9E5A3C5A26E5}"/>
            </c:ext>
          </c:extLst>
        </c:ser>
        <c:dLbls>
          <c:showLegendKey val="0"/>
          <c:showVal val="0"/>
          <c:showCatName val="0"/>
          <c:showSerName val="0"/>
          <c:showPercent val="0"/>
          <c:showBubbleSize val="0"/>
        </c:dLbls>
        <c:gapWidth val="219"/>
        <c:overlap val="-27"/>
        <c:axId val="219373855"/>
        <c:axId val="816748048"/>
      </c:barChart>
      <c:catAx>
        <c:axId val="21937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748048"/>
        <c:crosses val="autoZero"/>
        <c:auto val="1"/>
        <c:lblAlgn val="ctr"/>
        <c:lblOffset val="100"/>
        <c:noMultiLvlLbl val="0"/>
      </c:catAx>
      <c:valAx>
        <c:axId val="81674804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73855"/>
        <c:crosses val="autoZero"/>
        <c:crossBetween val="between"/>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[retail-intermediary-market-2024-underlying-data_solved.xlsx]Sheet19!PivotTable7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Client</a:t>
            </a:r>
            <a:r>
              <a:rPr lang="en-GB" baseline="0"/>
              <a:t> Growth &amp; Retention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Sheet19!$B$96</c:f>
              <c:strCache>
                <c:ptCount val="1"/>
                <c:pt idx="0">
                  <c:v>New Client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Sheet19!$A$97:$A$102</c:f>
              <c:strCache>
                <c:ptCount val="5"/>
                <c:pt idx="0">
                  <c:v>2020</c:v>
                </c:pt>
                <c:pt idx="1">
                  <c:v>2021</c:v>
                </c:pt>
                <c:pt idx="2">
                  <c:v>2022</c:v>
                </c:pt>
                <c:pt idx="3">
                  <c:v>2023</c:v>
                </c:pt>
                <c:pt idx="4">
                  <c:v>2024</c:v>
                </c:pt>
              </c:strCache>
            </c:strRef>
          </c:cat>
          <c:val>
            <c:numRef>
              <c:f>Sheet19!$B$97:$B$102</c:f>
              <c:numCache>
                <c:formatCode>General</c:formatCode>
                <c:ptCount val="5"/>
                <c:pt idx="0">
                  <c:v>454449</c:v>
                </c:pt>
                <c:pt idx="1">
                  <c:v>463360</c:v>
                </c:pt>
                <c:pt idx="2">
                  <c:v>490466</c:v>
                </c:pt>
                <c:pt idx="3">
                  <c:v>449322</c:v>
                </c:pt>
                <c:pt idx="4">
                  <c:v>534869</c:v>
                </c:pt>
              </c:numCache>
            </c:numRef>
          </c:val>
          <c:smooth val="0"/>
          <c:extLst>
            <c:ext xmlns:c16="http://schemas.microsoft.com/office/drawing/2014/chart" uri="{C3380CC4-5D6E-409C-BE32-E72D297353CC}">
              <c16:uniqueId val="{00000003-0389-45C6-B14A-3D1ED839931F}"/>
            </c:ext>
          </c:extLst>
        </c:ser>
        <c:ser>
          <c:idx val="1"/>
          <c:order val="1"/>
          <c:tx>
            <c:strRef>
              <c:f>Sheet19!$C$96</c:f>
              <c:strCache>
                <c:ptCount val="1"/>
                <c:pt idx="0">
                  <c:v>Ceased Client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Sheet19!$A$97:$A$102</c:f>
              <c:strCache>
                <c:ptCount val="5"/>
                <c:pt idx="0">
                  <c:v>2020</c:v>
                </c:pt>
                <c:pt idx="1">
                  <c:v>2021</c:v>
                </c:pt>
                <c:pt idx="2">
                  <c:v>2022</c:v>
                </c:pt>
                <c:pt idx="3">
                  <c:v>2023</c:v>
                </c:pt>
                <c:pt idx="4">
                  <c:v>2024</c:v>
                </c:pt>
              </c:strCache>
            </c:strRef>
          </c:cat>
          <c:val>
            <c:numRef>
              <c:f>Sheet19!$C$97:$C$102</c:f>
              <c:numCache>
                <c:formatCode>General</c:formatCode>
                <c:ptCount val="5"/>
                <c:pt idx="0">
                  <c:v>182178</c:v>
                </c:pt>
                <c:pt idx="1">
                  <c:v>212432</c:v>
                </c:pt>
                <c:pt idx="2">
                  <c:v>223361</c:v>
                </c:pt>
                <c:pt idx="3">
                  <c:v>252279</c:v>
                </c:pt>
                <c:pt idx="4">
                  <c:v>335286</c:v>
                </c:pt>
              </c:numCache>
            </c:numRef>
          </c:val>
          <c:smooth val="0"/>
          <c:extLst>
            <c:ext xmlns:c16="http://schemas.microsoft.com/office/drawing/2014/chart" uri="{C3380CC4-5D6E-409C-BE32-E72D297353CC}">
              <c16:uniqueId val="{00000004-0389-45C6-B14A-3D1ED839931F}"/>
            </c:ext>
          </c:extLst>
        </c:ser>
        <c:ser>
          <c:idx val="2"/>
          <c:order val="2"/>
          <c:tx>
            <c:strRef>
              <c:f>Sheet19!$D$96</c:f>
              <c:strCache>
                <c:ptCount val="1"/>
                <c:pt idx="0">
                  <c:v> Total at year end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Sheet19!$A$97:$A$102</c:f>
              <c:strCache>
                <c:ptCount val="5"/>
                <c:pt idx="0">
                  <c:v>2020</c:v>
                </c:pt>
                <c:pt idx="1">
                  <c:v>2021</c:v>
                </c:pt>
                <c:pt idx="2">
                  <c:v>2022</c:v>
                </c:pt>
                <c:pt idx="3">
                  <c:v>2023</c:v>
                </c:pt>
                <c:pt idx="4">
                  <c:v>2024</c:v>
                </c:pt>
              </c:strCache>
            </c:strRef>
          </c:cat>
          <c:val>
            <c:numRef>
              <c:f>Sheet19!$D$97:$D$102</c:f>
              <c:numCache>
                <c:formatCode>General</c:formatCode>
                <c:ptCount val="5"/>
                <c:pt idx="0">
                  <c:v>3546504</c:v>
                </c:pt>
                <c:pt idx="1">
                  <c:v>3697875</c:v>
                </c:pt>
                <c:pt idx="2">
                  <c:v>3922867</c:v>
                </c:pt>
                <c:pt idx="3">
                  <c:v>4035370</c:v>
                </c:pt>
                <c:pt idx="4">
                  <c:v>3918342</c:v>
                </c:pt>
              </c:numCache>
            </c:numRef>
          </c:val>
          <c:smooth val="0"/>
          <c:extLst>
            <c:ext xmlns:c16="http://schemas.microsoft.com/office/drawing/2014/chart" uri="{C3380CC4-5D6E-409C-BE32-E72D297353CC}">
              <c16:uniqueId val="{00000005-0389-45C6-B14A-3D1ED839931F}"/>
            </c:ext>
          </c:extLst>
        </c:ser>
        <c:dLbls>
          <c:showLegendKey val="0"/>
          <c:showVal val="0"/>
          <c:showCatName val="0"/>
          <c:showSerName val="0"/>
          <c:showPercent val="0"/>
          <c:showBubbleSize val="0"/>
        </c:dLbls>
        <c:marker val="1"/>
        <c:smooth val="0"/>
        <c:axId val="1301919503"/>
        <c:axId val="606739568"/>
      </c:lineChart>
      <c:catAx>
        <c:axId val="130191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739568"/>
        <c:crosses val="autoZero"/>
        <c:auto val="1"/>
        <c:lblAlgn val="ctr"/>
        <c:lblOffset val="100"/>
        <c:noMultiLvlLbl val="0"/>
      </c:catAx>
      <c:valAx>
        <c:axId val="606739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91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[retail-intermediary-market-2024-underlying-data_solved.xlsx]Sheet18!PivotTable2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Market</a:t>
            </a:r>
            <a:r>
              <a:rPr lang="en-GB" baseline="0"/>
              <a:t> Size &amp;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Sheet18!$B$3:$B$4</c:f>
              <c:strCache>
                <c:ptCount val="1"/>
                <c:pt idx="0">
                  <c:v>Mortgage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Sheet18!$A$5:$A$14</c:f>
              <c:strCache>
                <c:ptCount val="9"/>
                <c:pt idx="0">
                  <c:v>2016</c:v>
                </c:pt>
                <c:pt idx="1">
                  <c:v>2017</c:v>
                </c:pt>
                <c:pt idx="2">
                  <c:v>2018</c:v>
                </c:pt>
                <c:pt idx="3">
                  <c:v>2019</c:v>
                </c:pt>
                <c:pt idx="4">
                  <c:v>2020</c:v>
                </c:pt>
                <c:pt idx="5">
                  <c:v>2021</c:v>
                </c:pt>
                <c:pt idx="6">
                  <c:v>2022</c:v>
                </c:pt>
                <c:pt idx="7">
                  <c:v>2023</c:v>
                </c:pt>
                <c:pt idx="8">
                  <c:v>2024</c:v>
                </c:pt>
              </c:strCache>
            </c:strRef>
          </c:cat>
          <c:val>
            <c:numRef>
              <c:f>Sheet18!$B$5:$B$14</c:f>
              <c:numCache>
                <c:formatCode>"£"#,##0</c:formatCode>
                <c:ptCount val="9"/>
                <c:pt idx="0">
                  <c:v>806627192</c:v>
                </c:pt>
                <c:pt idx="1">
                  <c:v>1015016107</c:v>
                </c:pt>
                <c:pt idx="2">
                  <c:v>1175380903</c:v>
                </c:pt>
                <c:pt idx="3">
                  <c:v>1275145953</c:v>
                </c:pt>
                <c:pt idx="4">
                  <c:v>1221559481</c:v>
                </c:pt>
                <c:pt idx="5">
                  <c:v>1410960115</c:v>
                </c:pt>
                <c:pt idx="6">
                  <c:v>1580643462</c:v>
                </c:pt>
                <c:pt idx="7">
                  <c:v>1369420784</c:v>
                </c:pt>
                <c:pt idx="8">
                  <c:v>1363042862</c:v>
                </c:pt>
              </c:numCache>
            </c:numRef>
          </c:val>
          <c:smooth val="0"/>
          <c:extLst>
            <c:ext xmlns:c16="http://schemas.microsoft.com/office/drawing/2014/chart" uri="{C3380CC4-5D6E-409C-BE32-E72D297353CC}">
              <c16:uniqueId val="{00000000-D0C3-4500-A1E5-6B28619B8FAA}"/>
            </c:ext>
          </c:extLst>
        </c:ser>
        <c:ser>
          <c:idx val="1"/>
          <c:order val="1"/>
          <c:tx>
            <c:strRef>
              <c:f>Sheet18!$C$3:$C$4</c:f>
              <c:strCache>
                <c:ptCount val="1"/>
                <c:pt idx="0">
                  <c:v>NonInvestmentInsurance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Sheet18!$A$5:$A$14</c:f>
              <c:strCache>
                <c:ptCount val="9"/>
                <c:pt idx="0">
                  <c:v>2016</c:v>
                </c:pt>
                <c:pt idx="1">
                  <c:v>2017</c:v>
                </c:pt>
                <c:pt idx="2">
                  <c:v>2018</c:v>
                </c:pt>
                <c:pt idx="3">
                  <c:v>2019</c:v>
                </c:pt>
                <c:pt idx="4">
                  <c:v>2020</c:v>
                </c:pt>
                <c:pt idx="5">
                  <c:v>2021</c:v>
                </c:pt>
                <c:pt idx="6">
                  <c:v>2022</c:v>
                </c:pt>
                <c:pt idx="7">
                  <c:v>2023</c:v>
                </c:pt>
                <c:pt idx="8">
                  <c:v>2024</c:v>
                </c:pt>
              </c:strCache>
            </c:strRef>
          </c:cat>
          <c:val>
            <c:numRef>
              <c:f>Sheet18!$C$5:$C$14</c:f>
              <c:numCache>
                <c:formatCode>"£"#,##0</c:formatCode>
                <c:ptCount val="9"/>
                <c:pt idx="0">
                  <c:v>15856070989</c:v>
                </c:pt>
                <c:pt idx="1">
                  <c:v>17108272937</c:v>
                </c:pt>
                <c:pt idx="2">
                  <c:v>18213019566</c:v>
                </c:pt>
                <c:pt idx="3">
                  <c:v>18404706354</c:v>
                </c:pt>
                <c:pt idx="4">
                  <c:v>18623005677</c:v>
                </c:pt>
                <c:pt idx="5">
                  <c:v>19346883322</c:v>
                </c:pt>
                <c:pt idx="6">
                  <c:v>21211591245</c:v>
                </c:pt>
                <c:pt idx="7">
                  <c:v>24551093128</c:v>
                </c:pt>
                <c:pt idx="8">
                  <c:v>26162394197</c:v>
                </c:pt>
              </c:numCache>
            </c:numRef>
          </c:val>
          <c:smooth val="0"/>
          <c:extLst>
            <c:ext xmlns:c16="http://schemas.microsoft.com/office/drawing/2014/chart" uri="{C3380CC4-5D6E-409C-BE32-E72D297353CC}">
              <c16:uniqueId val="{00000003-D0C3-4500-A1E5-6B28619B8FAA}"/>
            </c:ext>
          </c:extLst>
        </c:ser>
        <c:ser>
          <c:idx val="2"/>
          <c:order val="2"/>
          <c:tx>
            <c:strRef>
              <c:f>Sheet18!$D$3:$D$4</c:f>
              <c:strCache>
                <c:ptCount val="1"/>
                <c:pt idx="0">
                  <c:v>RetailInvestment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Sheet18!$A$5:$A$14</c:f>
              <c:strCache>
                <c:ptCount val="9"/>
                <c:pt idx="0">
                  <c:v>2016</c:v>
                </c:pt>
                <c:pt idx="1">
                  <c:v>2017</c:v>
                </c:pt>
                <c:pt idx="2">
                  <c:v>2018</c:v>
                </c:pt>
                <c:pt idx="3">
                  <c:v>2019</c:v>
                </c:pt>
                <c:pt idx="4">
                  <c:v>2020</c:v>
                </c:pt>
                <c:pt idx="5">
                  <c:v>2021</c:v>
                </c:pt>
                <c:pt idx="6">
                  <c:v>2022</c:v>
                </c:pt>
                <c:pt idx="7">
                  <c:v>2023</c:v>
                </c:pt>
                <c:pt idx="8">
                  <c:v>2024</c:v>
                </c:pt>
              </c:strCache>
            </c:strRef>
          </c:cat>
          <c:val>
            <c:numRef>
              <c:f>Sheet18!$D$5:$D$14</c:f>
              <c:numCache>
                <c:formatCode>"£"#,##0</c:formatCode>
                <c:ptCount val="9"/>
                <c:pt idx="0">
                  <c:v>3255715093</c:v>
                </c:pt>
                <c:pt idx="1">
                  <c:v>3954052652</c:v>
                </c:pt>
                <c:pt idx="2">
                  <c:v>4417580704</c:v>
                </c:pt>
                <c:pt idx="3">
                  <c:v>4446381847</c:v>
                </c:pt>
                <c:pt idx="4">
                  <c:v>4397862188</c:v>
                </c:pt>
                <c:pt idx="5">
                  <c:v>5374022623</c:v>
                </c:pt>
                <c:pt idx="6">
                  <c:v>5515371883</c:v>
                </c:pt>
                <c:pt idx="7">
                  <c:v>5341346207</c:v>
                </c:pt>
                <c:pt idx="8">
                  <c:v>5672603585</c:v>
                </c:pt>
              </c:numCache>
            </c:numRef>
          </c:val>
          <c:smooth val="0"/>
          <c:extLst>
            <c:ext xmlns:c16="http://schemas.microsoft.com/office/drawing/2014/chart" uri="{C3380CC4-5D6E-409C-BE32-E72D297353CC}">
              <c16:uniqueId val="{00000004-D0C3-4500-A1E5-6B28619B8FAA}"/>
            </c:ext>
          </c:extLst>
        </c:ser>
        <c:dLbls>
          <c:showLegendKey val="0"/>
          <c:showVal val="0"/>
          <c:showCatName val="0"/>
          <c:showSerName val="0"/>
          <c:showPercent val="0"/>
          <c:showBubbleSize val="0"/>
        </c:dLbls>
        <c:marker val="1"/>
        <c:smooth val="0"/>
        <c:axId val="296379136"/>
        <c:axId val="670678287"/>
      </c:lineChart>
      <c:catAx>
        <c:axId val="29637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678287"/>
        <c:crosses val="autoZero"/>
        <c:auto val="1"/>
        <c:lblAlgn val="ctr"/>
        <c:lblOffset val="100"/>
        <c:noMultiLvlLbl val="0"/>
      </c:catAx>
      <c:valAx>
        <c:axId val="670678287"/>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37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[retail-intermediary-market-2024-underlying-data_solved.xlsx]Sheet18!PivotTable3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2024</a:t>
            </a:r>
            <a:r>
              <a:rPr lang="en-GB" baseline="0"/>
              <a:t> Revenue Structure by Firm Type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stacked"/>
        <c:varyColors val="0"/>
        <c:ser>
          <c:idx val="0"/>
          <c:order val="0"/>
          <c:tx>
            <c:strRef>
              <c:f>Sheet18!$B$42:$B$43</c:f>
              <c:strCache>
                <c:ptCount val="1"/>
                <c:pt idx="0">
                  <c:v>Mortgage</c:v>
                </c:pt>
              </c:strCache>
            </c:strRef>
          </c:tx>
          <c:spPr>
            <a:solidFill>
              <a:schemeClr val="accent1"/>
            </a:solidFill>
            <a:ln>
              <a:noFill/>
            </a:ln>
            <a:effectLst/>
          </c:spPr>
          <c:invertIfNegative val="0"/>
          <c:cat>
            <c:strRef>
              <c:f>Sheet18!$A$44:$A$48</c:f>
              <c:strCache>
                <c:ptCount val="4"/>
                <c:pt idx="0">
                  <c:v>Financial Advisers</c:v>
                </c:pt>
                <c:pt idx="1">
                  <c:v>Insurance Intermediaries</c:v>
                </c:pt>
                <c:pt idx="2">
                  <c:v>Mortgage Brokers</c:v>
                </c:pt>
                <c:pt idx="3">
                  <c:v>Other</c:v>
                </c:pt>
              </c:strCache>
            </c:strRef>
          </c:cat>
          <c:val>
            <c:numRef>
              <c:f>Sheet18!$B$44:$B$48</c:f>
              <c:numCache>
                <c:formatCode>"£"#,##0</c:formatCode>
                <c:ptCount val="4"/>
                <c:pt idx="0">
                  <c:v>11217796859</c:v>
                </c:pt>
                <c:pt idx="1">
                  <c:v>11217796859</c:v>
                </c:pt>
                <c:pt idx="2">
                  <c:v>11217796859</c:v>
                </c:pt>
                <c:pt idx="3">
                  <c:v>11217796859</c:v>
                </c:pt>
              </c:numCache>
            </c:numRef>
          </c:val>
          <c:extLst>
            <c:ext xmlns:c16="http://schemas.microsoft.com/office/drawing/2014/chart" uri="{C3380CC4-5D6E-409C-BE32-E72D297353CC}">
              <c16:uniqueId val="{00000000-0C39-468E-B497-4F4687470821}"/>
            </c:ext>
          </c:extLst>
        </c:ser>
        <c:ser>
          <c:idx val="1"/>
          <c:order val="1"/>
          <c:tx>
            <c:strRef>
              <c:f>Sheet18!$C$42:$C$43</c:f>
              <c:strCache>
                <c:ptCount val="1"/>
                <c:pt idx="0">
                  <c:v>NonInvestmentInsurance</c:v>
                </c:pt>
              </c:strCache>
            </c:strRef>
          </c:tx>
          <c:spPr>
            <a:solidFill>
              <a:schemeClr val="accent2"/>
            </a:solidFill>
            <a:ln>
              <a:noFill/>
            </a:ln>
            <a:effectLst/>
          </c:spPr>
          <c:invertIfNegative val="0"/>
          <c:cat>
            <c:strRef>
              <c:f>Sheet18!$A$44:$A$48</c:f>
              <c:strCache>
                <c:ptCount val="4"/>
                <c:pt idx="0">
                  <c:v>Financial Advisers</c:v>
                </c:pt>
                <c:pt idx="1">
                  <c:v>Insurance Intermediaries</c:v>
                </c:pt>
                <c:pt idx="2">
                  <c:v>Mortgage Brokers</c:v>
                </c:pt>
                <c:pt idx="3">
                  <c:v>Other</c:v>
                </c:pt>
              </c:strCache>
            </c:strRef>
          </c:cat>
          <c:val>
            <c:numRef>
              <c:f>Sheet18!$C$44:$C$48</c:f>
              <c:numCache>
                <c:formatCode>"£"#,##0</c:formatCode>
                <c:ptCount val="4"/>
                <c:pt idx="0">
                  <c:v>179477037415</c:v>
                </c:pt>
                <c:pt idx="1">
                  <c:v>179477037415</c:v>
                </c:pt>
                <c:pt idx="2">
                  <c:v>179477037415</c:v>
                </c:pt>
                <c:pt idx="3">
                  <c:v>179477037415</c:v>
                </c:pt>
              </c:numCache>
            </c:numRef>
          </c:val>
          <c:extLst>
            <c:ext xmlns:c16="http://schemas.microsoft.com/office/drawing/2014/chart" uri="{C3380CC4-5D6E-409C-BE32-E72D297353CC}">
              <c16:uniqueId val="{00000003-0C39-468E-B497-4F4687470821}"/>
            </c:ext>
          </c:extLst>
        </c:ser>
        <c:ser>
          <c:idx val="2"/>
          <c:order val="2"/>
          <c:tx>
            <c:strRef>
              <c:f>Sheet18!$D$42:$D$43</c:f>
              <c:strCache>
                <c:ptCount val="1"/>
                <c:pt idx="0">
                  <c:v>RetailInvestment</c:v>
                </c:pt>
              </c:strCache>
            </c:strRef>
          </c:tx>
          <c:spPr>
            <a:solidFill>
              <a:schemeClr val="accent3"/>
            </a:solidFill>
            <a:ln>
              <a:noFill/>
            </a:ln>
            <a:effectLst/>
          </c:spPr>
          <c:invertIfNegative val="0"/>
          <c:cat>
            <c:strRef>
              <c:f>Sheet18!$A$44:$A$48</c:f>
              <c:strCache>
                <c:ptCount val="4"/>
                <c:pt idx="0">
                  <c:v>Financial Advisers</c:v>
                </c:pt>
                <c:pt idx="1">
                  <c:v>Insurance Intermediaries</c:v>
                </c:pt>
                <c:pt idx="2">
                  <c:v>Mortgage Brokers</c:v>
                </c:pt>
                <c:pt idx="3">
                  <c:v>Other</c:v>
                </c:pt>
              </c:strCache>
            </c:strRef>
          </c:cat>
          <c:val>
            <c:numRef>
              <c:f>Sheet18!$D$44:$D$48</c:f>
              <c:numCache>
                <c:formatCode>"£"#,##0</c:formatCode>
                <c:ptCount val="4"/>
                <c:pt idx="0">
                  <c:v>42374936782</c:v>
                </c:pt>
                <c:pt idx="1">
                  <c:v>42374936782</c:v>
                </c:pt>
                <c:pt idx="2">
                  <c:v>42374936782</c:v>
                </c:pt>
                <c:pt idx="3">
                  <c:v>42374936782</c:v>
                </c:pt>
              </c:numCache>
            </c:numRef>
          </c:val>
          <c:extLst>
            <c:ext xmlns:c16="http://schemas.microsoft.com/office/drawing/2014/chart" uri="{C3380CC4-5D6E-409C-BE32-E72D297353CC}">
              <c16:uniqueId val="{00000004-0C39-468E-B497-4F4687470821}"/>
            </c:ext>
          </c:extLst>
        </c:ser>
        <c:dLbls>
          <c:showLegendKey val="0"/>
          <c:showVal val="0"/>
          <c:showCatName val="0"/>
          <c:showSerName val="0"/>
          <c:showPercent val="0"/>
          <c:showBubbleSize val="0"/>
        </c:dLbls>
        <c:gapWidth val="150"/>
        <c:overlap val="100"/>
        <c:axId val="1450809551"/>
        <c:axId val="295911008"/>
      </c:barChart>
      <c:catAx>
        <c:axId val="1450809551"/>
        <c:scaling>
          <c:orientation val="minMax"/>
        </c:scaling>
        <c:delete val="0"/>
        <c:axPos val="b"/>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11008"/>
        <c:crosses val="autoZero"/>
        <c:auto val="1"/>
        <c:lblAlgn val="ctr"/>
        <c:lblOffset val="10"/>
        <c:noMultiLvlLbl val="0"/>
      </c:catAx>
      <c:valAx>
        <c:axId val="29591100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09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[retail-intermediary-market-2024-underlying-data_solved.xlsx]Sheet19!PivotTable4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Capital</a:t>
            </a:r>
            <a:r>
              <a:rPr lang="en-GB" baseline="0"/>
              <a:t> Strength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percentStacked"/>
        <c:varyColors val="0"/>
        <c:ser>
          <c:idx val="0"/>
          <c:order val="0"/>
          <c:tx>
            <c:strRef>
              <c:f>Sheet19!$B$3:$B$4</c:f>
              <c:strCache>
                <c:ptCount val="1"/>
                <c:pt idx="0">
                  <c:v>Deficit</c:v>
                </c:pt>
              </c:strCache>
            </c:strRef>
          </c:tx>
          <c:spPr>
            <a:solidFill>
              <a:schemeClr val="accent1"/>
            </a:solidFill>
            <a:ln>
              <a:noFill/>
            </a:ln>
            <a:effectLst/>
          </c:spPr>
          <c:invertIfNegative val="0"/>
          <c:cat>
            <c:strRef>
              <c:f>Sheet19!$A$5:$A$10</c:f>
              <c:strCache>
                <c:ptCount val="5"/>
                <c:pt idx="0">
                  <c:v>2020</c:v>
                </c:pt>
                <c:pt idx="1">
                  <c:v>2021</c:v>
                </c:pt>
                <c:pt idx="2">
                  <c:v>2022</c:v>
                </c:pt>
                <c:pt idx="3">
                  <c:v>2023</c:v>
                </c:pt>
                <c:pt idx="4">
                  <c:v>2024</c:v>
                </c:pt>
              </c:strCache>
            </c:strRef>
          </c:cat>
          <c:val>
            <c:numRef>
              <c:f>Sheet19!$B$5:$B$10</c:f>
              <c:numCache>
                <c:formatCode>General</c:formatCode>
                <c:ptCount val="5"/>
                <c:pt idx="0">
                  <c:v>104</c:v>
                </c:pt>
                <c:pt idx="1">
                  <c:v>83</c:v>
                </c:pt>
                <c:pt idx="2">
                  <c:v>95</c:v>
                </c:pt>
                <c:pt idx="3">
                  <c:v>81</c:v>
                </c:pt>
                <c:pt idx="4">
                  <c:v>52</c:v>
                </c:pt>
              </c:numCache>
            </c:numRef>
          </c:val>
          <c:extLst>
            <c:ext xmlns:c16="http://schemas.microsoft.com/office/drawing/2014/chart" uri="{C3380CC4-5D6E-409C-BE32-E72D297353CC}">
              <c16:uniqueId val="{0000000F-04A3-4B92-AF72-058B6D9C99B8}"/>
            </c:ext>
          </c:extLst>
        </c:ser>
        <c:ser>
          <c:idx val="1"/>
          <c:order val="1"/>
          <c:tx>
            <c:strRef>
              <c:f>Sheet19!$C$3:$C$4</c:f>
              <c:strCache>
                <c:ptCount val="1"/>
                <c:pt idx="0">
                  <c:v>Over £10,000 up to £100,000</c:v>
                </c:pt>
              </c:strCache>
            </c:strRef>
          </c:tx>
          <c:spPr>
            <a:solidFill>
              <a:schemeClr val="accent2"/>
            </a:solidFill>
            <a:ln>
              <a:noFill/>
            </a:ln>
            <a:effectLst/>
          </c:spPr>
          <c:invertIfNegative val="0"/>
          <c:cat>
            <c:strRef>
              <c:f>Sheet19!$A$5:$A$10</c:f>
              <c:strCache>
                <c:ptCount val="5"/>
                <c:pt idx="0">
                  <c:v>2020</c:v>
                </c:pt>
                <c:pt idx="1">
                  <c:v>2021</c:v>
                </c:pt>
                <c:pt idx="2">
                  <c:v>2022</c:v>
                </c:pt>
                <c:pt idx="3">
                  <c:v>2023</c:v>
                </c:pt>
                <c:pt idx="4">
                  <c:v>2024</c:v>
                </c:pt>
              </c:strCache>
            </c:strRef>
          </c:cat>
          <c:val>
            <c:numRef>
              <c:f>Sheet19!$C$5:$C$10</c:f>
              <c:numCache>
                <c:formatCode>General</c:formatCode>
                <c:ptCount val="5"/>
                <c:pt idx="0">
                  <c:v>4462</c:v>
                </c:pt>
                <c:pt idx="1">
                  <c:v>4146</c:v>
                </c:pt>
                <c:pt idx="2">
                  <c:v>3839</c:v>
                </c:pt>
                <c:pt idx="3">
                  <c:v>3635</c:v>
                </c:pt>
                <c:pt idx="4">
                  <c:v>3391</c:v>
                </c:pt>
              </c:numCache>
            </c:numRef>
          </c:val>
          <c:extLst>
            <c:ext xmlns:c16="http://schemas.microsoft.com/office/drawing/2014/chart" uri="{C3380CC4-5D6E-409C-BE32-E72D297353CC}">
              <c16:uniqueId val="{00000010-04A3-4B92-AF72-058B6D9C99B8}"/>
            </c:ext>
          </c:extLst>
        </c:ser>
        <c:ser>
          <c:idx val="2"/>
          <c:order val="2"/>
          <c:tx>
            <c:strRef>
              <c:f>Sheet19!$D$3:$D$4</c:f>
              <c:strCache>
                <c:ptCount val="1"/>
                <c:pt idx="0">
                  <c:v>Over £100,000 up to £500,000</c:v>
                </c:pt>
              </c:strCache>
            </c:strRef>
          </c:tx>
          <c:spPr>
            <a:solidFill>
              <a:schemeClr val="accent3"/>
            </a:solidFill>
            <a:ln>
              <a:noFill/>
            </a:ln>
            <a:effectLst/>
          </c:spPr>
          <c:invertIfNegative val="0"/>
          <c:cat>
            <c:strRef>
              <c:f>Sheet19!$A$5:$A$10</c:f>
              <c:strCache>
                <c:ptCount val="5"/>
                <c:pt idx="0">
                  <c:v>2020</c:v>
                </c:pt>
                <c:pt idx="1">
                  <c:v>2021</c:v>
                </c:pt>
                <c:pt idx="2">
                  <c:v>2022</c:v>
                </c:pt>
                <c:pt idx="3">
                  <c:v>2023</c:v>
                </c:pt>
                <c:pt idx="4">
                  <c:v>2024</c:v>
                </c:pt>
              </c:strCache>
            </c:strRef>
          </c:cat>
          <c:val>
            <c:numRef>
              <c:f>Sheet19!$D$5:$D$10</c:f>
              <c:numCache>
                <c:formatCode>General</c:formatCode>
                <c:ptCount val="5"/>
                <c:pt idx="0">
                  <c:v>3117</c:v>
                </c:pt>
                <c:pt idx="1">
                  <c:v>3261</c:v>
                </c:pt>
                <c:pt idx="2">
                  <c:v>3083</c:v>
                </c:pt>
                <c:pt idx="3">
                  <c:v>2834</c:v>
                </c:pt>
                <c:pt idx="4">
                  <c:v>2717</c:v>
                </c:pt>
              </c:numCache>
            </c:numRef>
          </c:val>
          <c:extLst>
            <c:ext xmlns:c16="http://schemas.microsoft.com/office/drawing/2014/chart" uri="{C3380CC4-5D6E-409C-BE32-E72D297353CC}">
              <c16:uniqueId val="{00000011-04A3-4B92-AF72-058B6D9C99B8}"/>
            </c:ext>
          </c:extLst>
        </c:ser>
        <c:ser>
          <c:idx val="3"/>
          <c:order val="3"/>
          <c:tx>
            <c:strRef>
              <c:f>Sheet19!$E$3:$E$4</c:f>
              <c:strCache>
                <c:ptCount val="1"/>
                <c:pt idx="0">
                  <c:v>Over £500,000</c:v>
                </c:pt>
              </c:strCache>
            </c:strRef>
          </c:tx>
          <c:spPr>
            <a:solidFill>
              <a:schemeClr val="accent4"/>
            </a:solidFill>
            <a:ln>
              <a:noFill/>
            </a:ln>
            <a:effectLst/>
          </c:spPr>
          <c:invertIfNegative val="0"/>
          <c:cat>
            <c:strRef>
              <c:f>Sheet19!$A$5:$A$10</c:f>
              <c:strCache>
                <c:ptCount val="5"/>
                <c:pt idx="0">
                  <c:v>2020</c:v>
                </c:pt>
                <c:pt idx="1">
                  <c:v>2021</c:v>
                </c:pt>
                <c:pt idx="2">
                  <c:v>2022</c:v>
                </c:pt>
                <c:pt idx="3">
                  <c:v>2023</c:v>
                </c:pt>
                <c:pt idx="4">
                  <c:v>2024</c:v>
                </c:pt>
              </c:strCache>
            </c:strRef>
          </c:cat>
          <c:val>
            <c:numRef>
              <c:f>Sheet19!$E$5:$E$10</c:f>
              <c:numCache>
                <c:formatCode>General</c:formatCode>
                <c:ptCount val="5"/>
                <c:pt idx="0">
                  <c:v>2230</c:v>
                </c:pt>
                <c:pt idx="1">
                  <c:v>2307</c:v>
                </c:pt>
                <c:pt idx="2">
                  <c:v>2317</c:v>
                </c:pt>
                <c:pt idx="3">
                  <c:v>2303</c:v>
                </c:pt>
                <c:pt idx="4">
                  <c:v>2173</c:v>
                </c:pt>
              </c:numCache>
            </c:numRef>
          </c:val>
          <c:extLst>
            <c:ext xmlns:c16="http://schemas.microsoft.com/office/drawing/2014/chart" uri="{C3380CC4-5D6E-409C-BE32-E72D297353CC}">
              <c16:uniqueId val="{00000012-04A3-4B92-AF72-058B6D9C99B8}"/>
            </c:ext>
          </c:extLst>
        </c:ser>
        <c:ser>
          <c:idx val="4"/>
          <c:order val="4"/>
          <c:tx>
            <c:strRef>
              <c:f>Sheet19!$F$3:$F$4</c:f>
              <c:strCache>
                <c:ptCount val="1"/>
                <c:pt idx="0">
                  <c:v>Up to £10,000</c:v>
                </c:pt>
              </c:strCache>
            </c:strRef>
          </c:tx>
          <c:spPr>
            <a:solidFill>
              <a:schemeClr val="accent5"/>
            </a:solidFill>
            <a:ln>
              <a:noFill/>
            </a:ln>
            <a:effectLst/>
          </c:spPr>
          <c:invertIfNegative val="0"/>
          <c:cat>
            <c:strRef>
              <c:f>Sheet19!$A$5:$A$10</c:f>
              <c:strCache>
                <c:ptCount val="5"/>
                <c:pt idx="0">
                  <c:v>2020</c:v>
                </c:pt>
                <c:pt idx="1">
                  <c:v>2021</c:v>
                </c:pt>
                <c:pt idx="2">
                  <c:v>2022</c:v>
                </c:pt>
                <c:pt idx="3">
                  <c:v>2023</c:v>
                </c:pt>
                <c:pt idx="4">
                  <c:v>2024</c:v>
                </c:pt>
              </c:strCache>
            </c:strRef>
          </c:cat>
          <c:val>
            <c:numRef>
              <c:f>Sheet19!$F$5:$F$10</c:f>
              <c:numCache>
                <c:formatCode>General</c:formatCode>
                <c:ptCount val="5"/>
                <c:pt idx="0">
                  <c:v>1773</c:v>
                </c:pt>
                <c:pt idx="1">
                  <c:v>1619</c:v>
                </c:pt>
                <c:pt idx="2">
                  <c:v>1623</c:v>
                </c:pt>
                <c:pt idx="3">
                  <c:v>1601</c:v>
                </c:pt>
                <c:pt idx="4">
                  <c:v>1379</c:v>
                </c:pt>
              </c:numCache>
            </c:numRef>
          </c:val>
          <c:extLst>
            <c:ext xmlns:c16="http://schemas.microsoft.com/office/drawing/2014/chart" uri="{C3380CC4-5D6E-409C-BE32-E72D297353CC}">
              <c16:uniqueId val="{00000013-04A3-4B92-AF72-058B6D9C99B8}"/>
            </c:ext>
          </c:extLst>
        </c:ser>
        <c:dLbls>
          <c:showLegendKey val="0"/>
          <c:showVal val="0"/>
          <c:showCatName val="0"/>
          <c:showSerName val="0"/>
          <c:showPercent val="0"/>
          <c:showBubbleSize val="0"/>
        </c:dLbls>
        <c:gapWidth val="219"/>
        <c:overlap val="100"/>
        <c:axId val="1306814415"/>
        <c:axId val="745692448"/>
      </c:barChart>
      <c:catAx>
        <c:axId val="130681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692448"/>
        <c:crosses val="autoZero"/>
        <c:auto val="1"/>
        <c:lblAlgn val="ctr"/>
        <c:lblOffset val="100"/>
        <c:noMultiLvlLbl val="0"/>
      </c:catAx>
      <c:valAx>
        <c:axId val="7456924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1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[retail-intermediary-market-2024-underlying-data_solved.xlsx]Sheet19!PivotTable5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
            </a:r>
            <a:r>
              <a:rPr lang="en-GB" baseline="0"/>
              <a:t> PII Burden by Revenue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8.2810244422572177E-2"/>
          <c:y val="0.17634259259259263"/>
          <c:w val="0.59675545439632549"/>
          <c:h val="0.67003098571011954"/>
        </c:manualLayout>
      </c:layout>
      <c:barChart>
        <c:barDir val="col"/>
        <c:grouping val="clustered"/>
        <c:varyColors val="0"/>
        <c:ser>
          <c:idx val="0"/>
          <c:order val="0"/>
          <c:tx>
            <c:strRef>
              <c:f>Sheet19!$B$39:$B$40</c:f>
              <c:strCache>
                <c:ptCount val="1"/>
                <c:pt idx="0">
                  <c:v>Financial advisers</c:v>
                </c:pt>
              </c:strCache>
            </c:strRef>
          </c:tx>
          <c:spPr>
            <a:solidFill>
              <a:schemeClr val="accent1"/>
            </a:solidFill>
            <a:ln>
              <a:noFill/>
            </a:ln>
            <a:effectLst/>
          </c:spPr>
          <c:invertIfNegative val="0"/>
          <c:cat>
            <c:strRef>
              <c:f>Sheet19!$A$41:$A$45</c:f>
              <c:strCache>
                <c:ptCount val="4"/>
                <c:pt idx="0">
                  <c:v>Up to £100k revenue</c:v>
                </c:pt>
                <c:pt idx="1">
                  <c:v>101k to £500k revenue</c:v>
                </c:pt>
                <c:pt idx="2">
                  <c:v>£501k to £10m revenue</c:v>
                </c:pt>
                <c:pt idx="3">
                  <c:v>Over £10m revenue</c:v>
                </c:pt>
              </c:strCache>
            </c:strRef>
          </c:cat>
          <c:val>
            <c:numRef>
              <c:f>Sheet19!$B$41:$B$45</c:f>
              <c:numCache>
                <c:formatCode>General</c:formatCode>
                <c:ptCount val="4"/>
                <c:pt idx="0">
                  <c:v>6.2E-2</c:v>
                </c:pt>
                <c:pt idx="1">
                  <c:v>0.03</c:v>
                </c:pt>
                <c:pt idx="2">
                  <c:v>2.7E-2</c:v>
                </c:pt>
                <c:pt idx="3">
                  <c:v>1.6E-2</c:v>
                </c:pt>
              </c:numCache>
            </c:numRef>
          </c:val>
          <c:extLst>
            <c:ext xmlns:c16="http://schemas.microsoft.com/office/drawing/2014/chart" uri="{C3380CC4-5D6E-409C-BE32-E72D297353CC}">
              <c16:uniqueId val="{00000007-F8ED-4B61-975D-319BBA98F911}"/>
            </c:ext>
          </c:extLst>
        </c:ser>
        <c:ser>
          <c:idx val="1"/>
          <c:order val="1"/>
          <c:tx>
            <c:strRef>
              <c:f>Sheet19!$C$39:$C$40</c:f>
              <c:strCache>
                <c:ptCount val="1"/>
                <c:pt idx="0">
                  <c:v>Insurance intermediaries</c:v>
                </c:pt>
              </c:strCache>
            </c:strRef>
          </c:tx>
          <c:spPr>
            <a:solidFill>
              <a:schemeClr val="accent2"/>
            </a:solidFill>
            <a:ln>
              <a:noFill/>
            </a:ln>
            <a:effectLst/>
          </c:spPr>
          <c:invertIfNegative val="0"/>
          <c:cat>
            <c:strRef>
              <c:f>Sheet19!$A$41:$A$45</c:f>
              <c:strCache>
                <c:ptCount val="4"/>
                <c:pt idx="0">
                  <c:v>Up to £100k revenue</c:v>
                </c:pt>
                <c:pt idx="1">
                  <c:v>101k to £500k revenue</c:v>
                </c:pt>
                <c:pt idx="2">
                  <c:v>£501k to £10m revenue</c:v>
                </c:pt>
                <c:pt idx="3">
                  <c:v>Over £10m revenue</c:v>
                </c:pt>
              </c:strCache>
            </c:strRef>
          </c:cat>
          <c:val>
            <c:numRef>
              <c:f>Sheet19!$C$41:$C$45</c:f>
              <c:numCache>
                <c:formatCode>General</c:formatCode>
                <c:ptCount val="4"/>
                <c:pt idx="0">
                  <c:v>8.1000000000000003E-2</c:v>
                </c:pt>
                <c:pt idx="1">
                  <c:v>3.6999999999999998E-2</c:v>
                </c:pt>
                <c:pt idx="2">
                  <c:v>4.5999999999999999E-2</c:v>
                </c:pt>
                <c:pt idx="3">
                  <c:v>1.7000000000000001E-2</c:v>
                </c:pt>
              </c:numCache>
            </c:numRef>
          </c:val>
          <c:extLst>
            <c:ext xmlns:c16="http://schemas.microsoft.com/office/drawing/2014/chart" uri="{C3380CC4-5D6E-409C-BE32-E72D297353CC}">
              <c16:uniqueId val="{00000008-F8ED-4B61-975D-319BBA98F911}"/>
            </c:ext>
          </c:extLst>
        </c:ser>
        <c:ser>
          <c:idx val="2"/>
          <c:order val="2"/>
          <c:tx>
            <c:strRef>
              <c:f>Sheet19!$D$39:$D$40</c:f>
              <c:strCache>
                <c:ptCount val="1"/>
                <c:pt idx="0">
                  <c:v>Mortgage brokers</c:v>
                </c:pt>
              </c:strCache>
            </c:strRef>
          </c:tx>
          <c:spPr>
            <a:solidFill>
              <a:schemeClr val="accent3"/>
            </a:solidFill>
            <a:ln>
              <a:noFill/>
            </a:ln>
            <a:effectLst/>
          </c:spPr>
          <c:invertIfNegative val="0"/>
          <c:cat>
            <c:strRef>
              <c:f>Sheet19!$A$41:$A$45</c:f>
              <c:strCache>
                <c:ptCount val="4"/>
                <c:pt idx="0">
                  <c:v>Up to £100k revenue</c:v>
                </c:pt>
                <c:pt idx="1">
                  <c:v>101k to £500k revenue</c:v>
                </c:pt>
                <c:pt idx="2">
                  <c:v>£501k to £10m revenue</c:v>
                </c:pt>
                <c:pt idx="3">
                  <c:v>Over £10m revenue</c:v>
                </c:pt>
              </c:strCache>
            </c:strRef>
          </c:cat>
          <c:val>
            <c:numRef>
              <c:f>Sheet19!$D$41:$D$45</c:f>
              <c:numCache>
                <c:formatCode>General</c:formatCode>
                <c:ptCount val="4"/>
                <c:pt idx="0">
                  <c:v>4.1000000000000002E-2</c:v>
                </c:pt>
                <c:pt idx="1">
                  <c:v>2.1000000000000001E-2</c:v>
                </c:pt>
                <c:pt idx="2">
                  <c:v>1.2999999999999999E-2</c:v>
                </c:pt>
                <c:pt idx="3">
                  <c:v>0.01</c:v>
                </c:pt>
              </c:numCache>
            </c:numRef>
          </c:val>
          <c:extLst>
            <c:ext xmlns:c16="http://schemas.microsoft.com/office/drawing/2014/chart" uri="{C3380CC4-5D6E-409C-BE32-E72D297353CC}">
              <c16:uniqueId val="{00000009-F8ED-4B61-975D-319BBA98F911}"/>
            </c:ext>
          </c:extLst>
        </c:ser>
        <c:dLbls>
          <c:showLegendKey val="0"/>
          <c:showVal val="0"/>
          <c:showCatName val="0"/>
          <c:showSerName val="0"/>
          <c:showPercent val="0"/>
          <c:showBubbleSize val="0"/>
        </c:dLbls>
        <c:gapWidth val="219"/>
        <c:overlap val="-27"/>
        <c:axId val="1309529887"/>
        <c:axId val="804761136"/>
      </c:barChart>
      <c:catAx>
        <c:axId val="130952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761136"/>
        <c:crosses val="autoZero"/>
        <c:auto val="1"/>
        <c:lblAlgn val="ctr"/>
        <c:lblOffset val="100"/>
        <c:noMultiLvlLbl val="0"/>
      </c:catAx>
      <c:valAx>
        <c:axId val="804761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52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[retail-intermediary-market-2024-underlying-data_solved.xlsx]Sheet19!PivotTable6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Profitability</a:t>
            </a:r>
            <a:r>
              <a:rPr lang="en-GB" baseline="0"/>
              <a:t> &amp; Scale Economics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Sheet19!$B$65</c:f>
              <c:strCache>
                <c:ptCount val="1"/>
                <c:pt idx="0">
                  <c:v>Sum of Average total revenue per firm (£)</c:v>
                </c:pt>
              </c:strCache>
            </c:strRef>
          </c:tx>
          <c:spPr>
            <a:solidFill>
              <a:schemeClr val="accent1"/>
            </a:solidFill>
            <a:ln>
              <a:noFill/>
            </a:ln>
            <a:effectLst/>
          </c:spPr>
          <c:invertIfNegative val="0"/>
          <c:cat>
            <c:strRef>
              <c:f>Sheet19!$A$66:$A$70</c:f>
              <c:strCache>
                <c:ptCount val="4"/>
                <c:pt idx="0">
                  <c:v>Over 50 advisers</c:v>
                </c:pt>
                <c:pt idx="1">
                  <c:v>6-50 advisers</c:v>
                </c:pt>
                <c:pt idx="2">
                  <c:v>2-5 advisers</c:v>
                </c:pt>
                <c:pt idx="3">
                  <c:v>1 adviser</c:v>
                </c:pt>
              </c:strCache>
            </c:strRef>
          </c:cat>
          <c:val>
            <c:numRef>
              <c:f>Sheet19!$B$66:$B$70</c:f>
              <c:numCache>
                <c:formatCode>"£"#,##0</c:formatCode>
                <c:ptCount val="4"/>
                <c:pt idx="0">
                  <c:v>75071475</c:v>
                </c:pt>
                <c:pt idx="1">
                  <c:v>3234841</c:v>
                </c:pt>
                <c:pt idx="2">
                  <c:v>757597</c:v>
                </c:pt>
                <c:pt idx="3">
                  <c:v>227734</c:v>
                </c:pt>
              </c:numCache>
            </c:numRef>
          </c:val>
          <c:extLst>
            <c:ext xmlns:c16="http://schemas.microsoft.com/office/drawing/2014/chart" uri="{C3380CC4-5D6E-409C-BE32-E72D297353CC}">
              <c16:uniqueId val="{00000002-B74C-48EC-B835-1F0F3095D51B}"/>
            </c:ext>
          </c:extLst>
        </c:ser>
        <c:ser>
          <c:idx val="1"/>
          <c:order val="1"/>
          <c:tx>
            <c:strRef>
              <c:f>Sheet19!$C$65</c:f>
              <c:strCache>
                <c:ptCount val="1"/>
                <c:pt idx="0">
                  <c:v>Sum of Average pre-tax profit per firm (£)</c:v>
                </c:pt>
              </c:strCache>
            </c:strRef>
          </c:tx>
          <c:spPr>
            <a:solidFill>
              <a:schemeClr val="accent2"/>
            </a:solidFill>
            <a:ln>
              <a:noFill/>
            </a:ln>
            <a:effectLst/>
          </c:spPr>
          <c:invertIfNegative val="0"/>
          <c:cat>
            <c:strRef>
              <c:f>Sheet19!$A$66:$A$70</c:f>
              <c:strCache>
                <c:ptCount val="4"/>
                <c:pt idx="0">
                  <c:v>Over 50 advisers</c:v>
                </c:pt>
                <c:pt idx="1">
                  <c:v>6-50 advisers</c:v>
                </c:pt>
                <c:pt idx="2">
                  <c:v>2-5 advisers</c:v>
                </c:pt>
                <c:pt idx="3">
                  <c:v>1 adviser</c:v>
                </c:pt>
              </c:strCache>
            </c:strRef>
          </c:cat>
          <c:val>
            <c:numRef>
              <c:f>Sheet19!$C$66:$C$70</c:f>
              <c:numCache>
                <c:formatCode>"£"#,##0</c:formatCode>
                <c:ptCount val="4"/>
                <c:pt idx="0">
                  <c:v>-3063220</c:v>
                </c:pt>
                <c:pt idx="1">
                  <c:v>577376</c:v>
                </c:pt>
                <c:pt idx="2">
                  <c:v>222084</c:v>
                </c:pt>
                <c:pt idx="3">
                  <c:v>89796</c:v>
                </c:pt>
              </c:numCache>
            </c:numRef>
          </c:val>
          <c:extLst>
            <c:ext xmlns:c16="http://schemas.microsoft.com/office/drawing/2014/chart" uri="{C3380CC4-5D6E-409C-BE32-E72D297353CC}">
              <c16:uniqueId val="{00000003-B74C-48EC-B835-1F0F3095D51B}"/>
            </c:ext>
          </c:extLst>
        </c:ser>
        <c:dLbls>
          <c:showLegendKey val="0"/>
          <c:showVal val="0"/>
          <c:showCatName val="0"/>
          <c:showSerName val="0"/>
          <c:showPercent val="0"/>
          <c:showBubbleSize val="0"/>
        </c:dLbls>
        <c:gapWidth val="219"/>
        <c:overlap val="-27"/>
        <c:axId val="219373855"/>
        <c:axId val="816748048"/>
      </c:barChart>
      <c:catAx>
        <c:axId val="21937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748048"/>
        <c:crosses val="autoZero"/>
        <c:auto val="1"/>
        <c:lblAlgn val="ctr"/>
        <c:lblOffset val="100"/>
        <c:noMultiLvlLbl val="0"/>
      </c:catAx>
      <c:valAx>
        <c:axId val="81674804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73855"/>
        <c:crosses val="autoZero"/>
        <c:crossBetween val="between"/>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[retail-intermediary-market-2024-underlying-data_solved.xlsx]Sheet19!PivotTable7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Client</a:t>
            </a:r>
            <a:r>
              <a:rPr lang="en-GB" baseline="0"/>
              <a:t> Growth &amp; Retention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Sheet19!$B$96</c:f>
              <c:strCache>
                <c:ptCount val="1"/>
                <c:pt idx="0">
                  <c:v>New Client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Sheet19!$A$97:$A$102</c:f>
              <c:strCache>
                <c:ptCount val="5"/>
                <c:pt idx="0">
                  <c:v>2020</c:v>
                </c:pt>
                <c:pt idx="1">
                  <c:v>2021</c:v>
                </c:pt>
                <c:pt idx="2">
                  <c:v>2022</c:v>
                </c:pt>
                <c:pt idx="3">
                  <c:v>2023</c:v>
                </c:pt>
                <c:pt idx="4">
                  <c:v>2024</c:v>
                </c:pt>
              </c:strCache>
            </c:strRef>
          </c:cat>
          <c:val>
            <c:numRef>
              <c:f>Sheet19!$B$97:$B$102</c:f>
              <c:numCache>
                <c:formatCode>General</c:formatCode>
                <c:ptCount val="5"/>
                <c:pt idx="0">
                  <c:v>454449</c:v>
                </c:pt>
                <c:pt idx="1">
                  <c:v>463360</c:v>
                </c:pt>
                <c:pt idx="2">
                  <c:v>490466</c:v>
                </c:pt>
                <c:pt idx="3">
                  <c:v>449322</c:v>
                </c:pt>
                <c:pt idx="4">
                  <c:v>534869</c:v>
                </c:pt>
              </c:numCache>
            </c:numRef>
          </c:val>
          <c:smooth val="0"/>
          <c:extLst>
            <c:ext xmlns:c16="http://schemas.microsoft.com/office/drawing/2014/chart" uri="{C3380CC4-5D6E-409C-BE32-E72D297353CC}">
              <c16:uniqueId val="{00000003-6F57-48DA-9399-57F8511717DC}"/>
            </c:ext>
          </c:extLst>
        </c:ser>
        <c:ser>
          <c:idx val="1"/>
          <c:order val="1"/>
          <c:tx>
            <c:strRef>
              <c:f>Sheet19!$C$96</c:f>
              <c:strCache>
                <c:ptCount val="1"/>
                <c:pt idx="0">
                  <c:v>Ceased Client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Sheet19!$A$97:$A$102</c:f>
              <c:strCache>
                <c:ptCount val="5"/>
                <c:pt idx="0">
                  <c:v>2020</c:v>
                </c:pt>
                <c:pt idx="1">
                  <c:v>2021</c:v>
                </c:pt>
                <c:pt idx="2">
                  <c:v>2022</c:v>
                </c:pt>
                <c:pt idx="3">
                  <c:v>2023</c:v>
                </c:pt>
                <c:pt idx="4">
                  <c:v>2024</c:v>
                </c:pt>
              </c:strCache>
            </c:strRef>
          </c:cat>
          <c:val>
            <c:numRef>
              <c:f>Sheet19!$C$97:$C$102</c:f>
              <c:numCache>
                <c:formatCode>General</c:formatCode>
                <c:ptCount val="5"/>
                <c:pt idx="0">
                  <c:v>182178</c:v>
                </c:pt>
                <c:pt idx="1">
                  <c:v>212432</c:v>
                </c:pt>
                <c:pt idx="2">
                  <c:v>223361</c:v>
                </c:pt>
                <c:pt idx="3">
                  <c:v>252279</c:v>
                </c:pt>
                <c:pt idx="4">
                  <c:v>335286</c:v>
                </c:pt>
              </c:numCache>
            </c:numRef>
          </c:val>
          <c:smooth val="0"/>
          <c:extLst>
            <c:ext xmlns:c16="http://schemas.microsoft.com/office/drawing/2014/chart" uri="{C3380CC4-5D6E-409C-BE32-E72D297353CC}">
              <c16:uniqueId val="{00000004-6F57-48DA-9399-57F8511717DC}"/>
            </c:ext>
          </c:extLst>
        </c:ser>
        <c:ser>
          <c:idx val="2"/>
          <c:order val="2"/>
          <c:tx>
            <c:strRef>
              <c:f>Sheet19!$D$96</c:f>
              <c:strCache>
                <c:ptCount val="1"/>
                <c:pt idx="0">
                  <c:v> Total at year end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Sheet19!$A$97:$A$102</c:f>
              <c:strCache>
                <c:ptCount val="5"/>
                <c:pt idx="0">
                  <c:v>2020</c:v>
                </c:pt>
                <c:pt idx="1">
                  <c:v>2021</c:v>
                </c:pt>
                <c:pt idx="2">
                  <c:v>2022</c:v>
                </c:pt>
                <c:pt idx="3">
                  <c:v>2023</c:v>
                </c:pt>
                <c:pt idx="4">
                  <c:v>2024</c:v>
                </c:pt>
              </c:strCache>
            </c:strRef>
          </c:cat>
          <c:val>
            <c:numRef>
              <c:f>Sheet19!$D$97:$D$102</c:f>
              <c:numCache>
                <c:formatCode>General</c:formatCode>
                <c:ptCount val="5"/>
                <c:pt idx="0">
                  <c:v>3546504</c:v>
                </c:pt>
                <c:pt idx="1">
                  <c:v>3697875</c:v>
                </c:pt>
                <c:pt idx="2">
                  <c:v>3922867</c:v>
                </c:pt>
                <c:pt idx="3">
                  <c:v>4035370</c:v>
                </c:pt>
                <c:pt idx="4">
                  <c:v>3918342</c:v>
                </c:pt>
              </c:numCache>
            </c:numRef>
          </c:val>
          <c:smooth val="0"/>
          <c:extLst>
            <c:ext xmlns:c16="http://schemas.microsoft.com/office/drawing/2014/chart" uri="{C3380CC4-5D6E-409C-BE32-E72D297353CC}">
              <c16:uniqueId val="{00000005-6F57-48DA-9399-57F8511717DC}"/>
            </c:ext>
          </c:extLst>
        </c:ser>
        <c:dLbls>
          <c:showLegendKey val="0"/>
          <c:showVal val="0"/>
          <c:showCatName val="0"/>
          <c:showSerName val="0"/>
          <c:showPercent val="0"/>
          <c:showBubbleSize val="0"/>
        </c:dLbls>
        <c:marker val="1"/>
        <c:smooth val="0"/>
        <c:axId val="1301919503"/>
        <c:axId val="606739568"/>
      </c:lineChart>
      <c:catAx>
        <c:axId val="130191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739568"/>
        <c:crosses val="autoZero"/>
        <c:auto val="1"/>
        <c:lblAlgn val="ctr"/>
        <c:lblOffset val="100"/>
        <c:noMultiLvlLbl val="0"/>
      </c:catAx>
      <c:valAx>
        <c:axId val="606739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91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[retail-intermediary-market-2024-underlying-data_solved.xlsx]Sheet18!PivotTable2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Market</a:t>
            </a:r>
            <a:r>
              <a:rPr lang="en-GB" baseline="0"/>
              <a:t> Size &amp;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3"/>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Sheet18!$B$3:$B$4</c:f>
              <c:strCache>
                <c:ptCount val="1"/>
                <c:pt idx="0">
                  <c:v>Mortgage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Sheet18!$A$5:$A$14</c:f>
              <c:strCache>
                <c:ptCount val="9"/>
                <c:pt idx="0">
                  <c:v>2016</c:v>
                </c:pt>
                <c:pt idx="1">
                  <c:v>2017</c:v>
                </c:pt>
                <c:pt idx="2">
                  <c:v>2018</c:v>
                </c:pt>
                <c:pt idx="3">
                  <c:v>2019</c:v>
                </c:pt>
                <c:pt idx="4">
                  <c:v>2020</c:v>
                </c:pt>
                <c:pt idx="5">
                  <c:v>2021</c:v>
                </c:pt>
                <c:pt idx="6">
                  <c:v>2022</c:v>
                </c:pt>
                <c:pt idx="7">
                  <c:v>2023</c:v>
                </c:pt>
                <c:pt idx="8">
                  <c:v>2024</c:v>
                </c:pt>
              </c:strCache>
            </c:strRef>
          </c:cat>
          <c:val>
            <c:numRef>
              <c:f>Sheet18!$B$5:$B$14</c:f>
              <c:numCache>
                <c:formatCode>"£"#,##0</c:formatCode>
                <c:ptCount val="9"/>
                <c:pt idx="0">
                  <c:v>806627192</c:v>
                </c:pt>
                <c:pt idx="1">
                  <c:v>1015016107</c:v>
                </c:pt>
                <c:pt idx="2">
                  <c:v>1175380903</c:v>
                </c:pt>
                <c:pt idx="3">
                  <c:v>1275145953</c:v>
                </c:pt>
                <c:pt idx="4">
                  <c:v>1221559481</c:v>
                </c:pt>
                <c:pt idx="5">
                  <c:v>1410960115</c:v>
                </c:pt>
                <c:pt idx="6">
                  <c:v>1580643462</c:v>
                </c:pt>
                <c:pt idx="7">
                  <c:v>1369420784</c:v>
                </c:pt>
                <c:pt idx="8">
                  <c:v>1363042862</c:v>
                </c:pt>
              </c:numCache>
            </c:numRef>
          </c:val>
          <c:smooth val="0"/>
          <c:extLst>
            <c:ext xmlns:c16="http://schemas.microsoft.com/office/drawing/2014/chart" uri="{C3380CC4-5D6E-409C-BE32-E72D297353CC}">
              <c16:uniqueId val="{00000000-6A24-4FFA-AE66-979C3ECEF332}"/>
            </c:ext>
          </c:extLst>
        </c:ser>
        <c:ser>
          <c:idx val="1"/>
          <c:order val="1"/>
          <c:tx>
            <c:strRef>
              <c:f>Sheet18!$C$3:$C$4</c:f>
              <c:strCache>
                <c:ptCount val="1"/>
                <c:pt idx="0">
                  <c:v>NonInvestmentInsurance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Sheet18!$A$5:$A$14</c:f>
              <c:strCache>
                <c:ptCount val="9"/>
                <c:pt idx="0">
                  <c:v>2016</c:v>
                </c:pt>
                <c:pt idx="1">
                  <c:v>2017</c:v>
                </c:pt>
                <c:pt idx="2">
                  <c:v>2018</c:v>
                </c:pt>
                <c:pt idx="3">
                  <c:v>2019</c:v>
                </c:pt>
                <c:pt idx="4">
                  <c:v>2020</c:v>
                </c:pt>
                <c:pt idx="5">
                  <c:v>2021</c:v>
                </c:pt>
                <c:pt idx="6">
                  <c:v>2022</c:v>
                </c:pt>
                <c:pt idx="7">
                  <c:v>2023</c:v>
                </c:pt>
                <c:pt idx="8">
                  <c:v>2024</c:v>
                </c:pt>
              </c:strCache>
            </c:strRef>
          </c:cat>
          <c:val>
            <c:numRef>
              <c:f>Sheet18!$C$5:$C$14</c:f>
              <c:numCache>
                <c:formatCode>"£"#,##0</c:formatCode>
                <c:ptCount val="9"/>
                <c:pt idx="0">
                  <c:v>15856070989</c:v>
                </c:pt>
                <c:pt idx="1">
                  <c:v>17108272937</c:v>
                </c:pt>
                <c:pt idx="2">
                  <c:v>18213019566</c:v>
                </c:pt>
                <c:pt idx="3">
                  <c:v>18404706354</c:v>
                </c:pt>
                <c:pt idx="4">
                  <c:v>18623005677</c:v>
                </c:pt>
                <c:pt idx="5">
                  <c:v>19346883322</c:v>
                </c:pt>
                <c:pt idx="6">
                  <c:v>21211591245</c:v>
                </c:pt>
                <c:pt idx="7">
                  <c:v>24551093128</c:v>
                </c:pt>
                <c:pt idx="8">
                  <c:v>26162394197</c:v>
                </c:pt>
              </c:numCache>
            </c:numRef>
          </c:val>
          <c:smooth val="0"/>
          <c:extLst>
            <c:ext xmlns:c16="http://schemas.microsoft.com/office/drawing/2014/chart" uri="{C3380CC4-5D6E-409C-BE32-E72D297353CC}">
              <c16:uniqueId val="{00000003-6A24-4FFA-AE66-979C3ECEF332}"/>
            </c:ext>
          </c:extLst>
        </c:ser>
        <c:ser>
          <c:idx val="2"/>
          <c:order val="2"/>
          <c:tx>
            <c:strRef>
              <c:f>Sheet18!$D$3:$D$4</c:f>
              <c:strCache>
                <c:ptCount val="1"/>
                <c:pt idx="0">
                  <c:v>RetailInvestment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Sheet18!$A$5:$A$14</c:f>
              <c:strCache>
                <c:ptCount val="9"/>
                <c:pt idx="0">
                  <c:v>2016</c:v>
                </c:pt>
                <c:pt idx="1">
                  <c:v>2017</c:v>
                </c:pt>
                <c:pt idx="2">
                  <c:v>2018</c:v>
                </c:pt>
                <c:pt idx="3">
                  <c:v>2019</c:v>
                </c:pt>
                <c:pt idx="4">
                  <c:v>2020</c:v>
                </c:pt>
                <c:pt idx="5">
                  <c:v>2021</c:v>
                </c:pt>
                <c:pt idx="6">
                  <c:v>2022</c:v>
                </c:pt>
                <c:pt idx="7">
                  <c:v>2023</c:v>
                </c:pt>
                <c:pt idx="8">
                  <c:v>2024</c:v>
                </c:pt>
              </c:strCache>
            </c:strRef>
          </c:cat>
          <c:val>
            <c:numRef>
              <c:f>Sheet18!$D$5:$D$14</c:f>
              <c:numCache>
                <c:formatCode>"£"#,##0</c:formatCode>
                <c:ptCount val="9"/>
                <c:pt idx="0">
                  <c:v>3255715093</c:v>
                </c:pt>
                <c:pt idx="1">
                  <c:v>3954052652</c:v>
                </c:pt>
                <c:pt idx="2">
                  <c:v>4417580704</c:v>
                </c:pt>
                <c:pt idx="3">
                  <c:v>4446381847</c:v>
                </c:pt>
                <c:pt idx="4">
                  <c:v>4397862188</c:v>
                </c:pt>
                <c:pt idx="5">
                  <c:v>5374022623</c:v>
                </c:pt>
                <c:pt idx="6">
                  <c:v>5515371883</c:v>
                </c:pt>
                <c:pt idx="7">
                  <c:v>5341346207</c:v>
                </c:pt>
                <c:pt idx="8">
                  <c:v>5672603585</c:v>
                </c:pt>
              </c:numCache>
            </c:numRef>
          </c:val>
          <c:smooth val="0"/>
          <c:extLst>
            <c:ext xmlns:c16="http://schemas.microsoft.com/office/drawing/2014/chart" uri="{C3380CC4-5D6E-409C-BE32-E72D297353CC}">
              <c16:uniqueId val="{00000004-6A24-4FFA-AE66-979C3ECEF332}"/>
            </c:ext>
          </c:extLst>
        </c:ser>
        <c:dLbls>
          <c:showLegendKey val="0"/>
          <c:showVal val="0"/>
          <c:showCatName val="0"/>
          <c:showSerName val="0"/>
          <c:showPercent val="0"/>
          <c:showBubbleSize val="0"/>
        </c:dLbls>
        <c:marker val="1"/>
        <c:smooth val="0"/>
        <c:axId val="296379136"/>
        <c:axId val="670678287"/>
      </c:lineChart>
      <c:catAx>
        <c:axId val="29637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678287"/>
        <c:crosses val="autoZero"/>
        <c:auto val="1"/>
        <c:lblAlgn val="ctr"/>
        <c:lblOffset val="100"/>
        <c:noMultiLvlLbl val="0"/>
      </c:catAx>
      <c:valAx>
        <c:axId val="670678287"/>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37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[retail-intermediary-market-2024-underlying-data_solved.xlsx]Sheet18!PivotTable3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2024</a:t>
            </a:r>
            <a:r>
              <a:rPr lang="en-GB" baseline="0"/>
              <a:t> Revenue Structure by Firm Type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Sheet18!$B$42:$B$43</c:f>
              <c:strCache>
                <c:ptCount val="1"/>
                <c:pt idx="0">
                  <c:v>Mortgage</c:v>
                </c:pt>
              </c:strCache>
            </c:strRef>
          </c:tx>
          <c:spPr>
            <a:solidFill>
              <a:schemeClr val="accent1"/>
            </a:solidFill>
            <a:ln>
              <a:noFill/>
            </a:ln>
            <a:effectLst/>
          </c:spPr>
          <c:invertIfNegative val="0"/>
          <c:cat>
            <c:strRef>
              <c:f>Sheet18!$A$44:$A$48</c:f>
              <c:strCache>
                <c:ptCount val="4"/>
                <c:pt idx="0">
                  <c:v>Financial Advisers</c:v>
                </c:pt>
                <c:pt idx="1">
                  <c:v>Insurance Intermediaries</c:v>
                </c:pt>
                <c:pt idx="2">
                  <c:v>Mortgage Brokers</c:v>
                </c:pt>
                <c:pt idx="3">
                  <c:v>Other</c:v>
                </c:pt>
              </c:strCache>
            </c:strRef>
          </c:cat>
          <c:val>
            <c:numRef>
              <c:f>Sheet18!$B$44:$B$48</c:f>
              <c:numCache>
                <c:formatCode>"£"#,##0</c:formatCode>
                <c:ptCount val="4"/>
                <c:pt idx="0">
                  <c:v>11217796859</c:v>
                </c:pt>
                <c:pt idx="1">
                  <c:v>11217796859</c:v>
                </c:pt>
                <c:pt idx="2">
                  <c:v>11217796859</c:v>
                </c:pt>
                <c:pt idx="3">
                  <c:v>11217796859</c:v>
                </c:pt>
              </c:numCache>
            </c:numRef>
          </c:val>
          <c:extLst>
            <c:ext xmlns:c16="http://schemas.microsoft.com/office/drawing/2014/chart" uri="{C3380CC4-5D6E-409C-BE32-E72D297353CC}">
              <c16:uniqueId val="{00000000-F4DD-4A4D-98B2-70183C0695F2}"/>
            </c:ext>
          </c:extLst>
        </c:ser>
        <c:ser>
          <c:idx val="1"/>
          <c:order val="1"/>
          <c:tx>
            <c:strRef>
              <c:f>Sheet18!$C$42:$C$43</c:f>
              <c:strCache>
                <c:ptCount val="1"/>
                <c:pt idx="0">
                  <c:v>NonInvestmentInsurance</c:v>
                </c:pt>
              </c:strCache>
            </c:strRef>
          </c:tx>
          <c:spPr>
            <a:solidFill>
              <a:schemeClr val="accent2"/>
            </a:solidFill>
            <a:ln>
              <a:noFill/>
            </a:ln>
            <a:effectLst/>
          </c:spPr>
          <c:invertIfNegative val="0"/>
          <c:cat>
            <c:strRef>
              <c:f>Sheet18!$A$44:$A$48</c:f>
              <c:strCache>
                <c:ptCount val="4"/>
                <c:pt idx="0">
                  <c:v>Financial Advisers</c:v>
                </c:pt>
                <c:pt idx="1">
                  <c:v>Insurance Intermediaries</c:v>
                </c:pt>
                <c:pt idx="2">
                  <c:v>Mortgage Brokers</c:v>
                </c:pt>
                <c:pt idx="3">
                  <c:v>Other</c:v>
                </c:pt>
              </c:strCache>
            </c:strRef>
          </c:cat>
          <c:val>
            <c:numRef>
              <c:f>Sheet18!$C$44:$C$48</c:f>
              <c:numCache>
                <c:formatCode>"£"#,##0</c:formatCode>
                <c:ptCount val="4"/>
                <c:pt idx="0">
                  <c:v>179477037415</c:v>
                </c:pt>
                <c:pt idx="1">
                  <c:v>179477037415</c:v>
                </c:pt>
                <c:pt idx="2">
                  <c:v>179477037415</c:v>
                </c:pt>
                <c:pt idx="3">
                  <c:v>179477037415</c:v>
                </c:pt>
              </c:numCache>
            </c:numRef>
          </c:val>
          <c:extLst>
            <c:ext xmlns:c16="http://schemas.microsoft.com/office/drawing/2014/chart" uri="{C3380CC4-5D6E-409C-BE32-E72D297353CC}">
              <c16:uniqueId val="{00000003-F4DD-4A4D-98B2-70183C0695F2}"/>
            </c:ext>
          </c:extLst>
        </c:ser>
        <c:ser>
          <c:idx val="2"/>
          <c:order val="2"/>
          <c:tx>
            <c:strRef>
              <c:f>Sheet18!$D$42:$D$43</c:f>
              <c:strCache>
                <c:ptCount val="1"/>
                <c:pt idx="0">
                  <c:v>RetailInvestment</c:v>
                </c:pt>
              </c:strCache>
            </c:strRef>
          </c:tx>
          <c:spPr>
            <a:solidFill>
              <a:schemeClr val="accent3"/>
            </a:solidFill>
            <a:ln>
              <a:noFill/>
            </a:ln>
            <a:effectLst/>
          </c:spPr>
          <c:invertIfNegative val="0"/>
          <c:cat>
            <c:strRef>
              <c:f>Sheet18!$A$44:$A$48</c:f>
              <c:strCache>
                <c:ptCount val="4"/>
                <c:pt idx="0">
                  <c:v>Financial Advisers</c:v>
                </c:pt>
                <c:pt idx="1">
                  <c:v>Insurance Intermediaries</c:v>
                </c:pt>
                <c:pt idx="2">
                  <c:v>Mortgage Brokers</c:v>
                </c:pt>
                <c:pt idx="3">
                  <c:v>Other</c:v>
                </c:pt>
              </c:strCache>
            </c:strRef>
          </c:cat>
          <c:val>
            <c:numRef>
              <c:f>Sheet18!$D$44:$D$48</c:f>
              <c:numCache>
                <c:formatCode>"£"#,##0</c:formatCode>
                <c:ptCount val="4"/>
                <c:pt idx="0">
                  <c:v>42374936782</c:v>
                </c:pt>
                <c:pt idx="1">
                  <c:v>42374936782</c:v>
                </c:pt>
                <c:pt idx="2">
                  <c:v>42374936782</c:v>
                </c:pt>
                <c:pt idx="3">
                  <c:v>42374936782</c:v>
                </c:pt>
              </c:numCache>
            </c:numRef>
          </c:val>
          <c:extLst>
            <c:ext xmlns:c16="http://schemas.microsoft.com/office/drawing/2014/chart" uri="{C3380CC4-5D6E-409C-BE32-E72D297353CC}">
              <c16:uniqueId val="{00000004-F4DD-4A4D-98B2-70183C0695F2}"/>
            </c:ext>
          </c:extLst>
        </c:ser>
        <c:dLbls>
          <c:showLegendKey val="0"/>
          <c:showVal val="0"/>
          <c:showCatName val="0"/>
          <c:showSerName val="0"/>
          <c:showPercent val="0"/>
          <c:showBubbleSize val="0"/>
        </c:dLbls>
        <c:gapWidth val="150"/>
        <c:overlap val="100"/>
        <c:axId val="1450809551"/>
        <c:axId val="295911008"/>
      </c:barChart>
      <c:catAx>
        <c:axId val="1450809551"/>
        <c:scaling>
          <c:orientation val="minMax"/>
        </c:scaling>
        <c:delete val="0"/>
        <c:axPos val="b"/>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11008"/>
        <c:crosses val="autoZero"/>
        <c:auto val="1"/>
        <c:lblAlgn val="ctr"/>
        <c:lblOffset val="10"/>
        <c:noMultiLvlLbl val="0"/>
      </c:catAx>
      <c:valAx>
        <c:axId val="29591100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09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31750</xdr:colOff>
      <xdr:row>1</xdr:row>
      <xdr:rowOff>57150</xdr:rowOff>
    </xdr:from>
    <xdr:to>
      <xdr:col>3</xdr:col>
      <xdr:colOff>920750</xdr:colOff>
      <xdr:row>2</xdr:row>
      <xdr:rowOff>419100</xdr:rowOff>
    </xdr:to>
    <xdr:pic>
      <xdr:nvPicPr>
        <xdr:cNvPr id="2" name="Picture 1" descr="cid:image001.png@01D2A7C9.64DDD390">
          <a:extLst>
            <a:ext uri="{FF2B5EF4-FFF2-40B4-BE49-F238E27FC236}">
              <a16:creationId xmlns:a16="http://schemas.microsoft.com/office/drawing/2014/main" id="{BE438D37-E8B9-49D8-8B89-8EE5453029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228600"/>
          <a:ext cx="31623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xdr:colOff>
      <xdr:row>21</xdr:row>
      <xdr:rowOff>53340</xdr:rowOff>
    </xdr:from>
    <xdr:to>
      <xdr:col>10</xdr:col>
      <xdr:colOff>355600</xdr:colOff>
      <xdr:row>38</xdr:row>
      <xdr:rowOff>76200</xdr:rowOff>
    </xdr:to>
    <xdr:graphicFrame macro="">
      <xdr:nvGraphicFramePr>
        <xdr:cNvPr id="2" name="Chart 1">
          <a:extLst>
            <a:ext uri="{FF2B5EF4-FFF2-40B4-BE49-F238E27FC236}">
              <a16:creationId xmlns:a16="http://schemas.microsoft.com/office/drawing/2014/main" id="{823C812E-FD2F-4A8B-82B0-76FE871A8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396240</xdr:colOff>
      <xdr:row>21</xdr:row>
      <xdr:rowOff>68580</xdr:rowOff>
    </xdr:from>
    <xdr:to>
      <xdr:col>18</xdr:col>
      <xdr:colOff>254000</xdr:colOff>
      <xdr:row>38</xdr:row>
      <xdr:rowOff>96520</xdr:rowOff>
    </xdr:to>
    <xdr:graphicFrame macro="">
      <xdr:nvGraphicFramePr>
        <xdr:cNvPr id="3" name="Chart 2">
          <a:extLst>
            <a:ext uri="{FF2B5EF4-FFF2-40B4-BE49-F238E27FC236}">
              <a16:creationId xmlns:a16="http://schemas.microsoft.com/office/drawing/2014/main" id="{BFB30586-1C77-4E9D-827C-9125341B9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312420</xdr:colOff>
      <xdr:row>21</xdr:row>
      <xdr:rowOff>86360</xdr:rowOff>
    </xdr:from>
    <xdr:to>
      <xdr:col>26</xdr:col>
      <xdr:colOff>25400</xdr:colOff>
      <xdr:row>38</xdr:row>
      <xdr:rowOff>109220</xdr:rowOff>
    </xdr:to>
    <xdr:graphicFrame macro="">
      <xdr:nvGraphicFramePr>
        <xdr:cNvPr id="4" name="Chart 3">
          <a:extLst>
            <a:ext uri="{FF2B5EF4-FFF2-40B4-BE49-F238E27FC236}">
              <a16:creationId xmlns:a16="http://schemas.microsoft.com/office/drawing/2014/main" id="{CFDBE34F-2473-44A4-AE15-8AFB9ACC3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317500</xdr:colOff>
      <xdr:row>4</xdr:row>
      <xdr:rowOff>25400</xdr:rowOff>
    </xdr:from>
    <xdr:to>
      <xdr:col>26</xdr:col>
      <xdr:colOff>0</xdr:colOff>
      <xdr:row>21</xdr:row>
      <xdr:rowOff>53340</xdr:rowOff>
    </xdr:to>
    <xdr:graphicFrame macro="">
      <xdr:nvGraphicFramePr>
        <xdr:cNvPr id="5" name="Chart 4">
          <a:extLst>
            <a:ext uri="{FF2B5EF4-FFF2-40B4-BE49-F238E27FC236}">
              <a16:creationId xmlns:a16="http://schemas.microsoft.com/office/drawing/2014/main" id="{D485E2C4-BEA2-4C15-9326-31D48FC66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xdr:colOff>
      <xdr:row>4</xdr:row>
      <xdr:rowOff>0</xdr:rowOff>
    </xdr:from>
    <xdr:to>
      <xdr:col>10</xdr:col>
      <xdr:colOff>368300</xdr:colOff>
      <xdr:row>21</xdr:row>
      <xdr:rowOff>22860</xdr:rowOff>
    </xdr:to>
    <xdr:graphicFrame macro="">
      <xdr:nvGraphicFramePr>
        <xdr:cNvPr id="6" name="Chart 5">
          <a:extLst>
            <a:ext uri="{FF2B5EF4-FFF2-40B4-BE49-F238E27FC236}">
              <a16:creationId xmlns:a16="http://schemas.microsoft.com/office/drawing/2014/main" id="{6D4ED752-8884-4F84-BA6F-66A49A3E5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419100</xdr:colOff>
      <xdr:row>4</xdr:row>
      <xdr:rowOff>10160</xdr:rowOff>
    </xdr:from>
    <xdr:to>
      <xdr:col>18</xdr:col>
      <xdr:colOff>254000</xdr:colOff>
      <xdr:row>21</xdr:row>
      <xdr:rowOff>38100</xdr:rowOff>
    </xdr:to>
    <xdr:graphicFrame macro="">
      <xdr:nvGraphicFramePr>
        <xdr:cNvPr id="7" name="Chart 6">
          <a:extLst>
            <a:ext uri="{FF2B5EF4-FFF2-40B4-BE49-F238E27FC236}">
              <a16:creationId xmlns:a16="http://schemas.microsoft.com/office/drawing/2014/main" id="{9F3C3669-08F0-4A23-89B3-60BA47292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0</xdr:rowOff>
    </xdr:from>
    <xdr:to>
      <xdr:col>26</xdr:col>
      <xdr:colOff>0</xdr:colOff>
      <xdr:row>3</xdr:row>
      <xdr:rowOff>137886</xdr:rowOff>
    </xdr:to>
    <xdr:sp macro="" textlink="">
      <xdr:nvSpPr>
        <xdr:cNvPr id="8" name="Rectangle 7">
          <a:extLst>
            <a:ext uri="{FF2B5EF4-FFF2-40B4-BE49-F238E27FC236}">
              <a16:creationId xmlns:a16="http://schemas.microsoft.com/office/drawing/2014/main" id="{BB27AB03-0D58-44A5-88F6-AB3C7F45D888}"/>
            </a:ext>
          </a:extLst>
        </xdr:cNvPr>
        <xdr:cNvSpPr/>
      </xdr:nvSpPr>
      <xdr:spPr>
        <a:xfrm>
          <a:off x="0" y="0"/>
          <a:ext cx="18962914" cy="627743"/>
        </a:xfrm>
        <a:prstGeom prst="rect">
          <a:avLst/>
        </a:prstGeom>
        <a:solidFill>
          <a:srgbClr val="C3456F"/>
        </a:solidFill>
        <a:ln>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a:latin typeface="Arial Black" panose="020B0A04020102020204" pitchFamily="34" charset="0"/>
            </a:rPr>
            <a:t>UK Intermediary Market Intelligence Dashboard -</a:t>
          </a:r>
          <a:r>
            <a:rPr lang="en-GB" sz="2800" baseline="0">
              <a:latin typeface="Arial Black" panose="020B0A04020102020204" pitchFamily="34" charset="0"/>
            </a:rPr>
            <a:t> RMAR Analysis</a:t>
          </a:r>
          <a:endParaRPr lang="en-GB" sz="2800">
            <a:latin typeface="Arial Black" panose="020B0A04020102020204" pitchFamily="34" charset="0"/>
          </a:endParaRPr>
        </a:p>
      </xdr:txBody>
    </xdr:sp>
    <xdr:clientData/>
  </xdr:twoCellAnchor>
  <xdr:twoCellAnchor editAs="oneCell">
    <xdr:from>
      <xdr:col>0</xdr:col>
      <xdr:colOff>0</xdr:colOff>
      <xdr:row>3</xdr:row>
      <xdr:rowOff>161110</xdr:rowOff>
    </xdr:from>
    <xdr:to>
      <xdr:col>3</xdr:col>
      <xdr:colOff>-1</xdr:colOff>
      <xdr:row>11</xdr:row>
      <xdr:rowOff>108858</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44A66C98-BBFB-405F-8C93-4B73F981A0B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642373"/>
              <a:ext cx="2195762" cy="12311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118656</xdr:rowOff>
    </xdr:from>
    <xdr:to>
      <xdr:col>3</xdr:col>
      <xdr:colOff>10885</xdr:colOff>
      <xdr:row>26</xdr:row>
      <xdr:rowOff>152400</xdr:rowOff>
    </xdr:to>
    <mc:AlternateContent xmlns:mc="http://schemas.openxmlformats.org/markup-compatibility/2006" xmlns:a14="http://schemas.microsoft.com/office/drawing/2010/main">
      <mc:Choice Requires="a14">
        <xdr:graphicFrame macro="">
          <xdr:nvGraphicFramePr>
            <xdr:cNvPr id="10" name="Activity_type">
              <a:extLst>
                <a:ext uri="{FF2B5EF4-FFF2-40B4-BE49-F238E27FC236}">
                  <a16:creationId xmlns:a16="http://schemas.microsoft.com/office/drawing/2014/main" id="{CD56C9E9-B0FB-4D03-A5E5-E137F71D08C6}"/>
                </a:ext>
              </a:extLst>
            </xdr:cNvPr>
            <xdr:cNvGraphicFramePr/>
          </xdr:nvGraphicFramePr>
          <xdr:xfrm>
            <a:off x="0" y="0"/>
            <a:ext cx="0" cy="0"/>
          </xdr:xfrm>
          <a:graphic>
            <a:graphicData uri="http://schemas.microsoft.com/office/drawing/2010/slicer">
              <sle:slicer xmlns:sle="http://schemas.microsoft.com/office/drawing/2010/slicer" name="Activity_type"/>
            </a:graphicData>
          </a:graphic>
        </xdr:graphicFrame>
      </mc:Choice>
      <mc:Fallback xmlns="">
        <xdr:sp macro="" textlink="">
          <xdr:nvSpPr>
            <xdr:cNvPr id="0" name=""/>
            <xdr:cNvSpPr>
              <a:spLocks noTextEdit="1"/>
            </xdr:cNvSpPr>
          </xdr:nvSpPr>
          <xdr:spPr>
            <a:xfrm>
              <a:off x="0" y="3006235"/>
              <a:ext cx="2206648" cy="13171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76201</xdr:rowOff>
    </xdr:from>
    <xdr:to>
      <xdr:col>3</xdr:col>
      <xdr:colOff>21771</xdr:colOff>
      <xdr:row>38</xdr:row>
      <xdr:rowOff>32658</xdr:rowOff>
    </xdr:to>
    <mc:AlternateContent xmlns:mc="http://schemas.openxmlformats.org/markup-compatibility/2006" xmlns:a14="http://schemas.microsoft.com/office/drawing/2010/main">
      <mc:Choice Requires="a14">
        <xdr:graphicFrame macro="">
          <xdr:nvGraphicFramePr>
            <xdr:cNvPr id="11" name="Revenue_band">
              <a:extLst>
                <a:ext uri="{FF2B5EF4-FFF2-40B4-BE49-F238E27FC236}">
                  <a16:creationId xmlns:a16="http://schemas.microsoft.com/office/drawing/2014/main" id="{211AD092-C25A-4DCB-B54A-7A9F3F36BE4D}"/>
                </a:ext>
              </a:extLst>
            </xdr:cNvPr>
            <xdr:cNvGraphicFramePr/>
          </xdr:nvGraphicFramePr>
          <xdr:xfrm>
            <a:off x="0" y="0"/>
            <a:ext cx="0" cy="0"/>
          </xdr:xfrm>
          <a:graphic>
            <a:graphicData uri="http://schemas.microsoft.com/office/drawing/2010/slicer">
              <sle:slicer xmlns:sle="http://schemas.microsoft.com/office/drawing/2010/slicer" name="Revenue_band"/>
            </a:graphicData>
          </a:graphic>
        </xdr:graphicFrame>
      </mc:Choice>
      <mc:Fallback xmlns="">
        <xdr:sp macro="" textlink="">
          <xdr:nvSpPr>
            <xdr:cNvPr id="0" name=""/>
            <xdr:cNvSpPr>
              <a:spLocks noTextEdit="1"/>
            </xdr:cNvSpPr>
          </xdr:nvSpPr>
          <xdr:spPr>
            <a:xfrm>
              <a:off x="0" y="4407569"/>
              <a:ext cx="2217534" cy="17210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32658</xdr:colOff>
      <xdr:row>12</xdr:row>
      <xdr:rowOff>77288</xdr:rowOff>
    </xdr:from>
    <xdr:to>
      <xdr:col>3</xdr:col>
      <xdr:colOff>-1</xdr:colOff>
      <xdr:row>18</xdr:row>
      <xdr:rowOff>0</xdr:rowOff>
    </xdr:to>
    <mc:AlternateContent xmlns:mc="http://schemas.openxmlformats.org/markup-compatibility/2006" xmlns:a14="http://schemas.microsoft.com/office/drawing/2010/main">
      <mc:Choice Requires="a14">
        <xdr:graphicFrame macro="">
          <xdr:nvGraphicFramePr>
            <xdr:cNvPr id="12" name="Firm_Type">
              <a:extLst>
                <a:ext uri="{FF2B5EF4-FFF2-40B4-BE49-F238E27FC236}">
                  <a16:creationId xmlns:a16="http://schemas.microsoft.com/office/drawing/2014/main" id="{21424BFF-7FE3-42DC-A93F-DD8C6CCDBA3D}"/>
                </a:ext>
              </a:extLst>
            </xdr:cNvPr>
            <xdr:cNvGraphicFramePr/>
          </xdr:nvGraphicFramePr>
          <xdr:xfrm>
            <a:off x="0" y="0"/>
            <a:ext cx="0" cy="0"/>
          </xdr:xfrm>
          <a:graphic>
            <a:graphicData uri="http://schemas.microsoft.com/office/drawing/2010/slicer">
              <sle:slicer xmlns:sle="http://schemas.microsoft.com/office/drawing/2010/slicer" name="Firm_Type"/>
            </a:graphicData>
          </a:graphic>
        </xdr:graphicFrame>
      </mc:Choice>
      <mc:Fallback xmlns="">
        <xdr:sp macro="" textlink="">
          <xdr:nvSpPr>
            <xdr:cNvPr id="0" name=""/>
            <xdr:cNvSpPr>
              <a:spLocks noTextEdit="1"/>
            </xdr:cNvSpPr>
          </xdr:nvSpPr>
          <xdr:spPr>
            <a:xfrm>
              <a:off x="32658" y="2002341"/>
              <a:ext cx="2163104" cy="8852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876300</xdr:colOff>
      <xdr:row>12</xdr:row>
      <xdr:rowOff>99060</xdr:rowOff>
    </xdr:from>
    <xdr:to>
      <xdr:col>4</xdr:col>
      <xdr:colOff>891540</xdr:colOff>
      <xdr:row>29</xdr:row>
      <xdr:rowOff>121920</xdr:rowOff>
    </xdr:to>
    <xdr:graphicFrame macro="">
      <xdr:nvGraphicFramePr>
        <xdr:cNvPr id="2" name="Chart 1">
          <a:extLst>
            <a:ext uri="{FF2B5EF4-FFF2-40B4-BE49-F238E27FC236}">
              <a16:creationId xmlns:a16="http://schemas.microsoft.com/office/drawing/2014/main" id="{9A4B14ED-312D-48E9-88F8-A7F517E41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784860</xdr:colOff>
      <xdr:row>34</xdr:row>
      <xdr:rowOff>0</xdr:rowOff>
    </xdr:from>
    <xdr:to>
      <xdr:col>6</xdr:col>
      <xdr:colOff>53340</xdr:colOff>
      <xdr:row>51</xdr:row>
      <xdr:rowOff>22860</xdr:rowOff>
    </xdr:to>
    <xdr:graphicFrame macro="">
      <xdr:nvGraphicFramePr>
        <xdr:cNvPr id="3" name="Chart 2">
          <a:extLst>
            <a:ext uri="{FF2B5EF4-FFF2-40B4-BE49-F238E27FC236}">
              <a16:creationId xmlns:a16="http://schemas.microsoft.com/office/drawing/2014/main" id="{C55D071D-94AF-49C5-9BB7-AD617D1EF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708660</xdr:colOff>
      <xdr:row>73</xdr:row>
      <xdr:rowOff>15240</xdr:rowOff>
    </xdr:from>
    <xdr:to>
      <xdr:col>5</xdr:col>
      <xdr:colOff>182880</xdr:colOff>
      <xdr:row>90</xdr:row>
      <xdr:rowOff>38100</xdr:rowOff>
    </xdr:to>
    <xdr:graphicFrame macro="">
      <xdr:nvGraphicFramePr>
        <xdr:cNvPr id="4" name="Chart 3">
          <a:extLst>
            <a:ext uri="{FF2B5EF4-FFF2-40B4-BE49-F238E27FC236}">
              <a16:creationId xmlns:a16="http://schemas.microsoft.com/office/drawing/2014/main" id="{AF5C9245-40D5-48BF-950D-4BCD6C84D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68580</xdr:colOff>
      <xdr:row>90</xdr:row>
      <xdr:rowOff>152400</xdr:rowOff>
    </xdr:from>
    <xdr:to>
      <xdr:col>6</xdr:col>
      <xdr:colOff>723900</xdr:colOff>
      <xdr:row>108</xdr:row>
      <xdr:rowOff>15240</xdr:rowOff>
    </xdr:to>
    <xdr:graphicFrame macro="">
      <xdr:nvGraphicFramePr>
        <xdr:cNvPr id="5" name="Chart 4">
          <a:extLst>
            <a:ext uri="{FF2B5EF4-FFF2-40B4-BE49-F238E27FC236}">
              <a16:creationId xmlns:a16="http://schemas.microsoft.com/office/drawing/2014/main" id="{48103F07-ECCF-4256-B21B-16DB93CBD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1463040</xdr:colOff>
      <xdr:row>15</xdr:row>
      <xdr:rowOff>7620</xdr:rowOff>
    </xdr:from>
    <xdr:to>
      <xdr:col>5</xdr:col>
      <xdr:colOff>396240</xdr:colOff>
      <xdr:row>32</xdr:row>
      <xdr:rowOff>30480</xdr:rowOff>
    </xdr:to>
    <xdr:graphicFrame macro="">
      <xdr:nvGraphicFramePr>
        <xdr:cNvPr id="2" name="Chart 1">
          <a:extLst>
            <a:ext uri="{FF2B5EF4-FFF2-40B4-BE49-F238E27FC236}">
              <a16:creationId xmlns:a16="http://schemas.microsoft.com/office/drawing/2014/main" id="{55BB6690-75D5-4325-9E41-B187F51A8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1249680</xdr:colOff>
      <xdr:row>50</xdr:row>
      <xdr:rowOff>45720</xdr:rowOff>
    </xdr:from>
    <xdr:to>
      <xdr:col>5</xdr:col>
      <xdr:colOff>60960</xdr:colOff>
      <xdr:row>67</xdr:row>
      <xdr:rowOff>68580</xdr:rowOff>
    </xdr:to>
    <xdr:graphicFrame macro="">
      <xdr:nvGraphicFramePr>
        <xdr:cNvPr id="3" name="Chart 2">
          <a:extLst>
            <a:ext uri="{FF2B5EF4-FFF2-40B4-BE49-F238E27FC236}">
              <a16:creationId xmlns:a16="http://schemas.microsoft.com/office/drawing/2014/main" id="{C8AA3A3C-7D4C-4285-B43F-DD6B1606D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0.575523611114" backgroundQuery="1" createdVersion="6" refreshedVersion="6" minRefreshableVersion="3" recordCount="0" supportSubquery="1" supportAdvancedDrill="1" xr:uid="{8A7D5F3F-0C43-45EC-8AB8-6D841D320A6F}">
  <cacheSource type="external" connectionId="15"/>
  <cacheFields count="5">
    <cacheField name="[dim_year].[Year].[Year]" caption="Year" numFmtId="0" hierarchy="18" level="1">
      <sharedItems containsSemiMixedTypes="0" containsString="0" containsNumber="1" containsInteger="1" minValue="2016" maxValue="2024" count="9">
        <n v="2016"/>
        <n v="2017"/>
        <n v="2018"/>
        <n v="2019"/>
        <n v="2020"/>
        <n v="2021"/>
        <n v="2022"/>
        <n v="2023"/>
        <n v="2024"/>
      </sharedItems>
      <extLst>
        <ext xmlns:x15="http://schemas.microsoft.com/office/spreadsheetml/2010/11/main" uri="{4F2E5C28-24EA-4eb8-9CBF-B6C8F9C3D259}">
          <x15:cachedUniqueNames>
            <x15:cachedUniqueName index="0" name="[dim_year].[Year].&amp;[2016]"/>
            <x15:cachedUniqueName index="1" name="[dim_year].[Year].&amp;[2017]"/>
            <x15:cachedUniqueName index="2" name="[dim_year].[Year].&amp;[2018]"/>
            <x15:cachedUniqueName index="3" name="[dim_year].[Year].&amp;[2019]"/>
            <x15:cachedUniqueName index="4" name="[dim_year].[Year].&amp;[2020]"/>
            <x15:cachedUniqueName index="5" name="[dim_year].[Year].&amp;[2021]"/>
            <x15:cachedUniqueName index="6" name="[dim_year].[Year].&amp;[2022]"/>
            <x15:cachedUniqueName index="7" name="[dim_year].[Year].&amp;[2023]"/>
            <x15:cachedUniqueName index="8" name="[dim_year].[Year].&amp;[2024]"/>
          </x15:cachedUniqueNames>
        </ext>
      </extLst>
    </cacheField>
    <cacheField name="[Measures].[Sum of Total regulated revenue (£)]" caption="Sum of Total regulated revenue (£)" numFmtId="0" hierarchy="78" level="32767"/>
    <cacheField name="[Table5_3].[Activity_type].[Activity_type]" caption="Activity_type" numFmtId="0" hierarchy="52" level="1">
      <sharedItems count="3">
        <s v="Mortgage"/>
        <s v="NonInvestmentInsurance"/>
        <s v="RetailInvestment"/>
      </sharedItems>
    </cacheField>
    <cacheField name="[Table28].[Firm_Type].[Firm_Type]" caption="Firm_Type" numFmtId="0" hierarchy="45" level="1">
      <sharedItems containsSemiMixedTypes="0" containsNonDate="0" containsString="0"/>
    </cacheField>
    <cacheField name="[PII_tb  2].[Revenue_band].[Revenue_band]" caption="Revenue_band" numFmtId="0" hierarchy="40" level="1">
      <sharedItems containsSemiMixedTypes="0" containsNonDate="0" containsString="0"/>
    </cacheField>
  </cacheFields>
  <cacheHierarchies count="87">
    <cacheHierarchy uniqueName="[Adviser_tb].[Year]" caption="Year" attribute="1" defaultMemberUniqueName="[Adviser_tb].[Year].[All]" allUniqueName="[Adviser_tb].[Year].[All]" dimensionUniqueName="[Adviser_tb]" displayFolder="" count="2" memberValueDatatype="130" unbalanced="0"/>
    <cacheHierarchy uniqueName="[Adviser_tb].[Adviser band]" caption="Adviser band" attribute="1" defaultMemberUniqueName="[Adviser_tb].[Adviser band].[All]" allUniqueName="[Adviser_tb].[Adviser band].[All]" dimensionUniqueName="[Adviser_tb]" displayFolder="" count="2" memberValueDatatype="130" unbalanced="0"/>
    <cacheHierarchy uniqueName="[Adviser_tb].[Number of firms]" caption="Number of firms" attribute="1" defaultMemberUniqueName="[Adviser_tb].[Number of firms].[All]" allUniqueName="[Adviser_tb].[Number of firms].[All]" dimensionUniqueName="[Adviser_tb]" displayFolder="" count="2" memberValueDatatype="20" unbalanced="0"/>
    <cacheHierarchy uniqueName="[Adviser_tb].[Number of staff advising on retail investment products]" caption="Number of staff advising on retail investment products" attribute="1" defaultMemberUniqueName="[Adviser_tb].[Number of staff advising on retail investment products].[All]" allUniqueName="[Adviser_tb].[Number of staff advising on retail investment products].[All]" dimensionUniqueName="[Adviser_tb]" displayFolder="" count="2" memberValueDatatype="20" unbalanced="0"/>
    <cacheHierarchy uniqueName="[Adviser_tb].[Average retail investment revenue per firm (£)]" caption="Average retail investment revenue per firm (£)" attribute="1" defaultMemberUniqueName="[Adviser_tb].[Average retail investment revenue per firm (£)].[All]" allUniqueName="[Adviser_tb].[Average retail investment revenue per firm (£)].[All]" dimensionUniqueName="[Adviser_tb]" displayFolder="" count="2" memberValueDatatype="20" unbalanced="0"/>
    <cacheHierarchy uniqueName="[Adviser_tb].[Average retail investment revenue per adviser (£)]" caption="Average retail investment revenue per adviser (£)" attribute="1" defaultMemberUniqueName="[Adviser_tb].[Average retail investment revenue per adviser (£)].[All]" allUniqueName="[Adviser_tb].[Average retail investment revenue per adviser (£)].[All]" dimensionUniqueName="[Adviser_tb]" displayFolder="" count="2" memberValueDatatype="20" unbalanced="0"/>
    <cacheHierarchy uniqueName="[Adviser_tb].[Average total revenue per firm (£)]" caption="Average total revenue per firm (£)" attribute="1" defaultMemberUniqueName="[Adviser_tb].[Average total revenue per firm (£)].[All]" allUniqueName="[Adviser_tb].[Average total revenue per firm (£)].[All]" dimensionUniqueName="[Adviser_tb]" displayFolder="" count="2" memberValueDatatype="20" unbalanced="0"/>
    <cacheHierarchy uniqueName="[Adviser_tb].[Average pre-tax profit per firm (£)]" caption="Average pre-tax profit per firm (£)" attribute="1" defaultMemberUniqueName="[Adviser_tb].[Average pre-tax profit per firm (£)].[All]" allUniqueName="[Adviser_tb].[Average pre-tax profit per firm (£)].[All]" dimensionUniqueName="[Adviser_tb]" displayFolder="" count="2" memberValueDatatype="20" unbalanced="0"/>
    <cacheHierarchy uniqueName="[Adviser_tb].[Average retained profit per firm (£)]" caption="Average retained profit per firm (£)" attribute="1" defaultMemberUniqueName="[Adviser_tb].[Average retained profit per firm (£)].[All]" allUniqueName="[Adviser_tb].[Average retained profit per firm (£)].[All]" dimensionUniqueName="[Adviser_tb]" displayFolder="" count="2" memberValueDatatype="20" unbalanced="0"/>
    <cacheHierarchy uniqueName="[Adviser_tb].[Number of firms making pre-tax profit]" caption="Number of firms making pre-tax profit" attribute="1" defaultMemberUniqueName="[Adviser_tb].[Number of firms making pre-tax profit].[All]" allUniqueName="[Adviser_tb].[Number of firms making pre-tax profit].[All]" dimensionUniqueName="[Adviser_tb]" displayFolder="" count="2" memberValueDatatype="20" unbalanced="0"/>
    <cacheHierarchy uniqueName="[clean_firm].[Year]" caption="Year" attribute="1" defaultMemberUniqueName="[clean_firm].[Year].[All]" allUniqueName="[clean_firm].[Year].[All]" dimensionUniqueName="[clean_firm]" displayFolder="" count="2" memberValueDatatype="20" unbalanced="0"/>
    <cacheHierarchy uniqueName="[clean_firm].[Firm_type]" caption="Firm_type" attribute="1" defaultMemberUniqueName="[clean_firm].[Firm_type].[All]" allUniqueName="[clean_firm].[Firm_type].[All]" dimensionUniqueName="[clean_firm]" displayFolder="" count="2" memberValueDatatype="130" unbalanced="0"/>
    <cacheHierarchy uniqueName="[clean_firm].[Activity_type]" caption="Activity_type" attribute="1" defaultMemberUniqueName="[clean_firm].[Activity_type].[All]" allUniqueName="[clean_firm].[Activity_type].[All]" dimensionUniqueName="[clean_firm]" displayFolder="" count="2" memberValueDatatype="130" unbalanced="0"/>
    <cacheHierarchy uniqueName="[clean_firm].[Revenue]" caption="Revenue" attribute="1" defaultMemberUniqueName="[clean_firm].[Revenue].[All]" allUniqueName="[clean_firm].[Revenue].[All]" dimensionUniqueName="[clean_firm]" displayFolder="" count="2" memberValueDatatype="20" unbalanced="0"/>
    <cacheHierarchy uniqueName="[client_tb].[Year]" caption="Year" attribute="1" defaultMemberUniqueName="[client_tb].[Year].[All]" allUniqueName="[client_tb].[Year].[All]" dimensionUniqueName="[client_tb]" displayFolder="" count="2" memberValueDatatype="20" unbalanced="0"/>
    <cacheHierarchy uniqueName="[client_tb].[New in year]" caption="New in year" attribute="1" defaultMemberUniqueName="[client_tb].[New in year].[All]" allUniqueName="[client_tb].[New in year].[All]" dimensionUniqueName="[client_tb]" displayFolder="" count="2" memberValueDatatype="20" unbalanced="0"/>
    <cacheHierarchy uniqueName="[client_tb].[Ceased in year]" caption="Ceased in year" attribute="1" defaultMemberUniqueName="[client_tb].[Ceased in year].[All]" allUniqueName="[client_tb].[Ceased in year].[All]" dimensionUniqueName="[client_tb]" displayFolder="" count="2" memberValueDatatype="20" unbalanced="0"/>
    <cacheHierarchy uniqueName="[client_tb].[Total at year end]" caption="Total at year end" attribute="1" defaultMemberUniqueName="[client_tb].[Total at year end].[All]" allUniqueName="[client_tb].[Total at year end].[All]" dimensionUniqueName="[client_tb]" displayFolder="" count="2" memberValueDatatype="20" unbalanced="0"/>
    <cacheHierarchy uniqueName="[dim_year].[Year]" caption="Year" attribute="1" defaultMemberUniqueName="[dim_year].[Year].[All]" allUniqueName="[dim_year].[Year].[All]" dimensionUniqueName="[dim_year]" displayFolder="" count="2" memberValueDatatype="20" unbalanced="0">
      <fieldsUsage count="2">
        <fieldUsage x="-1"/>
        <fieldUsage x="0"/>
      </fieldsUsage>
    </cacheHierarchy>
    <cacheHierarchy uniqueName="[fa_tb].[Year]" caption="Year" attribute="1" defaultMemberUniqueName="[fa_tb].[Year].[All]" allUniqueName="[fa_tb].[Year].[All]" dimensionUniqueName="[fa_tb]" displayFolder="" count="2" memberValueDatatype="130" unbalanced="0"/>
    <cacheHierarchy uniqueName="[fa_tb].[Firm_type]" caption="Firm_type" attribute="1" defaultMemberUniqueName="[fa_tb].[Firm_type].[All]" allUniqueName="[fa_tb].[Firm_type].[All]" dimensionUniqueName="[fa_tb]" displayFolder="" count="2" memberValueDatatype="130" unbalanced="0"/>
    <cacheHierarchy uniqueName="[fa_tb].[Revenue_band]" caption="Revenue_band" attribute="1" defaultMemberUniqueName="[fa_tb].[Revenue_band].[All]" allUniqueName="[fa_tb].[Revenue_band].[All]" dimensionUniqueName="[fa_tb]" displayFolder="" count="2" memberValueDatatype="130" unbalanced="0"/>
    <cacheHierarchy uniqueName="[fa_tb].[PII_Total]" caption="PII_Total" attribute="1" defaultMemberUniqueName="[fa_tb].[PII_Total].[All]" allUniqueName="[fa_tb].[PII_Total].[All]" dimensionUniqueName="[fa_tb]" displayFolder="" count="2" memberValueDatatype="20" unbalanced="0"/>
    <cacheHierarchy uniqueName="[fa_tb].[Avg_PII]" caption="Avg_PII" attribute="1" defaultMemberUniqueName="[fa_tb].[Avg_PII].[All]" allUniqueName="[fa_tb].[Avg_PII].[All]" dimensionUniqueName="[fa_tb]" displayFolder="" count="2" memberValueDatatype="20" unbalanced="0"/>
    <cacheHierarchy uniqueName="[fa_tb].[Avg_Revenue]" caption="Avg_Revenue" attribute="1" defaultMemberUniqueName="[fa_tb].[Avg_Revenue].[All]" allUniqueName="[fa_tb].[Avg_Revenue].[All]" dimensionUniqueName="[fa_tb]" displayFolder="" count="2" memberValueDatatype="20" unbalanced="0"/>
    <cacheHierarchy uniqueName="[fa_tb].[PII_Percentage]" caption="PII_Percentage" attribute="1" defaultMemberUniqueName="[fa_tb].[PII_Percentage].[All]" allUniqueName="[fa_tb].[PII_Percentage].[All]" dimensionUniqueName="[fa_tb]" displayFolder="" count="2" memberValueDatatype="5" unbalanced="0"/>
    <cacheHierarchy uniqueName="[Fact_capital__2].[Year]" caption="Year" attribute="1" defaultMemberUniqueName="[Fact_capital__2].[Year].[All]" allUniqueName="[Fact_capital__2].[Year].[All]" dimensionUniqueName="[Fact_capital__2]" displayFolder="" count="2" memberValueDatatype="20" unbalanced="0"/>
    <cacheHierarchy uniqueName="[Fact_capital__2].[FirmCount]" caption="FirmCount" attribute="1" defaultMemberUniqueName="[Fact_capital__2].[FirmCount].[All]" allUniqueName="[Fact_capital__2].[FirmCount].[All]" dimensionUniqueName="[Fact_capital__2]" displayFolder="" count="2" memberValueDatatype="20" unbalanced="0"/>
    <cacheHierarchy uniqueName="[Fact_capital__2].[Metric_Type]" caption="Metric_Type" attribute="1" defaultMemberUniqueName="[Fact_capital__2].[Metric_Type].[All]" allUniqueName="[Fact_capital__2].[Metric_Type].[All]" dimensionUniqueName="[Fact_capital__2]" displayFolder="" count="2" memberValueDatatype="130" unbalanced="0"/>
    <cacheHierarchy uniqueName="[Fact_capital__2].[Firm_type]" caption="Firm_type" attribute="1" defaultMemberUniqueName="[Fact_capital__2].[Firm_type].[All]" allUniqueName="[Fact_capital__2].[Firm_type].[All]" dimensionUniqueName="[Fact_capital__2]" displayFolder="" count="2" memberValueDatatype="130" unbalanced="0"/>
    <cacheHierarchy uniqueName="[Fact_capital__2].[Band]" caption="Band" attribute="1" defaultMemberUniqueName="[Fact_capital__2].[Band].[All]" allUniqueName="[Fact_capital__2].[Band].[All]" dimensionUniqueName="[Fact_capital__2]" displayFolder="" count="2" memberValueDatatype="130" unbalanced="0"/>
    <cacheHierarchy uniqueName="[mt_tb].[Year]" caption="Year" attribute="1" defaultMemberUniqueName="[mt_tb].[Year].[All]" allUniqueName="[mt_tb].[Year].[All]" dimensionUniqueName="[mt_tb]" displayFolder="" count="2" memberValueDatatype="130" unbalanced="0"/>
    <cacheHierarchy uniqueName="[mt_tb].[Firm_type]" caption="Firm_type" attribute="1" defaultMemberUniqueName="[mt_tb].[Firm_type].[All]" allUniqueName="[mt_tb].[Firm_type].[All]" dimensionUniqueName="[mt_tb]" displayFolder="" count="2" memberValueDatatype="130" unbalanced="0"/>
    <cacheHierarchy uniqueName="[mt_tb].[Revenue_band]" caption="Revenue_band" attribute="1" defaultMemberUniqueName="[mt_tb].[Revenue_band].[All]" allUniqueName="[mt_tb].[Revenue_band].[All]" dimensionUniqueName="[mt_tb]" displayFolder="" count="2" memberValueDatatype="130" unbalanced="0"/>
    <cacheHierarchy uniqueName="[mt_tb].[PII_Total]" caption="PII_Total" attribute="1" defaultMemberUniqueName="[mt_tb].[PII_Total].[All]" allUniqueName="[mt_tb].[PII_Total].[All]" dimensionUniqueName="[mt_tb]" displayFolder="" count="2" memberValueDatatype="20" unbalanced="0"/>
    <cacheHierarchy uniqueName="[mt_tb].[Avg_PII]" caption="Avg_PII" attribute="1" defaultMemberUniqueName="[mt_tb].[Avg_PII].[All]" allUniqueName="[mt_tb].[Avg_PII].[All]" dimensionUniqueName="[mt_tb]" displayFolder="" count="2" memberValueDatatype="20" unbalanced="0"/>
    <cacheHierarchy uniqueName="[mt_tb].[Avg_Revenue]" caption="Avg_Revenue" attribute="1" defaultMemberUniqueName="[mt_tb].[Avg_Revenue].[All]" allUniqueName="[mt_tb].[Avg_Revenue].[All]" dimensionUniqueName="[mt_tb]" displayFolder="" count="2" memberValueDatatype="20" unbalanced="0"/>
    <cacheHierarchy uniqueName="[mt_tb].[PII_Percentage]" caption="PII_Percentage" attribute="1" defaultMemberUniqueName="[mt_tb].[PII_Percentage].[All]" allUniqueName="[mt_tb].[PII_Percentage].[All]" dimensionUniqueName="[mt_tb]" displayFolder="" count="2" memberValueDatatype="5" unbalanced="0"/>
    <cacheHierarchy uniqueName="[PII_tb  2].[Year]" caption="Year" attribute="1" defaultMemberUniqueName="[PII_tb  2].[Year].[All]" allUniqueName="[PII_tb  2].[Year].[All]" dimensionUniqueName="[PII_tb  2]" displayFolder="" count="2" memberValueDatatype="20" unbalanced="0"/>
    <cacheHierarchy uniqueName="[PII_tb  2].[Firm_type]" caption="Firm_type" attribute="1" defaultMemberUniqueName="[PII_tb  2].[Firm_type].[All]" allUniqueName="[PII_tb  2].[Firm_type].[All]" dimensionUniqueName="[PII_tb  2]" displayFolder="" count="2" memberValueDatatype="130" unbalanced="0"/>
    <cacheHierarchy uniqueName="[PII_tb  2].[Revenue_band]" caption="Revenue_band" attribute="1" defaultMemberUniqueName="[PII_tb  2].[Revenue_band].[All]" allUniqueName="[PII_tb  2].[Revenue_band].[All]" dimensionUniqueName="[PII_tb  2]" displayFolder="" count="2" memberValueDatatype="130" unbalanced="0">
      <fieldsUsage count="2">
        <fieldUsage x="-1"/>
        <fieldUsage x="4"/>
      </fieldsUsage>
    </cacheHierarchy>
    <cacheHierarchy uniqueName="[PII_tb  2].[PII_Total]" caption="PII_Total" attribute="1" defaultMemberUniqueName="[PII_tb  2].[PII_Total].[All]" allUniqueName="[PII_tb  2].[PII_Total].[All]" dimensionUniqueName="[PII_tb  2]" displayFolder="" count="2" memberValueDatatype="20" unbalanced="0"/>
    <cacheHierarchy uniqueName="[PII_tb  2].[Avg_PII]" caption="Avg_PII" attribute="1" defaultMemberUniqueName="[PII_tb  2].[Avg_PII].[All]" allUniqueName="[PII_tb  2].[Avg_PII].[All]" dimensionUniqueName="[PII_tb  2]" displayFolder="" count="2" memberValueDatatype="20" unbalanced="0"/>
    <cacheHierarchy uniqueName="[PII_tb  2].[Avg_Revenue]" caption="Avg_Revenue" attribute="1" defaultMemberUniqueName="[PII_tb  2].[Avg_Revenue].[All]" allUniqueName="[PII_tb  2].[Avg_Revenue].[All]" dimensionUniqueName="[PII_tb  2]" displayFolder="" count="2" memberValueDatatype="20" unbalanced="0"/>
    <cacheHierarchy uniqueName="[PII_tb  2].[PII_Percentage]" caption="PII_Percentage" attribute="1" defaultMemberUniqueName="[PII_tb  2].[PII_Percentage].[All]" allUniqueName="[PII_tb  2].[PII_Percentage].[All]" dimensionUniqueName="[PII_tb  2]" displayFolder="" count="2" memberValueDatatype="5" unbalanced="0"/>
    <cacheHierarchy uniqueName="[Table28].[Firm_Type]" caption="Firm_Type" attribute="1" defaultMemberUniqueName="[Table28].[Firm_Type].[All]" allUniqueName="[Table28].[Firm_Type].[All]" dimensionUniqueName="[Table28]" displayFolder="" count="2" memberValueDatatype="130" unbalanced="0">
      <fieldsUsage count="2">
        <fieldUsage x="-1"/>
        <fieldUsage x="3"/>
      </fieldsUsage>
    </cacheHierarchy>
    <cacheHierarchy uniqueName="[Table5_3].[Year]" caption="Year" attribute="1" defaultMemberUniqueName="[Table5_3].[Year].[All]" allUniqueName="[Table5_3].[Year].[All]" dimensionUniqueName="[Table5_3]" displayFolder="" count="2" memberValueDatatype="20" unbalanced="0"/>
    <cacheHierarchy uniqueName="[Table5_3].[Number of firms]" caption="Number of firms" attribute="1" defaultMemberUniqueName="[Table5_3].[Number of firms].[All]" allUniqueName="[Table5_3].[Number of firms].[All]" dimensionUniqueName="[Table5_3]" displayFolder="" count="2" memberValueDatatype="20" unbalanced="0"/>
    <cacheHierarchy uniqueName="[Table5_3].[Commission (£)]" caption="Commission (£)" attribute="1" defaultMemberUniqueName="[Table5_3].[Commission (£)].[All]" allUniqueName="[Table5_3].[Commission (£)].[All]" dimensionUniqueName="[Table5_3]" displayFolder="" count="2" memberValueDatatype="5" unbalanced="0"/>
    <cacheHierarchy uniqueName="[Table5_3].[Fees/charges (£)]" caption="Fees/charges (£)" attribute="1" defaultMemberUniqueName="[Table5_3].[Fees/charges (£)].[All]" allUniqueName="[Table5_3].[Fees/charges (£)].[All]" dimensionUniqueName="[Table5_3]" displayFolder="" count="2" memberValueDatatype="5" unbalanced="0"/>
    <cacheHierarchy uniqueName="[Table5_3].[Other revenue (£)]" caption="Other revenue (£)" attribute="1" defaultMemberUniqueName="[Table5_3].[Other revenue (£)].[All]" allUniqueName="[Table5_3].[Other revenue (£)].[All]" dimensionUniqueName="[Table5_3]" displayFolder="" count="2" memberValueDatatype="5" unbalanced="0"/>
    <cacheHierarchy uniqueName="[Table5_3].[Total regulated revenue (£)]" caption="Total regulated revenue (£)" attribute="1" defaultMemberUniqueName="[Table5_3].[Total regulated revenue (£)].[All]" allUniqueName="[Table5_3].[Total regulated revenue (£)].[All]" dimensionUniqueName="[Table5_3]" displayFolder="" count="2" memberValueDatatype="20" unbalanced="0"/>
    <cacheHierarchy uniqueName="[Table5_3].[Activity_type]" caption="Activity_type" attribute="1" defaultMemberUniqueName="[Table5_3].[Activity_type].[All]" allUniqueName="[Table5_3].[Activity_type].[All]" dimensionUniqueName="[Table5_3]" displayFolder="" count="2" memberValueDatatype="130" unbalanced="0">
      <fieldsUsage count="2">
        <fieldUsage x="-1"/>
        <fieldUsage x="2"/>
      </fieldsUsage>
    </cacheHierarchy>
    <cacheHierarchy uniqueName="[Table5_3 1].[Year]" caption="Year" attribute="1" defaultMemberUniqueName="[Table5_3 1].[Year].[All]" allUniqueName="[Table5_3 1].[Year].[All]" dimensionUniqueName="[Table5_3 1]" displayFolder="" count="2" memberValueDatatype="20" unbalanced="0"/>
    <cacheHierarchy uniqueName="[Table5_3 1].[Number of firms]" caption="Number of firms" attribute="1" defaultMemberUniqueName="[Table5_3 1].[Number of firms].[All]" allUniqueName="[Table5_3 1].[Number of firms].[All]" dimensionUniqueName="[Table5_3 1]" displayFolder="" count="2" memberValueDatatype="20" unbalanced="0"/>
    <cacheHierarchy uniqueName="[Table5_3 1].[Commission (£)]" caption="Commission (£)" attribute="1" defaultMemberUniqueName="[Table5_3 1].[Commission (£)].[All]" allUniqueName="[Table5_3 1].[Commission (£)].[All]" dimensionUniqueName="[Table5_3 1]" displayFolder="" count="2" memberValueDatatype="5" unbalanced="0"/>
    <cacheHierarchy uniqueName="[Table5_3 1].[Fees/charges (£)]" caption="Fees/charges (£)" attribute="1" defaultMemberUniqueName="[Table5_3 1].[Fees/charges (£)].[All]" allUniqueName="[Table5_3 1].[Fees/charges (£)].[All]" dimensionUniqueName="[Table5_3 1]" displayFolder="" count="2" memberValueDatatype="5" unbalanced="0"/>
    <cacheHierarchy uniqueName="[Table5_3 1].[Other revenue (£)]" caption="Other revenue (£)" attribute="1" defaultMemberUniqueName="[Table5_3 1].[Other revenue (£)].[All]" allUniqueName="[Table5_3 1].[Other revenue (£)].[All]" dimensionUniqueName="[Table5_3 1]" displayFolder="" count="2" memberValueDatatype="5" unbalanced="0"/>
    <cacheHierarchy uniqueName="[Table5_3 1].[Total regulated revenue (£)]" caption="Total regulated revenue (£)" attribute="1" defaultMemberUniqueName="[Table5_3 1].[Total regulated revenue (£)].[All]" allUniqueName="[Table5_3 1].[Total regulated revenue (£)].[All]" dimensionUniqueName="[Table5_3 1]" displayFolder="" count="2" memberValueDatatype="5" unbalanced="0"/>
    <cacheHierarchy uniqueName="[Table5_3 1].[Activity_type]" caption="Activity_type" attribute="1" defaultMemberUniqueName="[Table5_3 1].[Activity_type].[All]" allUniqueName="[Table5_3 1].[Activity_type].[All]" dimensionUniqueName="[Table5_3 1]" displayFolder="" count="2" memberValueDatatype="130" unbalanced="0"/>
    <cacheHierarchy uniqueName="[Tb_capital_band].[Year]" caption="Year" attribute="1" defaultMemberUniqueName="[Tb_capital_band].[Year].[All]" allUniqueName="[Tb_capital_band].[Year].[All]" dimensionUniqueName="[Tb_capital_band]" displayFolder="" count="2" memberValueDatatype="20" unbalanced="0"/>
    <cacheHierarchy uniqueName="[Tb_capital_band].[FirmBand]" caption="FirmBand" attribute="1" defaultMemberUniqueName="[Tb_capital_band].[FirmBand].[All]" allUniqueName="[Tb_capital_band].[FirmBand].[All]" dimensionUniqueName="[Tb_capital_band]" displayFolder="" count="2" memberValueDatatype="130" unbalanced="0"/>
    <cacheHierarchy uniqueName="[Tb_capital_band].[FirmCount]" caption="FirmCount" attribute="1" defaultMemberUniqueName="[Tb_capital_band].[FirmCount].[All]" allUniqueName="[Tb_capital_band].[FirmCount].[All]" dimensionUniqueName="[Tb_capital_band]" displayFolder="" count="2" memberValueDatatype="5" unbalanced="0"/>
    <cacheHierarchy uniqueName="[Tb_capital_band].[Metric_Type]" caption="Metric_Type" attribute="1" defaultMemberUniqueName="[Tb_capital_band].[Metric_Type].[All]" allUniqueName="[Tb_capital_band].[Metric_Type].[All]" dimensionUniqueName="[Tb_capital_band]" displayFolder="" count="2" memberValueDatatype="130" unbalanced="0"/>
    <cacheHierarchy uniqueName="[Measures].[__XL_Count Tb_capital_band]" caption="__XL_Count Tb_capital_band" measure="1" displayFolder="" measureGroup="Tb_capital_band" count="0" hidden="1"/>
    <cacheHierarchy uniqueName="[Measures].[__XL_Count fa_tb]" caption="__XL_Count fa_tb" measure="1" displayFolder="" measureGroup="fa_tb" count="0" hidden="1"/>
    <cacheHierarchy uniqueName="[Measures].[__XL_Count mt_tb]" caption="__XL_Count mt_tb" measure="1" displayFolder="" measureGroup="mt_tb" count="0" hidden="1"/>
    <cacheHierarchy uniqueName="[Measures].[__XL_Count Adviser_tb]" caption="__XL_Count Adviser_tb" measure="1" displayFolder="" measureGroup="Adviser_tb" count="0" hidden="1"/>
    <cacheHierarchy uniqueName="[Measures].[__XL_Count client_tb]" caption="__XL_Count client_tb" measure="1" displayFolder="" measureGroup="client_tb" count="0" hidden="1"/>
    <cacheHierarchy uniqueName="[Measures].[__XL_Count Table5_3]" caption="__XL_Count Table5_3" measure="1" displayFolder="" measureGroup="Table5_3" count="0" hidden="1"/>
    <cacheHierarchy uniqueName="[Measures].[__XL_Count clean_firm]" caption="__XL_Count clean_firm" measure="1" displayFolder="" measureGroup="clean_firm" count="0" hidden="1"/>
    <cacheHierarchy uniqueName="[Measures].[__XL_Count Fact_capital__2]" caption="__XL_Count Fact_capital__2" measure="1" displayFolder="" measureGroup="Fact_capital__2" count="0" hidden="1"/>
    <cacheHierarchy uniqueName="[Measures].[__XL_Count dim_year]" caption="__XL_Count dim_year" measure="1" displayFolder="" measureGroup="dim_year" count="0" hidden="1"/>
    <cacheHierarchy uniqueName="[Measures].[__XL_Count PII_tb  2]" caption="__XL_Count PII_tb  2" measure="1" displayFolder="" measureGroup="PII_tb  2" count="0" hidden="1"/>
    <cacheHierarchy uniqueName="[Measures].[__XL_Count Table28]" caption="__XL_Count Table28" measure="1" displayFolder="" measureGroup="Table28" count="0" hidden="1"/>
    <cacheHierarchy uniqueName="[Measures].[__XL_Count Table5_3 1]" caption="__XL_Count Table5_3 1" measure="1" displayFolder="" measureGroup="Table5_3 1" count="0" hidden="1"/>
    <cacheHierarchy uniqueName="[Measures].[__No measures defined]" caption="__No measures defined" measure="1" displayFolder="" count="0" hidden="1"/>
    <cacheHierarchy uniqueName="[Measures].[Sum of Year]" caption="Sum of Year" measure="1" displayFolder="" measureGroup="dim_year" count="0" hidden="1">
      <extLst>
        <ext xmlns:x15="http://schemas.microsoft.com/office/spreadsheetml/2010/11/main" uri="{B97F6D7D-B522-45F9-BDA1-12C45D357490}">
          <x15:cacheHierarchy aggregatedColumn="18"/>
        </ext>
      </extLst>
    </cacheHierarchy>
    <cacheHierarchy uniqueName="[Measures].[Sum of Total regulated revenue (£)]" caption="Sum of Total regulated revenue (£)" measure="1" displayFolder="" measureGroup="Table5_3"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FirmCount]" caption="Sum of FirmCount" measure="1" displayFolder="" measureGroup="Fact_capital__2" count="0" hidden="1">
      <extLst>
        <ext xmlns:x15="http://schemas.microsoft.com/office/spreadsheetml/2010/11/main" uri="{B97F6D7D-B522-45F9-BDA1-12C45D357490}">
          <x15:cacheHierarchy aggregatedColumn="27"/>
        </ext>
      </extLst>
    </cacheHierarchy>
    <cacheHierarchy uniqueName="[Measures].[Sum of PII_Percentage]" caption="Sum of PII_Percentage" measure="1" displayFolder="" measureGroup="PII_tb  2" count="0" hidden="1">
      <extLst>
        <ext xmlns:x15="http://schemas.microsoft.com/office/spreadsheetml/2010/11/main" uri="{B97F6D7D-B522-45F9-BDA1-12C45D357490}">
          <x15:cacheHierarchy aggregatedColumn="44"/>
        </ext>
      </extLst>
    </cacheHierarchy>
    <cacheHierarchy uniqueName="[Measures].[Sum of Average total revenue per firm (£)]" caption="Sum of Average total revenue per firm (£)" measure="1" displayFolder="" measureGroup="Adviser_tb" count="0" hidden="1">
      <extLst>
        <ext xmlns:x15="http://schemas.microsoft.com/office/spreadsheetml/2010/11/main" uri="{B97F6D7D-B522-45F9-BDA1-12C45D357490}">
          <x15:cacheHierarchy aggregatedColumn="6"/>
        </ext>
      </extLst>
    </cacheHierarchy>
    <cacheHierarchy uniqueName="[Measures].[Sum of Average pre-tax profit per firm (£)]" caption="Sum of Average pre-tax profit per firm (£)" measure="1" displayFolder="" measureGroup="Adviser_tb" count="0" hidden="1">
      <extLst>
        <ext xmlns:x15="http://schemas.microsoft.com/office/spreadsheetml/2010/11/main" uri="{B97F6D7D-B522-45F9-BDA1-12C45D357490}">
          <x15:cacheHierarchy aggregatedColumn="7"/>
        </ext>
      </extLst>
    </cacheHierarchy>
    <cacheHierarchy uniqueName="[Measures].[Sum of Year 2]" caption="Sum of Year 2" measure="1" displayFolder="" measureGroup="client_tb" count="0" hidden="1">
      <extLst>
        <ext xmlns:x15="http://schemas.microsoft.com/office/spreadsheetml/2010/11/main" uri="{B97F6D7D-B522-45F9-BDA1-12C45D357490}">
          <x15:cacheHierarchy aggregatedColumn="14"/>
        </ext>
      </extLst>
    </cacheHierarchy>
    <cacheHierarchy uniqueName="[Measures].[Sum of New in year]" caption="Sum of New in year" measure="1" displayFolder="" measureGroup="client_tb" count="0" hidden="1">
      <extLst>
        <ext xmlns:x15="http://schemas.microsoft.com/office/spreadsheetml/2010/11/main" uri="{B97F6D7D-B522-45F9-BDA1-12C45D357490}">
          <x15:cacheHierarchy aggregatedColumn="15"/>
        </ext>
      </extLst>
    </cacheHierarchy>
    <cacheHierarchy uniqueName="[Measures].[Sum of Ceased in year]" caption="Sum of Ceased in year" measure="1" displayFolder="" measureGroup="client_tb" count="0" hidden="1">
      <extLst>
        <ext xmlns:x15="http://schemas.microsoft.com/office/spreadsheetml/2010/11/main" uri="{B97F6D7D-B522-45F9-BDA1-12C45D357490}">
          <x15:cacheHierarchy aggregatedColumn="16"/>
        </ext>
      </extLst>
    </cacheHierarchy>
    <cacheHierarchy uniqueName="[Measures].[Sum of Total at year end]" caption="Sum of Total at year end" measure="1" displayFolder="" measureGroup="client_tb" count="0" hidden="1">
      <extLst>
        <ext xmlns:x15="http://schemas.microsoft.com/office/spreadsheetml/2010/11/main" uri="{B97F6D7D-B522-45F9-BDA1-12C45D357490}">
          <x15:cacheHierarchy aggregatedColumn="17"/>
        </ext>
      </extLst>
    </cacheHierarchy>
  </cacheHierarchies>
  <kpis count="0"/>
  <dimensions count="13">
    <dimension name="Adviser_tb" uniqueName="[Adviser_tb]" caption="Adviser_tb"/>
    <dimension name="clean_firm" uniqueName="[clean_firm]" caption="clean_firm"/>
    <dimension name="client_tb" uniqueName="[client_tb]" caption="client_tb"/>
    <dimension name="dim_year" uniqueName="[dim_year]" caption="dim_year"/>
    <dimension name="fa_tb" uniqueName="[fa_tb]" caption="fa_tb"/>
    <dimension name="Fact_capital__2" uniqueName="[Fact_capital__2]" caption="Fact_capital__2"/>
    <dimension measure="1" name="Measures" uniqueName="[Measures]" caption="Measures"/>
    <dimension name="mt_tb" uniqueName="[mt_tb]" caption="mt_tb"/>
    <dimension name="PII_tb  2" uniqueName="[PII_tb  2]" caption="PII_tb  2"/>
    <dimension name="Table28" uniqueName="[Table28]" caption="Table28"/>
    <dimension name="Table5_3" uniqueName="[Table5_3]" caption="Table5_3"/>
    <dimension name="Table5_3 1" uniqueName="[Table5_3 1]" caption="Table5_3 1"/>
    <dimension name="Tb_capital_band" uniqueName="[Tb_capital_band]" caption="Tb_capital_band"/>
  </dimensions>
  <measureGroups count="12">
    <measureGroup name="Adviser_tb" caption="Adviser_tb"/>
    <measureGroup name="clean_firm" caption="clean_firm"/>
    <measureGroup name="client_tb" caption="client_tb"/>
    <measureGroup name="dim_year" caption="dim_year"/>
    <measureGroup name="fa_tb" caption="fa_tb"/>
    <measureGroup name="Fact_capital__2" caption="Fact_capital__2"/>
    <measureGroup name="mt_tb" caption="mt_tb"/>
    <measureGroup name="PII_tb  2" caption="PII_tb  2"/>
    <measureGroup name="Table28" caption="Table28"/>
    <measureGroup name="Table5_3" caption="Table5_3"/>
    <measureGroup name="Table5_3 1" caption="Table5_3 1"/>
    <measureGroup name="Tb_capital_band" caption="Tb_capital_band"/>
  </measureGroups>
  <maps count="21">
    <map measureGroup="0" dimension="0"/>
    <map measureGroup="0" dimension="3"/>
    <map measureGroup="1" dimension="1"/>
    <map measureGroup="1" dimension="3"/>
    <map measureGroup="1" dimension="9"/>
    <map measureGroup="2" dimension="2"/>
    <map measureGroup="2" dimension="3"/>
    <map measureGroup="3" dimension="3"/>
    <map measureGroup="4" dimension="4"/>
    <map measureGroup="5" dimension="3"/>
    <map measureGroup="5" dimension="5"/>
    <map measureGroup="5" dimension="9"/>
    <map measureGroup="6" dimension="7"/>
    <map measureGroup="7" dimension="3"/>
    <map measureGroup="7" dimension="8"/>
    <map measureGroup="7" dimension="9"/>
    <map measureGroup="8" dimension="9"/>
    <map measureGroup="9" dimension="3"/>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0.575524074076" backgroundQuery="1" createdVersion="6" refreshedVersion="6" minRefreshableVersion="3" recordCount="0" supportSubquery="1" supportAdvancedDrill="1" xr:uid="{4D160939-25B1-4202-A1C0-166E37E1A3FF}">
  <cacheSource type="external" connectionId="15"/>
  <cacheFields count="4">
    <cacheField name="[Table28].[Firm_Type].[Firm_Type]" caption="Firm_Type" numFmtId="0" hierarchy="45" level="1">
      <sharedItems count="4">
        <s v="Financial Advisers"/>
        <s v="Insurance Intermediaries"/>
        <s v="Mortgage Brokers"/>
        <s v="Other"/>
      </sharedItems>
    </cacheField>
    <cacheField name="[Table5_3].[Activity_type].[Activity_type]" caption="Activity_type" numFmtId="0" hierarchy="52" level="1">
      <sharedItems count="3">
        <s v="Mortgage"/>
        <s v="NonInvestmentInsurance"/>
        <s v="RetailInvestment"/>
      </sharedItems>
    </cacheField>
    <cacheField name="[Measures].[Sum of Total regulated revenue (£)]" caption="Sum of Total regulated revenue (£)" numFmtId="0" hierarchy="78" level="32767"/>
    <cacheField name="[PII_tb  2].[Revenue_band].[Revenue_band]" caption="Revenue_band" numFmtId="0" hierarchy="40" level="1">
      <sharedItems containsSemiMixedTypes="0" containsNonDate="0" containsString="0"/>
    </cacheField>
  </cacheFields>
  <cacheHierarchies count="87">
    <cacheHierarchy uniqueName="[Adviser_tb].[Year]" caption="Year" attribute="1" defaultMemberUniqueName="[Adviser_tb].[Year].[All]" allUniqueName="[Adviser_tb].[Year].[All]" dimensionUniqueName="[Adviser_tb]" displayFolder="" count="0" memberValueDatatype="130" unbalanced="0"/>
    <cacheHierarchy uniqueName="[Adviser_tb].[Adviser band]" caption="Adviser band" attribute="1" defaultMemberUniqueName="[Adviser_tb].[Adviser band].[All]" allUniqueName="[Adviser_tb].[Adviser band].[All]" dimensionUniqueName="[Adviser_tb]" displayFolder="" count="0" memberValueDatatype="130" unbalanced="0"/>
    <cacheHierarchy uniqueName="[Adviser_tb].[Number of firms]" caption="Number of firms" attribute="1" defaultMemberUniqueName="[Adviser_tb].[Number of firms].[All]" allUniqueName="[Adviser_tb].[Number of firms].[All]" dimensionUniqueName="[Adviser_tb]" displayFolder="" count="0" memberValueDatatype="20" unbalanced="0"/>
    <cacheHierarchy uniqueName="[Adviser_tb].[Number of staff advising on retail investment products]" caption="Number of staff advising on retail investment products" attribute="1" defaultMemberUniqueName="[Adviser_tb].[Number of staff advising on retail investment products].[All]" allUniqueName="[Adviser_tb].[Number of staff advising on retail investment products].[All]" dimensionUniqueName="[Adviser_tb]" displayFolder="" count="0" memberValueDatatype="20" unbalanced="0"/>
    <cacheHierarchy uniqueName="[Adviser_tb].[Average retail investment revenue per firm (£)]" caption="Average retail investment revenue per firm (£)" attribute="1" defaultMemberUniqueName="[Adviser_tb].[Average retail investment revenue per firm (£)].[All]" allUniqueName="[Adviser_tb].[Average retail investment revenue per firm (£)].[All]" dimensionUniqueName="[Adviser_tb]" displayFolder="" count="0" memberValueDatatype="20" unbalanced="0"/>
    <cacheHierarchy uniqueName="[Adviser_tb].[Average retail investment revenue per adviser (£)]" caption="Average retail investment revenue per adviser (£)" attribute="1" defaultMemberUniqueName="[Adviser_tb].[Average retail investment revenue per adviser (£)].[All]" allUniqueName="[Adviser_tb].[Average retail investment revenue per adviser (£)].[All]" dimensionUniqueName="[Adviser_tb]" displayFolder="" count="0" memberValueDatatype="20" unbalanced="0"/>
    <cacheHierarchy uniqueName="[Adviser_tb].[Average total revenue per firm (£)]" caption="Average total revenue per firm (£)" attribute="1" defaultMemberUniqueName="[Adviser_tb].[Average total revenue per firm (£)].[All]" allUniqueName="[Adviser_tb].[Average total revenue per firm (£)].[All]" dimensionUniqueName="[Adviser_tb]" displayFolder="" count="0" memberValueDatatype="20" unbalanced="0"/>
    <cacheHierarchy uniqueName="[Adviser_tb].[Average pre-tax profit per firm (£)]" caption="Average pre-tax profit per firm (£)" attribute="1" defaultMemberUniqueName="[Adviser_tb].[Average pre-tax profit per firm (£)].[All]" allUniqueName="[Adviser_tb].[Average pre-tax profit per firm (£)].[All]" dimensionUniqueName="[Adviser_tb]" displayFolder="" count="0" memberValueDatatype="20" unbalanced="0"/>
    <cacheHierarchy uniqueName="[Adviser_tb].[Average retained profit per firm (£)]" caption="Average retained profit per firm (£)" attribute="1" defaultMemberUniqueName="[Adviser_tb].[Average retained profit per firm (£)].[All]" allUniqueName="[Adviser_tb].[Average retained profit per firm (£)].[All]" dimensionUniqueName="[Adviser_tb]" displayFolder="" count="0" memberValueDatatype="20" unbalanced="0"/>
    <cacheHierarchy uniqueName="[Adviser_tb].[Number of firms making pre-tax profit]" caption="Number of firms making pre-tax profit" attribute="1" defaultMemberUniqueName="[Adviser_tb].[Number of firms making pre-tax profit].[All]" allUniqueName="[Adviser_tb].[Number of firms making pre-tax profit].[All]" dimensionUniqueName="[Adviser_tb]" displayFolder="" count="0" memberValueDatatype="20" unbalanced="0"/>
    <cacheHierarchy uniqueName="[clean_firm].[Year]" caption="Year" attribute="1" defaultMemberUniqueName="[clean_firm].[Year].[All]" allUniqueName="[clean_firm].[Year].[All]" dimensionUniqueName="[clean_firm]" displayFolder="" count="0" memberValueDatatype="20" unbalanced="0"/>
    <cacheHierarchy uniqueName="[clean_firm].[Firm_type]" caption="Firm_type" attribute="1" defaultMemberUniqueName="[clean_firm].[Firm_type].[All]" allUniqueName="[clean_firm].[Firm_type].[All]" dimensionUniqueName="[clean_firm]" displayFolder="" count="0" memberValueDatatype="130" unbalanced="0"/>
    <cacheHierarchy uniqueName="[clean_firm].[Activity_type]" caption="Activity_type" attribute="1" defaultMemberUniqueName="[clean_firm].[Activity_type].[All]" allUniqueName="[clean_firm].[Activity_type].[All]" dimensionUniqueName="[clean_firm]" displayFolder="" count="0" memberValueDatatype="130" unbalanced="0"/>
    <cacheHierarchy uniqueName="[clean_firm].[Revenue]" caption="Revenue" attribute="1" defaultMemberUniqueName="[clean_firm].[Revenue].[All]" allUniqueName="[clean_firm].[Revenue].[All]" dimensionUniqueName="[clean_firm]" displayFolder="" count="0" memberValueDatatype="20" unbalanced="0"/>
    <cacheHierarchy uniqueName="[client_tb].[Year]" caption="Year" attribute="1" defaultMemberUniqueName="[client_tb].[Year].[All]" allUniqueName="[client_tb].[Year].[All]" dimensionUniqueName="[client_tb]" displayFolder="" count="0" memberValueDatatype="20" unbalanced="0"/>
    <cacheHierarchy uniqueName="[client_tb].[New in year]" caption="New in year" attribute="1" defaultMemberUniqueName="[client_tb].[New in year].[All]" allUniqueName="[client_tb].[New in year].[All]" dimensionUniqueName="[client_tb]" displayFolder="" count="0" memberValueDatatype="20" unbalanced="0"/>
    <cacheHierarchy uniqueName="[client_tb].[Ceased in year]" caption="Ceased in year" attribute="1" defaultMemberUniqueName="[client_tb].[Ceased in year].[All]" allUniqueName="[client_tb].[Ceased in year].[All]" dimensionUniqueName="[client_tb]" displayFolder="" count="0" memberValueDatatype="20" unbalanced="0"/>
    <cacheHierarchy uniqueName="[client_tb].[Total at year end]" caption="Total at year end" attribute="1" defaultMemberUniqueName="[client_tb].[Total at year end].[All]" allUniqueName="[client_tb].[Total at year end].[All]" dimensionUniqueName="[client_tb]" displayFolder="" count="0" memberValueDatatype="20" unbalanced="0"/>
    <cacheHierarchy uniqueName="[dim_year].[Year]" caption="Year" attribute="1" defaultMemberUniqueName="[dim_year].[Year].[All]" allUniqueName="[dim_year].[Year].[All]" dimensionUniqueName="[dim_year]" displayFolder="" count="2" memberValueDatatype="20" unbalanced="0"/>
    <cacheHierarchy uniqueName="[fa_tb].[Year]" caption="Year" attribute="1" defaultMemberUniqueName="[fa_tb].[Year].[All]" allUniqueName="[fa_tb].[Year].[All]" dimensionUniqueName="[fa_tb]" displayFolder="" count="0" memberValueDatatype="130" unbalanced="0"/>
    <cacheHierarchy uniqueName="[fa_tb].[Firm_type]" caption="Firm_type" attribute="1" defaultMemberUniqueName="[fa_tb].[Firm_type].[All]" allUniqueName="[fa_tb].[Firm_type].[All]" dimensionUniqueName="[fa_tb]" displayFolder="" count="0" memberValueDatatype="130" unbalanced="0"/>
    <cacheHierarchy uniqueName="[fa_tb].[Revenue_band]" caption="Revenue_band" attribute="1" defaultMemberUniqueName="[fa_tb].[Revenue_band].[All]" allUniqueName="[fa_tb].[Revenue_band].[All]" dimensionUniqueName="[fa_tb]" displayFolder="" count="0" memberValueDatatype="130" unbalanced="0"/>
    <cacheHierarchy uniqueName="[fa_tb].[PII_Total]" caption="PII_Total" attribute="1" defaultMemberUniqueName="[fa_tb].[PII_Total].[All]" allUniqueName="[fa_tb].[PII_Total].[All]" dimensionUniqueName="[fa_tb]" displayFolder="" count="0" memberValueDatatype="20" unbalanced="0"/>
    <cacheHierarchy uniqueName="[fa_tb].[Avg_PII]" caption="Avg_PII" attribute="1" defaultMemberUniqueName="[fa_tb].[Avg_PII].[All]" allUniqueName="[fa_tb].[Avg_PII].[All]" dimensionUniqueName="[fa_tb]" displayFolder="" count="0" memberValueDatatype="20" unbalanced="0"/>
    <cacheHierarchy uniqueName="[fa_tb].[Avg_Revenue]" caption="Avg_Revenue" attribute="1" defaultMemberUniqueName="[fa_tb].[Avg_Revenue].[All]" allUniqueName="[fa_tb].[Avg_Revenue].[All]" dimensionUniqueName="[fa_tb]" displayFolder="" count="0" memberValueDatatype="20" unbalanced="0"/>
    <cacheHierarchy uniqueName="[fa_tb].[PII_Percentage]" caption="PII_Percentage" attribute="1" defaultMemberUniqueName="[fa_tb].[PII_Percentage].[All]" allUniqueName="[fa_tb].[PII_Percentage].[All]" dimensionUniqueName="[fa_tb]" displayFolder="" count="0" memberValueDatatype="5" unbalanced="0"/>
    <cacheHierarchy uniqueName="[Fact_capital__2].[Year]" caption="Year" attribute="1" defaultMemberUniqueName="[Fact_capital__2].[Year].[All]" allUniqueName="[Fact_capital__2].[Year].[All]" dimensionUniqueName="[Fact_capital__2]" displayFolder="" count="0" memberValueDatatype="20" unbalanced="0"/>
    <cacheHierarchy uniqueName="[Fact_capital__2].[FirmCount]" caption="FirmCount" attribute="1" defaultMemberUniqueName="[Fact_capital__2].[FirmCount].[All]" allUniqueName="[Fact_capital__2].[FirmCount].[All]" dimensionUniqueName="[Fact_capital__2]" displayFolder="" count="0" memberValueDatatype="20" unbalanced="0"/>
    <cacheHierarchy uniqueName="[Fact_capital__2].[Metric_Type]" caption="Metric_Type" attribute="1" defaultMemberUniqueName="[Fact_capital__2].[Metric_Type].[All]" allUniqueName="[Fact_capital__2].[Metric_Type].[All]" dimensionUniqueName="[Fact_capital__2]" displayFolder="" count="0" memberValueDatatype="130" unbalanced="0"/>
    <cacheHierarchy uniqueName="[Fact_capital__2].[Firm_type]" caption="Firm_type" attribute="1" defaultMemberUniqueName="[Fact_capital__2].[Firm_type].[All]" allUniqueName="[Fact_capital__2].[Firm_type].[All]" dimensionUniqueName="[Fact_capital__2]" displayFolder="" count="0" memberValueDatatype="130" unbalanced="0"/>
    <cacheHierarchy uniqueName="[Fact_capital__2].[Band]" caption="Band" attribute="1" defaultMemberUniqueName="[Fact_capital__2].[Band].[All]" allUniqueName="[Fact_capital__2].[Band].[All]" dimensionUniqueName="[Fact_capital__2]" displayFolder="" count="0" memberValueDatatype="130" unbalanced="0"/>
    <cacheHierarchy uniqueName="[mt_tb].[Year]" caption="Year" attribute="1" defaultMemberUniqueName="[mt_tb].[Year].[All]" allUniqueName="[mt_tb].[Year].[All]" dimensionUniqueName="[mt_tb]" displayFolder="" count="0" memberValueDatatype="130" unbalanced="0"/>
    <cacheHierarchy uniqueName="[mt_tb].[Firm_type]" caption="Firm_type" attribute="1" defaultMemberUniqueName="[mt_tb].[Firm_type].[All]" allUniqueName="[mt_tb].[Firm_type].[All]" dimensionUniqueName="[mt_tb]" displayFolder="" count="0" memberValueDatatype="130" unbalanced="0"/>
    <cacheHierarchy uniqueName="[mt_tb].[Revenue_band]" caption="Revenue_band" attribute="1" defaultMemberUniqueName="[mt_tb].[Revenue_band].[All]" allUniqueName="[mt_tb].[Revenue_band].[All]" dimensionUniqueName="[mt_tb]" displayFolder="" count="0" memberValueDatatype="130" unbalanced="0"/>
    <cacheHierarchy uniqueName="[mt_tb].[PII_Total]" caption="PII_Total" attribute="1" defaultMemberUniqueName="[mt_tb].[PII_Total].[All]" allUniqueName="[mt_tb].[PII_Total].[All]" dimensionUniqueName="[mt_tb]" displayFolder="" count="0" memberValueDatatype="20" unbalanced="0"/>
    <cacheHierarchy uniqueName="[mt_tb].[Avg_PII]" caption="Avg_PII" attribute="1" defaultMemberUniqueName="[mt_tb].[Avg_PII].[All]" allUniqueName="[mt_tb].[Avg_PII].[All]" dimensionUniqueName="[mt_tb]" displayFolder="" count="0" memberValueDatatype="20" unbalanced="0"/>
    <cacheHierarchy uniqueName="[mt_tb].[Avg_Revenue]" caption="Avg_Revenue" attribute="1" defaultMemberUniqueName="[mt_tb].[Avg_Revenue].[All]" allUniqueName="[mt_tb].[Avg_Revenue].[All]" dimensionUniqueName="[mt_tb]" displayFolder="" count="0" memberValueDatatype="20" unbalanced="0"/>
    <cacheHierarchy uniqueName="[mt_tb].[PII_Percentage]" caption="PII_Percentage" attribute="1" defaultMemberUniqueName="[mt_tb].[PII_Percentage].[All]" allUniqueName="[mt_tb].[PII_Percentage].[All]" dimensionUniqueName="[mt_tb]" displayFolder="" count="0" memberValueDatatype="5" unbalanced="0"/>
    <cacheHierarchy uniqueName="[PII_tb  2].[Year]" caption="Year" attribute="1" defaultMemberUniqueName="[PII_tb  2].[Year].[All]" allUniqueName="[PII_tb  2].[Year].[All]" dimensionUniqueName="[PII_tb  2]" displayFolder="" count="0" memberValueDatatype="20" unbalanced="0"/>
    <cacheHierarchy uniqueName="[PII_tb  2].[Firm_type]" caption="Firm_type" attribute="1" defaultMemberUniqueName="[PII_tb  2].[Firm_type].[All]" allUniqueName="[PII_tb  2].[Firm_type].[All]" dimensionUniqueName="[PII_tb  2]" displayFolder="" count="0" memberValueDatatype="130" unbalanced="0"/>
    <cacheHierarchy uniqueName="[PII_tb  2].[Revenue_band]" caption="Revenue_band" attribute="1" defaultMemberUniqueName="[PII_tb  2].[Revenue_band].[All]" allUniqueName="[PII_tb  2].[Revenue_band].[All]" dimensionUniqueName="[PII_tb  2]" displayFolder="" count="2" memberValueDatatype="130" unbalanced="0">
      <fieldsUsage count="2">
        <fieldUsage x="-1"/>
        <fieldUsage x="3"/>
      </fieldsUsage>
    </cacheHierarchy>
    <cacheHierarchy uniqueName="[PII_tb  2].[PII_Total]" caption="PII_Total" attribute="1" defaultMemberUniqueName="[PII_tb  2].[PII_Total].[All]" allUniqueName="[PII_tb  2].[PII_Total].[All]" dimensionUniqueName="[PII_tb  2]" displayFolder="" count="0" memberValueDatatype="20" unbalanced="0"/>
    <cacheHierarchy uniqueName="[PII_tb  2].[Avg_PII]" caption="Avg_PII" attribute="1" defaultMemberUniqueName="[PII_tb  2].[Avg_PII].[All]" allUniqueName="[PII_tb  2].[Avg_PII].[All]" dimensionUniqueName="[PII_tb  2]" displayFolder="" count="0" memberValueDatatype="20" unbalanced="0"/>
    <cacheHierarchy uniqueName="[PII_tb  2].[Avg_Revenue]" caption="Avg_Revenue" attribute="1" defaultMemberUniqueName="[PII_tb  2].[Avg_Revenue].[All]" allUniqueName="[PII_tb  2].[Avg_Revenue].[All]" dimensionUniqueName="[PII_tb  2]" displayFolder="" count="0" memberValueDatatype="20" unbalanced="0"/>
    <cacheHierarchy uniqueName="[PII_tb  2].[PII_Percentage]" caption="PII_Percentage" attribute="1" defaultMemberUniqueName="[PII_tb  2].[PII_Percentage].[All]" allUniqueName="[PII_tb  2].[PII_Percentage].[All]" dimensionUniqueName="[PII_tb  2]" displayFolder="" count="0" memberValueDatatype="5" unbalanced="0"/>
    <cacheHierarchy uniqueName="[Table28].[Firm_Type]" caption="Firm_Type" attribute="1" defaultMemberUniqueName="[Table28].[Firm_Type].[All]" allUniqueName="[Table28].[Firm_Type].[All]" dimensionUniqueName="[Table28]" displayFolder="" count="2" memberValueDatatype="130" unbalanced="0">
      <fieldsUsage count="2">
        <fieldUsage x="-1"/>
        <fieldUsage x="0"/>
      </fieldsUsage>
    </cacheHierarchy>
    <cacheHierarchy uniqueName="[Table5_3].[Year]" caption="Year" attribute="1" defaultMemberUniqueName="[Table5_3].[Year].[All]" allUniqueName="[Table5_3].[Year].[All]" dimensionUniqueName="[Table5_3]" displayFolder="" count="0" memberValueDatatype="20" unbalanced="0"/>
    <cacheHierarchy uniqueName="[Table5_3].[Number of firms]" caption="Number of firms" attribute="1" defaultMemberUniqueName="[Table5_3].[Number of firms].[All]" allUniqueName="[Table5_3].[Number of firms].[All]" dimensionUniqueName="[Table5_3]" displayFolder="" count="0" memberValueDatatype="20" unbalanced="0"/>
    <cacheHierarchy uniqueName="[Table5_3].[Commission (£)]" caption="Commission (£)" attribute="1" defaultMemberUniqueName="[Table5_3].[Commission (£)].[All]" allUniqueName="[Table5_3].[Commission (£)].[All]" dimensionUniqueName="[Table5_3]" displayFolder="" count="0" memberValueDatatype="5" unbalanced="0"/>
    <cacheHierarchy uniqueName="[Table5_3].[Fees/charges (£)]" caption="Fees/charges (£)" attribute="1" defaultMemberUniqueName="[Table5_3].[Fees/charges (£)].[All]" allUniqueName="[Table5_3].[Fees/charges (£)].[All]" dimensionUniqueName="[Table5_3]" displayFolder="" count="0" memberValueDatatype="5" unbalanced="0"/>
    <cacheHierarchy uniqueName="[Table5_3].[Other revenue (£)]" caption="Other revenue (£)" attribute="1" defaultMemberUniqueName="[Table5_3].[Other revenue (£)].[All]" allUniqueName="[Table5_3].[Other revenue (£)].[All]" dimensionUniqueName="[Table5_3]" displayFolder="" count="0" memberValueDatatype="5" unbalanced="0"/>
    <cacheHierarchy uniqueName="[Table5_3].[Total regulated revenue (£)]" caption="Total regulated revenue (£)" attribute="1" defaultMemberUniqueName="[Table5_3].[Total regulated revenue (£)].[All]" allUniqueName="[Table5_3].[Total regulated revenue (£)].[All]" dimensionUniqueName="[Table5_3]" displayFolder="" count="0" memberValueDatatype="20" unbalanced="0"/>
    <cacheHierarchy uniqueName="[Table5_3].[Activity_type]" caption="Activity_type" attribute="1" defaultMemberUniqueName="[Table5_3].[Activity_type].[All]" allUniqueName="[Table5_3].[Activity_type].[All]" dimensionUniqueName="[Table5_3]" displayFolder="" count="2" memberValueDatatype="130" unbalanced="0">
      <fieldsUsage count="2">
        <fieldUsage x="-1"/>
        <fieldUsage x="1"/>
      </fieldsUsage>
    </cacheHierarchy>
    <cacheHierarchy uniqueName="[Table5_3 1].[Year]" caption="Year" attribute="1" defaultMemberUniqueName="[Table5_3 1].[Year].[All]" allUniqueName="[Table5_3 1].[Year].[All]" dimensionUniqueName="[Table5_3 1]" displayFolder="" count="0" memberValueDatatype="20" unbalanced="0"/>
    <cacheHierarchy uniqueName="[Table5_3 1].[Number of firms]" caption="Number of firms" attribute="1" defaultMemberUniqueName="[Table5_3 1].[Number of firms].[All]" allUniqueName="[Table5_3 1].[Number of firms].[All]" dimensionUniqueName="[Table5_3 1]" displayFolder="" count="0" memberValueDatatype="20" unbalanced="0"/>
    <cacheHierarchy uniqueName="[Table5_3 1].[Commission (£)]" caption="Commission (£)" attribute="1" defaultMemberUniqueName="[Table5_3 1].[Commission (£)].[All]" allUniqueName="[Table5_3 1].[Commission (£)].[All]" dimensionUniqueName="[Table5_3 1]" displayFolder="" count="0" memberValueDatatype="5" unbalanced="0"/>
    <cacheHierarchy uniqueName="[Table5_3 1].[Fees/charges (£)]" caption="Fees/charges (£)" attribute="1" defaultMemberUniqueName="[Table5_3 1].[Fees/charges (£)].[All]" allUniqueName="[Table5_3 1].[Fees/charges (£)].[All]" dimensionUniqueName="[Table5_3 1]" displayFolder="" count="0" memberValueDatatype="5" unbalanced="0"/>
    <cacheHierarchy uniqueName="[Table5_3 1].[Other revenue (£)]" caption="Other revenue (£)" attribute="1" defaultMemberUniqueName="[Table5_3 1].[Other revenue (£)].[All]" allUniqueName="[Table5_3 1].[Other revenue (£)].[All]" dimensionUniqueName="[Table5_3 1]" displayFolder="" count="0" memberValueDatatype="5" unbalanced="0"/>
    <cacheHierarchy uniqueName="[Table5_3 1].[Total regulated revenue (£)]" caption="Total regulated revenue (£)" attribute="1" defaultMemberUniqueName="[Table5_3 1].[Total regulated revenue (£)].[All]" allUniqueName="[Table5_3 1].[Total regulated revenue (£)].[All]" dimensionUniqueName="[Table5_3 1]" displayFolder="" count="0" memberValueDatatype="5" unbalanced="0"/>
    <cacheHierarchy uniqueName="[Table5_3 1].[Activity_type]" caption="Activity_type" attribute="1" defaultMemberUniqueName="[Table5_3 1].[Activity_type].[All]" allUniqueName="[Table5_3 1].[Activity_type].[All]" dimensionUniqueName="[Table5_3 1]" displayFolder="" count="0" memberValueDatatype="130" unbalanced="0"/>
    <cacheHierarchy uniqueName="[Tb_capital_band].[Year]" caption="Year" attribute="1" defaultMemberUniqueName="[Tb_capital_band].[Year].[All]" allUniqueName="[Tb_capital_band].[Year].[All]" dimensionUniqueName="[Tb_capital_band]" displayFolder="" count="0" memberValueDatatype="20" unbalanced="0"/>
    <cacheHierarchy uniqueName="[Tb_capital_band].[FirmBand]" caption="FirmBand" attribute="1" defaultMemberUniqueName="[Tb_capital_band].[FirmBand].[All]" allUniqueName="[Tb_capital_band].[FirmBand].[All]" dimensionUniqueName="[Tb_capital_band]" displayFolder="" count="0" memberValueDatatype="130" unbalanced="0"/>
    <cacheHierarchy uniqueName="[Tb_capital_band].[FirmCount]" caption="FirmCount" attribute="1" defaultMemberUniqueName="[Tb_capital_band].[FirmCount].[All]" allUniqueName="[Tb_capital_band].[FirmCount].[All]" dimensionUniqueName="[Tb_capital_band]" displayFolder="" count="0" memberValueDatatype="5" unbalanced="0"/>
    <cacheHierarchy uniqueName="[Tb_capital_band].[Metric_Type]" caption="Metric_Type" attribute="1" defaultMemberUniqueName="[Tb_capital_band].[Metric_Type].[All]" allUniqueName="[Tb_capital_band].[Metric_Type].[All]" dimensionUniqueName="[Tb_capital_band]" displayFolder="" count="0" memberValueDatatype="130" unbalanced="0"/>
    <cacheHierarchy uniqueName="[Measures].[__XL_Count Tb_capital_band]" caption="__XL_Count Tb_capital_band" measure="1" displayFolder="" measureGroup="Tb_capital_band" count="0" hidden="1"/>
    <cacheHierarchy uniqueName="[Measures].[__XL_Count fa_tb]" caption="__XL_Count fa_tb" measure="1" displayFolder="" measureGroup="fa_tb" count="0" hidden="1"/>
    <cacheHierarchy uniqueName="[Measures].[__XL_Count mt_tb]" caption="__XL_Count mt_tb" measure="1" displayFolder="" measureGroup="mt_tb" count="0" hidden="1"/>
    <cacheHierarchy uniqueName="[Measures].[__XL_Count Adviser_tb]" caption="__XL_Count Adviser_tb" measure="1" displayFolder="" measureGroup="Adviser_tb" count="0" hidden="1"/>
    <cacheHierarchy uniqueName="[Measures].[__XL_Count client_tb]" caption="__XL_Count client_tb" measure="1" displayFolder="" measureGroup="client_tb" count="0" hidden="1"/>
    <cacheHierarchy uniqueName="[Measures].[__XL_Count Table5_3]" caption="__XL_Count Table5_3" measure="1" displayFolder="" measureGroup="Table5_3" count="0" hidden="1"/>
    <cacheHierarchy uniqueName="[Measures].[__XL_Count clean_firm]" caption="__XL_Count clean_firm" measure="1" displayFolder="" measureGroup="clean_firm" count="0" hidden="1"/>
    <cacheHierarchy uniqueName="[Measures].[__XL_Count Fact_capital__2]" caption="__XL_Count Fact_capital__2" measure="1" displayFolder="" measureGroup="Fact_capital__2" count="0" hidden="1"/>
    <cacheHierarchy uniqueName="[Measures].[__XL_Count dim_year]" caption="__XL_Count dim_year" measure="1" displayFolder="" measureGroup="dim_year" count="0" hidden="1"/>
    <cacheHierarchy uniqueName="[Measures].[__XL_Count PII_tb  2]" caption="__XL_Count PII_tb  2" measure="1" displayFolder="" measureGroup="PII_tb  2" count="0" hidden="1"/>
    <cacheHierarchy uniqueName="[Measures].[__XL_Count Table28]" caption="__XL_Count Table28" measure="1" displayFolder="" measureGroup="Table28" count="0" hidden="1"/>
    <cacheHierarchy uniqueName="[Measures].[__XL_Count Table5_3 1]" caption="__XL_Count Table5_3 1" measure="1" displayFolder="" measureGroup="Table5_3 1" count="0" hidden="1"/>
    <cacheHierarchy uniqueName="[Measures].[__No measures defined]" caption="__No measures defined" measure="1" displayFolder="" count="0" hidden="1"/>
    <cacheHierarchy uniqueName="[Measures].[Sum of Year]" caption="Sum of Year" measure="1" displayFolder="" measureGroup="dim_year" count="0" hidden="1">
      <extLst>
        <ext xmlns:x15="http://schemas.microsoft.com/office/spreadsheetml/2010/11/main" uri="{B97F6D7D-B522-45F9-BDA1-12C45D357490}">
          <x15:cacheHierarchy aggregatedColumn="18"/>
        </ext>
      </extLst>
    </cacheHierarchy>
    <cacheHierarchy uniqueName="[Measures].[Sum of Total regulated revenue (£)]" caption="Sum of Total regulated revenue (£)" measure="1" displayFolder="" measureGroup="Table5_3" count="0" oneField="1" hidden="1">
      <fieldsUsage count="1">
        <fieldUsage x="2"/>
      </fieldsUsage>
      <extLst>
        <ext xmlns:x15="http://schemas.microsoft.com/office/spreadsheetml/2010/11/main" uri="{B97F6D7D-B522-45F9-BDA1-12C45D357490}">
          <x15:cacheHierarchy aggregatedColumn="51"/>
        </ext>
      </extLst>
    </cacheHierarchy>
    <cacheHierarchy uniqueName="[Measures].[Sum of FirmCount]" caption="Sum of FirmCount" measure="1" displayFolder="" measureGroup="Fact_capital__2" count="0" hidden="1">
      <extLst>
        <ext xmlns:x15="http://schemas.microsoft.com/office/spreadsheetml/2010/11/main" uri="{B97F6D7D-B522-45F9-BDA1-12C45D357490}">
          <x15:cacheHierarchy aggregatedColumn="27"/>
        </ext>
      </extLst>
    </cacheHierarchy>
    <cacheHierarchy uniqueName="[Measures].[Sum of PII_Percentage]" caption="Sum of PII_Percentage" measure="1" displayFolder="" measureGroup="PII_tb  2" count="0" hidden="1">
      <extLst>
        <ext xmlns:x15="http://schemas.microsoft.com/office/spreadsheetml/2010/11/main" uri="{B97F6D7D-B522-45F9-BDA1-12C45D357490}">
          <x15:cacheHierarchy aggregatedColumn="44"/>
        </ext>
      </extLst>
    </cacheHierarchy>
    <cacheHierarchy uniqueName="[Measures].[Sum of Average total revenue per firm (£)]" caption="Sum of Average total revenue per firm (£)" measure="1" displayFolder="" measureGroup="Adviser_tb" count="0" hidden="1">
      <extLst>
        <ext xmlns:x15="http://schemas.microsoft.com/office/spreadsheetml/2010/11/main" uri="{B97F6D7D-B522-45F9-BDA1-12C45D357490}">
          <x15:cacheHierarchy aggregatedColumn="6"/>
        </ext>
      </extLst>
    </cacheHierarchy>
    <cacheHierarchy uniqueName="[Measures].[Sum of Average pre-tax profit per firm (£)]" caption="Sum of Average pre-tax profit per firm (£)" measure="1" displayFolder="" measureGroup="Adviser_tb" count="0" hidden="1">
      <extLst>
        <ext xmlns:x15="http://schemas.microsoft.com/office/spreadsheetml/2010/11/main" uri="{B97F6D7D-B522-45F9-BDA1-12C45D357490}">
          <x15:cacheHierarchy aggregatedColumn="7"/>
        </ext>
      </extLst>
    </cacheHierarchy>
    <cacheHierarchy uniqueName="[Measures].[Sum of Year 2]" caption="Sum of Year 2" measure="1" displayFolder="" measureGroup="client_tb" count="0" hidden="1">
      <extLst>
        <ext xmlns:x15="http://schemas.microsoft.com/office/spreadsheetml/2010/11/main" uri="{B97F6D7D-B522-45F9-BDA1-12C45D357490}">
          <x15:cacheHierarchy aggregatedColumn="14"/>
        </ext>
      </extLst>
    </cacheHierarchy>
    <cacheHierarchy uniqueName="[Measures].[Sum of New in year]" caption="Sum of New in year" measure="1" displayFolder="" measureGroup="client_tb" count="0" hidden="1">
      <extLst>
        <ext xmlns:x15="http://schemas.microsoft.com/office/spreadsheetml/2010/11/main" uri="{B97F6D7D-B522-45F9-BDA1-12C45D357490}">
          <x15:cacheHierarchy aggregatedColumn="15"/>
        </ext>
      </extLst>
    </cacheHierarchy>
    <cacheHierarchy uniqueName="[Measures].[Sum of Ceased in year]" caption="Sum of Ceased in year" measure="1" displayFolder="" measureGroup="client_tb" count="0" hidden="1">
      <extLst>
        <ext xmlns:x15="http://schemas.microsoft.com/office/spreadsheetml/2010/11/main" uri="{B97F6D7D-B522-45F9-BDA1-12C45D357490}">
          <x15:cacheHierarchy aggregatedColumn="16"/>
        </ext>
      </extLst>
    </cacheHierarchy>
    <cacheHierarchy uniqueName="[Measures].[Sum of Total at year end]" caption="Sum of Total at year end" measure="1" displayFolder="" measureGroup="client_tb" count="0" hidden="1">
      <extLst>
        <ext xmlns:x15="http://schemas.microsoft.com/office/spreadsheetml/2010/11/main" uri="{B97F6D7D-B522-45F9-BDA1-12C45D357490}">
          <x15:cacheHierarchy aggregatedColumn="17"/>
        </ext>
      </extLst>
    </cacheHierarchy>
  </cacheHierarchies>
  <kpis count="0"/>
  <dimensions count="13">
    <dimension name="Adviser_tb" uniqueName="[Adviser_tb]" caption="Adviser_tb"/>
    <dimension name="clean_firm" uniqueName="[clean_firm]" caption="clean_firm"/>
    <dimension name="client_tb" uniqueName="[client_tb]" caption="client_tb"/>
    <dimension name="dim_year" uniqueName="[dim_year]" caption="dim_year"/>
    <dimension name="fa_tb" uniqueName="[fa_tb]" caption="fa_tb"/>
    <dimension name="Fact_capital__2" uniqueName="[Fact_capital__2]" caption="Fact_capital__2"/>
    <dimension measure="1" name="Measures" uniqueName="[Measures]" caption="Measures"/>
    <dimension name="mt_tb" uniqueName="[mt_tb]" caption="mt_tb"/>
    <dimension name="PII_tb  2" uniqueName="[PII_tb  2]" caption="PII_tb  2"/>
    <dimension name="Table28" uniqueName="[Table28]" caption="Table28"/>
    <dimension name="Table5_3" uniqueName="[Table5_3]" caption="Table5_3"/>
    <dimension name="Table5_3 1" uniqueName="[Table5_3 1]" caption="Table5_3 1"/>
    <dimension name="Tb_capital_band" uniqueName="[Tb_capital_band]" caption="Tb_capital_band"/>
  </dimensions>
  <measureGroups count="12">
    <measureGroup name="Adviser_tb" caption="Adviser_tb"/>
    <measureGroup name="clean_firm" caption="clean_firm"/>
    <measureGroup name="client_tb" caption="client_tb"/>
    <measureGroup name="dim_year" caption="dim_year"/>
    <measureGroup name="fa_tb" caption="fa_tb"/>
    <measureGroup name="Fact_capital__2" caption="Fact_capital__2"/>
    <measureGroup name="mt_tb" caption="mt_tb"/>
    <measureGroup name="PII_tb  2" caption="PII_tb  2"/>
    <measureGroup name="Table28" caption="Table28"/>
    <measureGroup name="Table5_3" caption="Table5_3"/>
    <measureGroup name="Table5_3 1" caption="Table5_3 1"/>
    <measureGroup name="Tb_capital_band" caption="Tb_capital_band"/>
  </measureGroups>
  <maps count="21">
    <map measureGroup="0" dimension="0"/>
    <map measureGroup="0" dimension="3"/>
    <map measureGroup="1" dimension="1"/>
    <map measureGroup="1" dimension="3"/>
    <map measureGroup="1" dimension="9"/>
    <map measureGroup="2" dimension="2"/>
    <map measureGroup="2" dimension="3"/>
    <map measureGroup="3" dimension="3"/>
    <map measureGroup="4" dimension="4"/>
    <map measureGroup="5" dimension="3"/>
    <map measureGroup="5" dimension="5"/>
    <map measureGroup="5" dimension="9"/>
    <map measureGroup="6" dimension="7"/>
    <map measureGroup="7" dimension="3"/>
    <map measureGroup="7" dimension="8"/>
    <map measureGroup="7" dimension="9"/>
    <map measureGroup="8" dimension="9"/>
    <map measureGroup="9" dimension="3"/>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0.575524652777" backgroundQuery="1" createdVersion="6" refreshedVersion="6" minRefreshableVersion="3" recordCount="0" supportSubquery="1" supportAdvancedDrill="1" xr:uid="{5FF96605-5990-4D3C-8F06-0DABA17B5F33}">
  <cacheSource type="external" connectionId="15"/>
  <cacheFields count="6">
    <cacheField name="[dim_year].[Year].[Year]" caption="Year" numFmtId="0" hierarchy="18" level="1">
      <sharedItems containsSemiMixedTypes="0" containsString="0" containsNumber="1" containsInteger="1" minValue="2020" maxValue="2024" count="5">
        <n v="2020"/>
        <n v="2021"/>
        <n v="2022"/>
        <n v="2023"/>
        <n v="2024"/>
      </sharedItems>
      <extLst>
        <ext xmlns:x15="http://schemas.microsoft.com/office/spreadsheetml/2010/11/main" uri="{4F2E5C28-24EA-4eb8-9CBF-B6C8F9C3D259}">
          <x15:cachedUniqueNames>
            <x15:cachedUniqueName index="0" name="[dim_year].[Year].&amp;[2020]"/>
            <x15:cachedUniqueName index="1" name="[dim_year].[Year].&amp;[2021]"/>
            <x15:cachedUniqueName index="2" name="[dim_year].[Year].&amp;[2022]"/>
            <x15:cachedUniqueName index="3" name="[dim_year].[Year].&amp;[2023]"/>
            <x15:cachedUniqueName index="4" name="[dim_year].[Year].&amp;[2024]"/>
          </x15:cachedUniqueNames>
        </ext>
      </extLst>
    </cacheField>
    <cacheField name="[Fact_capital__2].[Band].[Band]" caption="Band" numFmtId="0" hierarchy="30" level="1">
      <sharedItems count="5">
        <s v="Deficit"/>
        <s v="Over £10,000 up to £100,000"/>
        <s v="Over £100,000 up to £500,000"/>
        <s v="Over £500,000"/>
        <s v="Up to £10,000"/>
      </sharedItems>
    </cacheField>
    <cacheField name="[Fact_capital__2].[Metric_Type].[Metric_Type]" caption="Metric_Type" numFmtId="0" hierarchy="28" level="1">
      <sharedItems containsSemiMixedTypes="0" containsNonDate="0" containsString="0"/>
    </cacheField>
    <cacheField name="[Measures].[Sum of FirmCount]" caption="Sum of FirmCount" numFmtId="0" hierarchy="79" level="32767"/>
    <cacheField name="[Table28].[Firm_Type].[Firm_Type]" caption="Firm_Type" numFmtId="0" hierarchy="45" level="1">
      <sharedItems containsSemiMixedTypes="0" containsNonDate="0" containsString="0"/>
    </cacheField>
    <cacheField name="[PII_tb  2].[Revenue_band].[Revenue_band]" caption="Revenue_band" numFmtId="0" hierarchy="40" level="1">
      <sharedItems containsSemiMixedTypes="0" containsNonDate="0" containsString="0"/>
    </cacheField>
  </cacheFields>
  <cacheHierarchies count="87">
    <cacheHierarchy uniqueName="[Adviser_tb].[Year]" caption="Year" attribute="1" defaultMemberUniqueName="[Adviser_tb].[Year].[All]" allUniqueName="[Adviser_tb].[Year].[All]" dimensionUniqueName="[Adviser_tb]" displayFolder="" count="0" memberValueDatatype="130" unbalanced="0"/>
    <cacheHierarchy uniqueName="[Adviser_tb].[Adviser band]" caption="Adviser band" attribute="1" defaultMemberUniqueName="[Adviser_tb].[Adviser band].[All]" allUniqueName="[Adviser_tb].[Adviser band].[All]" dimensionUniqueName="[Adviser_tb]" displayFolder="" count="0" memberValueDatatype="130" unbalanced="0"/>
    <cacheHierarchy uniqueName="[Adviser_tb].[Number of firms]" caption="Number of firms" attribute="1" defaultMemberUniqueName="[Adviser_tb].[Number of firms].[All]" allUniqueName="[Adviser_tb].[Number of firms].[All]" dimensionUniqueName="[Adviser_tb]" displayFolder="" count="0" memberValueDatatype="20" unbalanced="0"/>
    <cacheHierarchy uniqueName="[Adviser_tb].[Number of staff advising on retail investment products]" caption="Number of staff advising on retail investment products" attribute="1" defaultMemberUniqueName="[Adviser_tb].[Number of staff advising on retail investment products].[All]" allUniqueName="[Adviser_tb].[Number of staff advising on retail investment products].[All]" dimensionUniqueName="[Adviser_tb]" displayFolder="" count="0" memberValueDatatype="20" unbalanced="0"/>
    <cacheHierarchy uniqueName="[Adviser_tb].[Average retail investment revenue per firm (£)]" caption="Average retail investment revenue per firm (£)" attribute="1" defaultMemberUniqueName="[Adviser_tb].[Average retail investment revenue per firm (£)].[All]" allUniqueName="[Adviser_tb].[Average retail investment revenue per firm (£)].[All]" dimensionUniqueName="[Adviser_tb]" displayFolder="" count="0" memberValueDatatype="20" unbalanced="0"/>
    <cacheHierarchy uniqueName="[Adviser_tb].[Average retail investment revenue per adviser (£)]" caption="Average retail investment revenue per adviser (£)" attribute="1" defaultMemberUniqueName="[Adviser_tb].[Average retail investment revenue per adviser (£)].[All]" allUniqueName="[Adviser_tb].[Average retail investment revenue per adviser (£)].[All]" dimensionUniqueName="[Adviser_tb]" displayFolder="" count="0" memberValueDatatype="20" unbalanced="0"/>
    <cacheHierarchy uniqueName="[Adviser_tb].[Average total revenue per firm (£)]" caption="Average total revenue per firm (£)" attribute="1" defaultMemberUniqueName="[Adviser_tb].[Average total revenue per firm (£)].[All]" allUniqueName="[Adviser_tb].[Average total revenue per firm (£)].[All]" dimensionUniqueName="[Adviser_tb]" displayFolder="" count="0" memberValueDatatype="20" unbalanced="0"/>
    <cacheHierarchy uniqueName="[Adviser_tb].[Average pre-tax profit per firm (£)]" caption="Average pre-tax profit per firm (£)" attribute="1" defaultMemberUniqueName="[Adviser_tb].[Average pre-tax profit per firm (£)].[All]" allUniqueName="[Adviser_tb].[Average pre-tax profit per firm (£)].[All]" dimensionUniqueName="[Adviser_tb]" displayFolder="" count="0" memberValueDatatype="20" unbalanced="0"/>
    <cacheHierarchy uniqueName="[Adviser_tb].[Average retained profit per firm (£)]" caption="Average retained profit per firm (£)" attribute="1" defaultMemberUniqueName="[Adviser_tb].[Average retained profit per firm (£)].[All]" allUniqueName="[Adviser_tb].[Average retained profit per firm (£)].[All]" dimensionUniqueName="[Adviser_tb]" displayFolder="" count="0" memberValueDatatype="20" unbalanced="0"/>
    <cacheHierarchy uniqueName="[Adviser_tb].[Number of firms making pre-tax profit]" caption="Number of firms making pre-tax profit" attribute="1" defaultMemberUniqueName="[Adviser_tb].[Number of firms making pre-tax profit].[All]" allUniqueName="[Adviser_tb].[Number of firms making pre-tax profit].[All]" dimensionUniqueName="[Adviser_tb]" displayFolder="" count="0" memberValueDatatype="20" unbalanced="0"/>
    <cacheHierarchy uniqueName="[clean_firm].[Year]" caption="Year" attribute="1" defaultMemberUniqueName="[clean_firm].[Year].[All]" allUniqueName="[clean_firm].[Year].[All]" dimensionUniqueName="[clean_firm]" displayFolder="" count="0" memberValueDatatype="20" unbalanced="0"/>
    <cacheHierarchy uniqueName="[clean_firm].[Firm_type]" caption="Firm_type" attribute="1" defaultMemberUniqueName="[clean_firm].[Firm_type].[All]" allUniqueName="[clean_firm].[Firm_type].[All]" dimensionUniqueName="[clean_firm]" displayFolder="" count="0" memberValueDatatype="130" unbalanced="0"/>
    <cacheHierarchy uniqueName="[clean_firm].[Activity_type]" caption="Activity_type" attribute="1" defaultMemberUniqueName="[clean_firm].[Activity_type].[All]" allUniqueName="[clean_firm].[Activity_type].[All]" dimensionUniqueName="[clean_firm]" displayFolder="" count="0" memberValueDatatype="130" unbalanced="0"/>
    <cacheHierarchy uniqueName="[clean_firm].[Revenue]" caption="Revenue" attribute="1" defaultMemberUniqueName="[clean_firm].[Revenue].[All]" allUniqueName="[clean_firm].[Revenue].[All]" dimensionUniqueName="[clean_firm]" displayFolder="" count="0" memberValueDatatype="20" unbalanced="0"/>
    <cacheHierarchy uniqueName="[client_tb].[Year]" caption="Year" attribute="1" defaultMemberUniqueName="[client_tb].[Year].[All]" allUniqueName="[client_tb].[Year].[All]" dimensionUniqueName="[client_tb]" displayFolder="" count="0" memberValueDatatype="20" unbalanced="0"/>
    <cacheHierarchy uniqueName="[client_tb].[New in year]" caption="New in year" attribute="1" defaultMemberUniqueName="[client_tb].[New in year].[All]" allUniqueName="[client_tb].[New in year].[All]" dimensionUniqueName="[client_tb]" displayFolder="" count="0" memberValueDatatype="20" unbalanced="0"/>
    <cacheHierarchy uniqueName="[client_tb].[Ceased in year]" caption="Ceased in year" attribute="1" defaultMemberUniqueName="[client_tb].[Ceased in year].[All]" allUniqueName="[client_tb].[Ceased in year].[All]" dimensionUniqueName="[client_tb]" displayFolder="" count="0" memberValueDatatype="20" unbalanced="0"/>
    <cacheHierarchy uniqueName="[client_tb].[Total at year end]" caption="Total at year end" attribute="1" defaultMemberUniqueName="[client_tb].[Total at year end].[All]" allUniqueName="[client_tb].[Total at year end].[All]" dimensionUniqueName="[client_tb]" displayFolder="" count="0" memberValueDatatype="20" unbalanced="0"/>
    <cacheHierarchy uniqueName="[dim_year].[Year]" caption="Year" attribute="1" defaultMemberUniqueName="[dim_year].[Year].[All]" allUniqueName="[dim_year].[Year].[All]" dimensionUniqueName="[dim_year]" displayFolder="" count="2" memberValueDatatype="20" unbalanced="0">
      <fieldsUsage count="2">
        <fieldUsage x="-1"/>
        <fieldUsage x="0"/>
      </fieldsUsage>
    </cacheHierarchy>
    <cacheHierarchy uniqueName="[fa_tb].[Year]" caption="Year" attribute="1" defaultMemberUniqueName="[fa_tb].[Year].[All]" allUniqueName="[fa_tb].[Year].[All]" dimensionUniqueName="[fa_tb]" displayFolder="" count="0" memberValueDatatype="130" unbalanced="0"/>
    <cacheHierarchy uniqueName="[fa_tb].[Firm_type]" caption="Firm_type" attribute="1" defaultMemberUniqueName="[fa_tb].[Firm_type].[All]" allUniqueName="[fa_tb].[Firm_type].[All]" dimensionUniqueName="[fa_tb]" displayFolder="" count="0" memberValueDatatype="130" unbalanced="0"/>
    <cacheHierarchy uniqueName="[fa_tb].[Revenue_band]" caption="Revenue_band" attribute="1" defaultMemberUniqueName="[fa_tb].[Revenue_band].[All]" allUniqueName="[fa_tb].[Revenue_band].[All]" dimensionUniqueName="[fa_tb]" displayFolder="" count="0" memberValueDatatype="130" unbalanced="0"/>
    <cacheHierarchy uniqueName="[fa_tb].[PII_Total]" caption="PII_Total" attribute="1" defaultMemberUniqueName="[fa_tb].[PII_Total].[All]" allUniqueName="[fa_tb].[PII_Total].[All]" dimensionUniqueName="[fa_tb]" displayFolder="" count="0" memberValueDatatype="20" unbalanced="0"/>
    <cacheHierarchy uniqueName="[fa_tb].[Avg_PII]" caption="Avg_PII" attribute="1" defaultMemberUniqueName="[fa_tb].[Avg_PII].[All]" allUniqueName="[fa_tb].[Avg_PII].[All]" dimensionUniqueName="[fa_tb]" displayFolder="" count="0" memberValueDatatype="20" unbalanced="0"/>
    <cacheHierarchy uniqueName="[fa_tb].[Avg_Revenue]" caption="Avg_Revenue" attribute="1" defaultMemberUniqueName="[fa_tb].[Avg_Revenue].[All]" allUniqueName="[fa_tb].[Avg_Revenue].[All]" dimensionUniqueName="[fa_tb]" displayFolder="" count="0" memberValueDatatype="20" unbalanced="0"/>
    <cacheHierarchy uniqueName="[fa_tb].[PII_Percentage]" caption="PII_Percentage" attribute="1" defaultMemberUniqueName="[fa_tb].[PII_Percentage].[All]" allUniqueName="[fa_tb].[PII_Percentage].[All]" dimensionUniqueName="[fa_tb]" displayFolder="" count="0" memberValueDatatype="5" unbalanced="0"/>
    <cacheHierarchy uniqueName="[Fact_capital__2].[Year]" caption="Year" attribute="1" defaultMemberUniqueName="[Fact_capital__2].[Year].[All]" allUniqueName="[Fact_capital__2].[Year].[All]" dimensionUniqueName="[Fact_capital__2]" displayFolder="" count="0" memberValueDatatype="20" unbalanced="0"/>
    <cacheHierarchy uniqueName="[Fact_capital__2].[FirmCount]" caption="FirmCount" attribute="1" defaultMemberUniqueName="[Fact_capital__2].[FirmCount].[All]" allUniqueName="[Fact_capital__2].[FirmCount].[All]" dimensionUniqueName="[Fact_capital__2]" displayFolder="" count="0" memberValueDatatype="20" unbalanced="0"/>
    <cacheHierarchy uniqueName="[Fact_capital__2].[Metric_Type]" caption="Metric_Type" attribute="1" defaultMemberUniqueName="[Fact_capital__2].[Metric_Type].[All]" allUniqueName="[Fact_capital__2].[Metric_Type].[All]" dimensionUniqueName="[Fact_capital__2]" displayFolder="" count="2" memberValueDatatype="130" unbalanced="0">
      <fieldsUsage count="2">
        <fieldUsage x="-1"/>
        <fieldUsage x="2"/>
      </fieldsUsage>
    </cacheHierarchy>
    <cacheHierarchy uniqueName="[Fact_capital__2].[Firm_type]" caption="Firm_type" attribute="1" defaultMemberUniqueName="[Fact_capital__2].[Firm_type].[All]" allUniqueName="[Fact_capital__2].[Firm_type].[All]" dimensionUniqueName="[Fact_capital__2]" displayFolder="" count="0" memberValueDatatype="130" unbalanced="0"/>
    <cacheHierarchy uniqueName="[Fact_capital__2].[Band]" caption="Band" attribute="1" defaultMemberUniqueName="[Fact_capital__2].[Band].[All]" allUniqueName="[Fact_capital__2].[Band].[All]" dimensionUniqueName="[Fact_capital__2]" displayFolder="" count="2" memberValueDatatype="130" unbalanced="0">
      <fieldsUsage count="2">
        <fieldUsage x="-1"/>
        <fieldUsage x="1"/>
      </fieldsUsage>
    </cacheHierarchy>
    <cacheHierarchy uniqueName="[mt_tb].[Year]" caption="Year" attribute="1" defaultMemberUniqueName="[mt_tb].[Year].[All]" allUniqueName="[mt_tb].[Year].[All]" dimensionUniqueName="[mt_tb]" displayFolder="" count="0" memberValueDatatype="130" unbalanced="0"/>
    <cacheHierarchy uniqueName="[mt_tb].[Firm_type]" caption="Firm_type" attribute="1" defaultMemberUniqueName="[mt_tb].[Firm_type].[All]" allUniqueName="[mt_tb].[Firm_type].[All]" dimensionUniqueName="[mt_tb]" displayFolder="" count="0" memberValueDatatype="130" unbalanced="0"/>
    <cacheHierarchy uniqueName="[mt_tb].[Revenue_band]" caption="Revenue_band" attribute="1" defaultMemberUniqueName="[mt_tb].[Revenue_band].[All]" allUniqueName="[mt_tb].[Revenue_band].[All]" dimensionUniqueName="[mt_tb]" displayFolder="" count="0" memberValueDatatype="130" unbalanced="0"/>
    <cacheHierarchy uniqueName="[mt_tb].[PII_Total]" caption="PII_Total" attribute="1" defaultMemberUniqueName="[mt_tb].[PII_Total].[All]" allUniqueName="[mt_tb].[PII_Total].[All]" dimensionUniqueName="[mt_tb]" displayFolder="" count="0" memberValueDatatype="20" unbalanced="0"/>
    <cacheHierarchy uniqueName="[mt_tb].[Avg_PII]" caption="Avg_PII" attribute="1" defaultMemberUniqueName="[mt_tb].[Avg_PII].[All]" allUniqueName="[mt_tb].[Avg_PII].[All]" dimensionUniqueName="[mt_tb]" displayFolder="" count="0" memberValueDatatype="20" unbalanced="0"/>
    <cacheHierarchy uniqueName="[mt_tb].[Avg_Revenue]" caption="Avg_Revenue" attribute="1" defaultMemberUniqueName="[mt_tb].[Avg_Revenue].[All]" allUniqueName="[mt_tb].[Avg_Revenue].[All]" dimensionUniqueName="[mt_tb]" displayFolder="" count="0" memberValueDatatype="20" unbalanced="0"/>
    <cacheHierarchy uniqueName="[mt_tb].[PII_Percentage]" caption="PII_Percentage" attribute="1" defaultMemberUniqueName="[mt_tb].[PII_Percentage].[All]" allUniqueName="[mt_tb].[PII_Percentage].[All]" dimensionUniqueName="[mt_tb]" displayFolder="" count="0" memberValueDatatype="5" unbalanced="0"/>
    <cacheHierarchy uniqueName="[PII_tb  2].[Year]" caption="Year" attribute="1" defaultMemberUniqueName="[PII_tb  2].[Year].[All]" allUniqueName="[PII_tb  2].[Year].[All]" dimensionUniqueName="[PII_tb  2]" displayFolder="" count="0" memberValueDatatype="20" unbalanced="0"/>
    <cacheHierarchy uniqueName="[PII_tb  2].[Firm_type]" caption="Firm_type" attribute="1" defaultMemberUniqueName="[PII_tb  2].[Firm_type].[All]" allUniqueName="[PII_tb  2].[Firm_type].[All]" dimensionUniqueName="[PII_tb  2]" displayFolder="" count="0" memberValueDatatype="130" unbalanced="0"/>
    <cacheHierarchy uniqueName="[PII_tb  2].[Revenue_band]" caption="Revenue_band" attribute="1" defaultMemberUniqueName="[PII_tb  2].[Revenue_band].[All]" allUniqueName="[PII_tb  2].[Revenue_band].[All]" dimensionUniqueName="[PII_tb  2]" displayFolder="" count="2" memberValueDatatype="130" unbalanced="0">
      <fieldsUsage count="2">
        <fieldUsage x="-1"/>
        <fieldUsage x="5"/>
      </fieldsUsage>
    </cacheHierarchy>
    <cacheHierarchy uniqueName="[PII_tb  2].[PII_Total]" caption="PII_Total" attribute="1" defaultMemberUniqueName="[PII_tb  2].[PII_Total].[All]" allUniqueName="[PII_tb  2].[PII_Total].[All]" dimensionUniqueName="[PII_tb  2]" displayFolder="" count="0" memberValueDatatype="20" unbalanced="0"/>
    <cacheHierarchy uniqueName="[PII_tb  2].[Avg_PII]" caption="Avg_PII" attribute="1" defaultMemberUniqueName="[PII_tb  2].[Avg_PII].[All]" allUniqueName="[PII_tb  2].[Avg_PII].[All]" dimensionUniqueName="[PII_tb  2]" displayFolder="" count="0" memberValueDatatype="20" unbalanced="0"/>
    <cacheHierarchy uniqueName="[PII_tb  2].[Avg_Revenue]" caption="Avg_Revenue" attribute="1" defaultMemberUniqueName="[PII_tb  2].[Avg_Revenue].[All]" allUniqueName="[PII_tb  2].[Avg_Revenue].[All]" dimensionUniqueName="[PII_tb  2]" displayFolder="" count="0" memberValueDatatype="20" unbalanced="0"/>
    <cacheHierarchy uniqueName="[PII_tb  2].[PII_Percentage]" caption="PII_Percentage" attribute="1" defaultMemberUniqueName="[PII_tb  2].[PII_Percentage].[All]" allUniqueName="[PII_tb  2].[PII_Percentage].[All]" dimensionUniqueName="[PII_tb  2]" displayFolder="" count="0" memberValueDatatype="5" unbalanced="0"/>
    <cacheHierarchy uniqueName="[Table28].[Firm_Type]" caption="Firm_Type" attribute="1" defaultMemberUniqueName="[Table28].[Firm_Type].[All]" allUniqueName="[Table28].[Firm_Type].[All]" dimensionUniqueName="[Table28]" displayFolder="" count="2" memberValueDatatype="130" unbalanced="0">
      <fieldsUsage count="2">
        <fieldUsage x="-1"/>
        <fieldUsage x="4"/>
      </fieldsUsage>
    </cacheHierarchy>
    <cacheHierarchy uniqueName="[Table5_3].[Year]" caption="Year" attribute="1" defaultMemberUniqueName="[Table5_3].[Year].[All]" allUniqueName="[Table5_3].[Year].[All]" dimensionUniqueName="[Table5_3]" displayFolder="" count="0" memberValueDatatype="20" unbalanced="0"/>
    <cacheHierarchy uniqueName="[Table5_3].[Number of firms]" caption="Number of firms" attribute="1" defaultMemberUniqueName="[Table5_3].[Number of firms].[All]" allUniqueName="[Table5_3].[Number of firms].[All]" dimensionUniqueName="[Table5_3]" displayFolder="" count="0" memberValueDatatype="20" unbalanced="0"/>
    <cacheHierarchy uniqueName="[Table5_3].[Commission (£)]" caption="Commission (£)" attribute="1" defaultMemberUniqueName="[Table5_3].[Commission (£)].[All]" allUniqueName="[Table5_3].[Commission (£)].[All]" dimensionUniqueName="[Table5_3]" displayFolder="" count="0" memberValueDatatype="5" unbalanced="0"/>
    <cacheHierarchy uniqueName="[Table5_3].[Fees/charges (£)]" caption="Fees/charges (£)" attribute="1" defaultMemberUniqueName="[Table5_3].[Fees/charges (£)].[All]" allUniqueName="[Table5_3].[Fees/charges (£)].[All]" dimensionUniqueName="[Table5_3]" displayFolder="" count="0" memberValueDatatype="5" unbalanced="0"/>
    <cacheHierarchy uniqueName="[Table5_3].[Other revenue (£)]" caption="Other revenue (£)" attribute="1" defaultMemberUniqueName="[Table5_3].[Other revenue (£)].[All]" allUniqueName="[Table5_3].[Other revenue (£)].[All]" dimensionUniqueName="[Table5_3]" displayFolder="" count="0" memberValueDatatype="5" unbalanced="0"/>
    <cacheHierarchy uniqueName="[Table5_3].[Total regulated revenue (£)]" caption="Total regulated revenue (£)" attribute="1" defaultMemberUniqueName="[Table5_3].[Total regulated revenue (£)].[All]" allUniqueName="[Table5_3].[Total regulated revenue (£)].[All]" dimensionUniqueName="[Table5_3]" displayFolder="" count="0" memberValueDatatype="20" unbalanced="0"/>
    <cacheHierarchy uniqueName="[Table5_3].[Activity_type]" caption="Activity_type" attribute="1" defaultMemberUniqueName="[Table5_3].[Activity_type].[All]" allUniqueName="[Table5_3].[Activity_type].[All]" dimensionUniqueName="[Table5_3]" displayFolder="" count="2" memberValueDatatype="130" unbalanced="0"/>
    <cacheHierarchy uniqueName="[Table5_3 1].[Year]" caption="Year" attribute="1" defaultMemberUniqueName="[Table5_3 1].[Year].[All]" allUniqueName="[Table5_3 1].[Year].[All]" dimensionUniqueName="[Table5_3 1]" displayFolder="" count="0" memberValueDatatype="20" unbalanced="0"/>
    <cacheHierarchy uniqueName="[Table5_3 1].[Number of firms]" caption="Number of firms" attribute="1" defaultMemberUniqueName="[Table5_3 1].[Number of firms].[All]" allUniqueName="[Table5_3 1].[Number of firms].[All]" dimensionUniqueName="[Table5_3 1]" displayFolder="" count="0" memberValueDatatype="20" unbalanced="0"/>
    <cacheHierarchy uniqueName="[Table5_3 1].[Commission (£)]" caption="Commission (£)" attribute="1" defaultMemberUniqueName="[Table5_3 1].[Commission (£)].[All]" allUniqueName="[Table5_3 1].[Commission (£)].[All]" dimensionUniqueName="[Table5_3 1]" displayFolder="" count="0" memberValueDatatype="5" unbalanced="0"/>
    <cacheHierarchy uniqueName="[Table5_3 1].[Fees/charges (£)]" caption="Fees/charges (£)" attribute="1" defaultMemberUniqueName="[Table5_3 1].[Fees/charges (£)].[All]" allUniqueName="[Table5_3 1].[Fees/charges (£)].[All]" dimensionUniqueName="[Table5_3 1]" displayFolder="" count="0" memberValueDatatype="5" unbalanced="0"/>
    <cacheHierarchy uniqueName="[Table5_3 1].[Other revenue (£)]" caption="Other revenue (£)" attribute="1" defaultMemberUniqueName="[Table5_3 1].[Other revenue (£)].[All]" allUniqueName="[Table5_3 1].[Other revenue (£)].[All]" dimensionUniqueName="[Table5_3 1]" displayFolder="" count="0" memberValueDatatype="5" unbalanced="0"/>
    <cacheHierarchy uniqueName="[Table5_3 1].[Total regulated revenue (£)]" caption="Total regulated revenue (£)" attribute="1" defaultMemberUniqueName="[Table5_3 1].[Total regulated revenue (£)].[All]" allUniqueName="[Table5_3 1].[Total regulated revenue (£)].[All]" dimensionUniqueName="[Table5_3 1]" displayFolder="" count="0" memberValueDatatype="5" unbalanced="0"/>
    <cacheHierarchy uniqueName="[Table5_3 1].[Activity_type]" caption="Activity_type" attribute="1" defaultMemberUniqueName="[Table5_3 1].[Activity_type].[All]" allUniqueName="[Table5_3 1].[Activity_type].[All]" dimensionUniqueName="[Table5_3 1]" displayFolder="" count="0" memberValueDatatype="130" unbalanced="0"/>
    <cacheHierarchy uniqueName="[Tb_capital_band].[Year]" caption="Year" attribute="1" defaultMemberUniqueName="[Tb_capital_band].[Year].[All]" allUniqueName="[Tb_capital_band].[Year].[All]" dimensionUniqueName="[Tb_capital_band]" displayFolder="" count="0" memberValueDatatype="20" unbalanced="0"/>
    <cacheHierarchy uniqueName="[Tb_capital_band].[FirmBand]" caption="FirmBand" attribute="1" defaultMemberUniqueName="[Tb_capital_band].[FirmBand].[All]" allUniqueName="[Tb_capital_band].[FirmBand].[All]" dimensionUniqueName="[Tb_capital_band]" displayFolder="" count="0" memberValueDatatype="130" unbalanced="0"/>
    <cacheHierarchy uniqueName="[Tb_capital_band].[FirmCount]" caption="FirmCount" attribute="1" defaultMemberUniqueName="[Tb_capital_band].[FirmCount].[All]" allUniqueName="[Tb_capital_band].[FirmCount].[All]" dimensionUniqueName="[Tb_capital_band]" displayFolder="" count="0" memberValueDatatype="5" unbalanced="0"/>
    <cacheHierarchy uniqueName="[Tb_capital_band].[Metric_Type]" caption="Metric_Type" attribute="1" defaultMemberUniqueName="[Tb_capital_band].[Metric_Type].[All]" allUniqueName="[Tb_capital_band].[Metric_Type].[All]" dimensionUniqueName="[Tb_capital_band]" displayFolder="" count="0" memberValueDatatype="130" unbalanced="0"/>
    <cacheHierarchy uniqueName="[Measures].[__XL_Count Tb_capital_band]" caption="__XL_Count Tb_capital_band" measure="1" displayFolder="" measureGroup="Tb_capital_band" count="0" hidden="1"/>
    <cacheHierarchy uniqueName="[Measures].[__XL_Count fa_tb]" caption="__XL_Count fa_tb" measure="1" displayFolder="" measureGroup="fa_tb" count="0" hidden="1"/>
    <cacheHierarchy uniqueName="[Measures].[__XL_Count mt_tb]" caption="__XL_Count mt_tb" measure="1" displayFolder="" measureGroup="mt_tb" count="0" hidden="1"/>
    <cacheHierarchy uniqueName="[Measures].[__XL_Count Adviser_tb]" caption="__XL_Count Adviser_tb" measure="1" displayFolder="" measureGroup="Adviser_tb" count="0" hidden="1"/>
    <cacheHierarchy uniqueName="[Measures].[__XL_Count client_tb]" caption="__XL_Count client_tb" measure="1" displayFolder="" measureGroup="client_tb" count="0" hidden="1"/>
    <cacheHierarchy uniqueName="[Measures].[__XL_Count Table5_3]" caption="__XL_Count Table5_3" measure="1" displayFolder="" measureGroup="Table5_3" count="0" hidden="1"/>
    <cacheHierarchy uniqueName="[Measures].[__XL_Count clean_firm]" caption="__XL_Count clean_firm" measure="1" displayFolder="" measureGroup="clean_firm" count="0" hidden="1"/>
    <cacheHierarchy uniqueName="[Measures].[__XL_Count Fact_capital__2]" caption="__XL_Count Fact_capital__2" measure="1" displayFolder="" measureGroup="Fact_capital__2" count="0" hidden="1"/>
    <cacheHierarchy uniqueName="[Measures].[__XL_Count dim_year]" caption="__XL_Count dim_year" measure="1" displayFolder="" measureGroup="dim_year" count="0" hidden="1"/>
    <cacheHierarchy uniqueName="[Measures].[__XL_Count PII_tb  2]" caption="__XL_Count PII_tb  2" measure="1" displayFolder="" measureGroup="PII_tb  2" count="0" hidden="1"/>
    <cacheHierarchy uniqueName="[Measures].[__XL_Count Table28]" caption="__XL_Count Table28" measure="1" displayFolder="" measureGroup="Table28" count="0" hidden="1"/>
    <cacheHierarchy uniqueName="[Measures].[__XL_Count Table5_3 1]" caption="__XL_Count Table5_3 1" measure="1" displayFolder="" measureGroup="Table5_3 1" count="0" hidden="1"/>
    <cacheHierarchy uniqueName="[Measures].[__No measures defined]" caption="__No measures defined" measure="1" displayFolder="" count="0" hidden="1"/>
    <cacheHierarchy uniqueName="[Measures].[Sum of Year]" caption="Sum of Year" measure="1" displayFolder="" measureGroup="dim_year" count="0" hidden="1">
      <extLst>
        <ext xmlns:x15="http://schemas.microsoft.com/office/spreadsheetml/2010/11/main" uri="{B97F6D7D-B522-45F9-BDA1-12C45D357490}">
          <x15:cacheHierarchy aggregatedColumn="18"/>
        </ext>
      </extLst>
    </cacheHierarchy>
    <cacheHierarchy uniqueName="[Measures].[Sum of Total regulated revenue (£)]" caption="Sum of Total regulated revenue (£)" measure="1" displayFolder="" measureGroup="Table5_3" count="0" hidden="1">
      <extLst>
        <ext xmlns:x15="http://schemas.microsoft.com/office/spreadsheetml/2010/11/main" uri="{B97F6D7D-B522-45F9-BDA1-12C45D357490}">
          <x15:cacheHierarchy aggregatedColumn="51"/>
        </ext>
      </extLst>
    </cacheHierarchy>
    <cacheHierarchy uniqueName="[Measures].[Sum of FirmCount]" caption="Sum of FirmCount" measure="1" displayFolder="" measureGroup="Fact_capital__2"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PII_Percentage]" caption="Sum of PII_Percentage" measure="1" displayFolder="" measureGroup="PII_tb  2" count="0" hidden="1">
      <extLst>
        <ext xmlns:x15="http://schemas.microsoft.com/office/spreadsheetml/2010/11/main" uri="{B97F6D7D-B522-45F9-BDA1-12C45D357490}">
          <x15:cacheHierarchy aggregatedColumn="44"/>
        </ext>
      </extLst>
    </cacheHierarchy>
    <cacheHierarchy uniqueName="[Measures].[Sum of Average total revenue per firm (£)]" caption="Sum of Average total revenue per firm (£)" measure="1" displayFolder="" measureGroup="Adviser_tb" count="0" hidden="1">
      <extLst>
        <ext xmlns:x15="http://schemas.microsoft.com/office/spreadsheetml/2010/11/main" uri="{B97F6D7D-B522-45F9-BDA1-12C45D357490}">
          <x15:cacheHierarchy aggregatedColumn="6"/>
        </ext>
      </extLst>
    </cacheHierarchy>
    <cacheHierarchy uniqueName="[Measures].[Sum of Average pre-tax profit per firm (£)]" caption="Sum of Average pre-tax profit per firm (£)" measure="1" displayFolder="" measureGroup="Adviser_tb" count="0" hidden="1">
      <extLst>
        <ext xmlns:x15="http://schemas.microsoft.com/office/spreadsheetml/2010/11/main" uri="{B97F6D7D-B522-45F9-BDA1-12C45D357490}">
          <x15:cacheHierarchy aggregatedColumn="7"/>
        </ext>
      </extLst>
    </cacheHierarchy>
    <cacheHierarchy uniqueName="[Measures].[Sum of Year 2]" caption="Sum of Year 2" measure="1" displayFolder="" measureGroup="client_tb" count="0" hidden="1">
      <extLst>
        <ext xmlns:x15="http://schemas.microsoft.com/office/spreadsheetml/2010/11/main" uri="{B97F6D7D-B522-45F9-BDA1-12C45D357490}">
          <x15:cacheHierarchy aggregatedColumn="14"/>
        </ext>
      </extLst>
    </cacheHierarchy>
    <cacheHierarchy uniqueName="[Measures].[Sum of New in year]" caption="Sum of New in year" measure="1" displayFolder="" measureGroup="client_tb" count="0" hidden="1">
      <extLst>
        <ext xmlns:x15="http://schemas.microsoft.com/office/spreadsheetml/2010/11/main" uri="{B97F6D7D-B522-45F9-BDA1-12C45D357490}">
          <x15:cacheHierarchy aggregatedColumn="15"/>
        </ext>
      </extLst>
    </cacheHierarchy>
    <cacheHierarchy uniqueName="[Measures].[Sum of Ceased in year]" caption="Sum of Ceased in year" measure="1" displayFolder="" measureGroup="client_tb" count="0" hidden="1">
      <extLst>
        <ext xmlns:x15="http://schemas.microsoft.com/office/spreadsheetml/2010/11/main" uri="{B97F6D7D-B522-45F9-BDA1-12C45D357490}">
          <x15:cacheHierarchy aggregatedColumn="16"/>
        </ext>
      </extLst>
    </cacheHierarchy>
    <cacheHierarchy uniqueName="[Measures].[Sum of Total at year end]" caption="Sum of Total at year end" measure="1" displayFolder="" measureGroup="client_tb" count="0" hidden="1">
      <extLst>
        <ext xmlns:x15="http://schemas.microsoft.com/office/spreadsheetml/2010/11/main" uri="{B97F6D7D-B522-45F9-BDA1-12C45D357490}">
          <x15:cacheHierarchy aggregatedColumn="17"/>
        </ext>
      </extLst>
    </cacheHierarchy>
  </cacheHierarchies>
  <kpis count="0"/>
  <dimensions count="13">
    <dimension name="Adviser_tb" uniqueName="[Adviser_tb]" caption="Adviser_tb"/>
    <dimension name="clean_firm" uniqueName="[clean_firm]" caption="clean_firm"/>
    <dimension name="client_tb" uniqueName="[client_tb]" caption="client_tb"/>
    <dimension name="dim_year" uniqueName="[dim_year]" caption="dim_year"/>
    <dimension name="fa_tb" uniqueName="[fa_tb]" caption="fa_tb"/>
    <dimension name="Fact_capital__2" uniqueName="[Fact_capital__2]" caption="Fact_capital__2"/>
    <dimension measure="1" name="Measures" uniqueName="[Measures]" caption="Measures"/>
    <dimension name="mt_tb" uniqueName="[mt_tb]" caption="mt_tb"/>
    <dimension name="PII_tb  2" uniqueName="[PII_tb  2]" caption="PII_tb  2"/>
    <dimension name="Table28" uniqueName="[Table28]" caption="Table28"/>
    <dimension name="Table5_3" uniqueName="[Table5_3]" caption="Table5_3"/>
    <dimension name="Table5_3 1" uniqueName="[Table5_3 1]" caption="Table5_3 1"/>
    <dimension name="Tb_capital_band" uniqueName="[Tb_capital_band]" caption="Tb_capital_band"/>
  </dimensions>
  <measureGroups count="12">
    <measureGroup name="Adviser_tb" caption="Adviser_tb"/>
    <measureGroup name="clean_firm" caption="clean_firm"/>
    <measureGroup name="client_tb" caption="client_tb"/>
    <measureGroup name="dim_year" caption="dim_year"/>
    <measureGroup name="fa_tb" caption="fa_tb"/>
    <measureGroup name="Fact_capital__2" caption="Fact_capital__2"/>
    <measureGroup name="mt_tb" caption="mt_tb"/>
    <measureGroup name="PII_tb  2" caption="PII_tb  2"/>
    <measureGroup name="Table28" caption="Table28"/>
    <measureGroup name="Table5_3" caption="Table5_3"/>
    <measureGroup name="Table5_3 1" caption="Table5_3 1"/>
    <measureGroup name="Tb_capital_band" caption="Tb_capital_band"/>
  </measureGroups>
  <maps count="21">
    <map measureGroup="0" dimension="0"/>
    <map measureGroup="0" dimension="3"/>
    <map measureGroup="1" dimension="1"/>
    <map measureGroup="1" dimension="3"/>
    <map measureGroup="1" dimension="9"/>
    <map measureGroup="2" dimension="2"/>
    <map measureGroup="2" dimension="3"/>
    <map measureGroup="3" dimension="3"/>
    <map measureGroup="4" dimension="4"/>
    <map measureGroup="5" dimension="3"/>
    <map measureGroup="5" dimension="5"/>
    <map measureGroup="5" dimension="9"/>
    <map measureGroup="6" dimension="7"/>
    <map measureGroup="7" dimension="3"/>
    <map measureGroup="7" dimension="8"/>
    <map measureGroup="7" dimension="9"/>
    <map measureGroup="8" dimension="9"/>
    <map measureGroup="9" dimension="3"/>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0.575525115739" backgroundQuery="1" createdVersion="6" refreshedVersion="6" minRefreshableVersion="3" recordCount="0" supportSubquery="1" supportAdvancedDrill="1" xr:uid="{83C01E47-33D8-4F16-BA8A-1257227B00CC}">
  <cacheSource type="external" connectionId="15"/>
  <cacheFields count="4">
    <cacheField name="[PII_tb  2].[Revenue_band].[Revenue_band]" caption="Revenue_band" numFmtId="0" hierarchy="40" level="1">
      <sharedItems count="4">
        <s v="£501k to £10m revenue"/>
        <s v="101k to £500k revenue"/>
        <s v="Over £10m revenue"/>
        <s v="Up to £100k revenue"/>
      </sharedItems>
    </cacheField>
    <cacheField name="[PII_tb  2].[Firm_type].[Firm_type]" caption="Firm_type" numFmtId="0" hierarchy="39" level="1">
      <sharedItems count="3">
        <s v="Financial advisers"/>
        <s v="Insurance intermediaries"/>
        <s v="Mortgage brokers"/>
      </sharedItems>
    </cacheField>
    <cacheField name="[Measures].[Sum of PII_Percentage]" caption="Sum of PII_Percentage" numFmtId="0" hierarchy="80" level="32767"/>
    <cacheField name="[Table28].[Firm_Type].[Firm_Type]" caption="Firm_Type" numFmtId="0" hierarchy="45" level="1">
      <sharedItems containsSemiMixedTypes="0" containsNonDate="0" containsString="0"/>
    </cacheField>
  </cacheFields>
  <cacheHierarchies count="87">
    <cacheHierarchy uniqueName="[Adviser_tb].[Year]" caption="Year" attribute="1" defaultMemberUniqueName="[Adviser_tb].[Year].[All]" allUniqueName="[Adviser_tb].[Year].[All]" dimensionUniqueName="[Adviser_tb]" displayFolder="" count="0" memberValueDatatype="130" unbalanced="0"/>
    <cacheHierarchy uniqueName="[Adviser_tb].[Adviser band]" caption="Adviser band" attribute="1" defaultMemberUniqueName="[Adviser_tb].[Adviser band].[All]" allUniqueName="[Adviser_tb].[Adviser band].[All]" dimensionUniqueName="[Adviser_tb]" displayFolder="" count="0" memberValueDatatype="130" unbalanced="0"/>
    <cacheHierarchy uniqueName="[Adviser_tb].[Number of firms]" caption="Number of firms" attribute="1" defaultMemberUniqueName="[Adviser_tb].[Number of firms].[All]" allUniqueName="[Adviser_tb].[Number of firms].[All]" dimensionUniqueName="[Adviser_tb]" displayFolder="" count="0" memberValueDatatype="20" unbalanced="0"/>
    <cacheHierarchy uniqueName="[Adviser_tb].[Number of staff advising on retail investment products]" caption="Number of staff advising on retail investment products" attribute="1" defaultMemberUniqueName="[Adviser_tb].[Number of staff advising on retail investment products].[All]" allUniqueName="[Adviser_tb].[Number of staff advising on retail investment products].[All]" dimensionUniqueName="[Adviser_tb]" displayFolder="" count="0" memberValueDatatype="20" unbalanced="0"/>
    <cacheHierarchy uniqueName="[Adviser_tb].[Average retail investment revenue per firm (£)]" caption="Average retail investment revenue per firm (£)" attribute="1" defaultMemberUniqueName="[Adviser_tb].[Average retail investment revenue per firm (£)].[All]" allUniqueName="[Adviser_tb].[Average retail investment revenue per firm (£)].[All]" dimensionUniqueName="[Adviser_tb]" displayFolder="" count="0" memberValueDatatype="20" unbalanced="0"/>
    <cacheHierarchy uniqueName="[Adviser_tb].[Average retail investment revenue per adviser (£)]" caption="Average retail investment revenue per adviser (£)" attribute="1" defaultMemberUniqueName="[Adviser_tb].[Average retail investment revenue per adviser (£)].[All]" allUniqueName="[Adviser_tb].[Average retail investment revenue per adviser (£)].[All]" dimensionUniqueName="[Adviser_tb]" displayFolder="" count="0" memberValueDatatype="20" unbalanced="0"/>
    <cacheHierarchy uniqueName="[Adviser_tb].[Average total revenue per firm (£)]" caption="Average total revenue per firm (£)" attribute="1" defaultMemberUniqueName="[Adviser_tb].[Average total revenue per firm (£)].[All]" allUniqueName="[Adviser_tb].[Average total revenue per firm (£)].[All]" dimensionUniqueName="[Adviser_tb]" displayFolder="" count="0" memberValueDatatype="20" unbalanced="0"/>
    <cacheHierarchy uniqueName="[Adviser_tb].[Average pre-tax profit per firm (£)]" caption="Average pre-tax profit per firm (£)" attribute="1" defaultMemberUniqueName="[Adviser_tb].[Average pre-tax profit per firm (£)].[All]" allUniqueName="[Adviser_tb].[Average pre-tax profit per firm (£)].[All]" dimensionUniqueName="[Adviser_tb]" displayFolder="" count="0" memberValueDatatype="20" unbalanced="0"/>
    <cacheHierarchy uniqueName="[Adviser_tb].[Average retained profit per firm (£)]" caption="Average retained profit per firm (£)" attribute="1" defaultMemberUniqueName="[Adviser_tb].[Average retained profit per firm (£)].[All]" allUniqueName="[Adviser_tb].[Average retained profit per firm (£)].[All]" dimensionUniqueName="[Adviser_tb]" displayFolder="" count="0" memberValueDatatype="20" unbalanced="0"/>
    <cacheHierarchy uniqueName="[Adviser_tb].[Number of firms making pre-tax profit]" caption="Number of firms making pre-tax profit" attribute="1" defaultMemberUniqueName="[Adviser_tb].[Number of firms making pre-tax profit].[All]" allUniqueName="[Adviser_tb].[Number of firms making pre-tax profit].[All]" dimensionUniqueName="[Adviser_tb]" displayFolder="" count="0" memberValueDatatype="20" unbalanced="0"/>
    <cacheHierarchy uniqueName="[clean_firm].[Year]" caption="Year" attribute="1" defaultMemberUniqueName="[clean_firm].[Year].[All]" allUniqueName="[clean_firm].[Year].[All]" dimensionUniqueName="[clean_firm]" displayFolder="" count="0" memberValueDatatype="20" unbalanced="0"/>
    <cacheHierarchy uniqueName="[clean_firm].[Firm_type]" caption="Firm_type" attribute="1" defaultMemberUniqueName="[clean_firm].[Firm_type].[All]" allUniqueName="[clean_firm].[Firm_type].[All]" dimensionUniqueName="[clean_firm]" displayFolder="" count="0" memberValueDatatype="130" unbalanced="0"/>
    <cacheHierarchy uniqueName="[clean_firm].[Activity_type]" caption="Activity_type" attribute="1" defaultMemberUniqueName="[clean_firm].[Activity_type].[All]" allUniqueName="[clean_firm].[Activity_type].[All]" dimensionUniqueName="[clean_firm]" displayFolder="" count="0" memberValueDatatype="130" unbalanced="0"/>
    <cacheHierarchy uniqueName="[clean_firm].[Revenue]" caption="Revenue" attribute="1" defaultMemberUniqueName="[clean_firm].[Revenue].[All]" allUniqueName="[clean_firm].[Revenue].[All]" dimensionUniqueName="[clean_firm]" displayFolder="" count="0" memberValueDatatype="20" unbalanced="0"/>
    <cacheHierarchy uniqueName="[client_tb].[Year]" caption="Year" attribute="1" defaultMemberUniqueName="[client_tb].[Year].[All]" allUniqueName="[client_tb].[Year].[All]" dimensionUniqueName="[client_tb]" displayFolder="" count="0" memberValueDatatype="20" unbalanced="0"/>
    <cacheHierarchy uniqueName="[client_tb].[New in year]" caption="New in year" attribute="1" defaultMemberUniqueName="[client_tb].[New in year].[All]" allUniqueName="[client_tb].[New in year].[All]" dimensionUniqueName="[client_tb]" displayFolder="" count="0" memberValueDatatype="20" unbalanced="0"/>
    <cacheHierarchy uniqueName="[client_tb].[Ceased in year]" caption="Ceased in year" attribute="1" defaultMemberUniqueName="[client_tb].[Ceased in year].[All]" allUniqueName="[client_tb].[Ceased in year].[All]" dimensionUniqueName="[client_tb]" displayFolder="" count="0" memberValueDatatype="20" unbalanced="0"/>
    <cacheHierarchy uniqueName="[client_tb].[Total at year end]" caption="Total at year end" attribute="1" defaultMemberUniqueName="[client_tb].[Total at year end].[All]" allUniqueName="[client_tb].[Total at year end].[All]" dimensionUniqueName="[client_tb]" displayFolder="" count="0" memberValueDatatype="20" unbalanced="0"/>
    <cacheHierarchy uniqueName="[dim_year].[Year]" caption="Year" attribute="1" defaultMemberUniqueName="[dim_year].[Year].[All]" allUniqueName="[dim_year].[Year].[All]" dimensionUniqueName="[dim_year]" displayFolder="" count="2" memberValueDatatype="20" unbalanced="0"/>
    <cacheHierarchy uniqueName="[fa_tb].[Year]" caption="Year" attribute="1" defaultMemberUniqueName="[fa_tb].[Year].[All]" allUniqueName="[fa_tb].[Year].[All]" dimensionUniqueName="[fa_tb]" displayFolder="" count="0" memberValueDatatype="130" unbalanced="0"/>
    <cacheHierarchy uniqueName="[fa_tb].[Firm_type]" caption="Firm_type" attribute="1" defaultMemberUniqueName="[fa_tb].[Firm_type].[All]" allUniqueName="[fa_tb].[Firm_type].[All]" dimensionUniqueName="[fa_tb]" displayFolder="" count="0" memberValueDatatype="130" unbalanced="0"/>
    <cacheHierarchy uniqueName="[fa_tb].[Revenue_band]" caption="Revenue_band" attribute="1" defaultMemberUniqueName="[fa_tb].[Revenue_band].[All]" allUniqueName="[fa_tb].[Revenue_band].[All]" dimensionUniqueName="[fa_tb]" displayFolder="" count="0" memberValueDatatype="130" unbalanced="0"/>
    <cacheHierarchy uniqueName="[fa_tb].[PII_Total]" caption="PII_Total" attribute="1" defaultMemberUniqueName="[fa_tb].[PII_Total].[All]" allUniqueName="[fa_tb].[PII_Total].[All]" dimensionUniqueName="[fa_tb]" displayFolder="" count="0" memberValueDatatype="20" unbalanced="0"/>
    <cacheHierarchy uniqueName="[fa_tb].[Avg_PII]" caption="Avg_PII" attribute="1" defaultMemberUniqueName="[fa_tb].[Avg_PII].[All]" allUniqueName="[fa_tb].[Avg_PII].[All]" dimensionUniqueName="[fa_tb]" displayFolder="" count="0" memberValueDatatype="20" unbalanced="0"/>
    <cacheHierarchy uniqueName="[fa_tb].[Avg_Revenue]" caption="Avg_Revenue" attribute="1" defaultMemberUniqueName="[fa_tb].[Avg_Revenue].[All]" allUniqueName="[fa_tb].[Avg_Revenue].[All]" dimensionUniqueName="[fa_tb]" displayFolder="" count="0" memberValueDatatype="20" unbalanced="0"/>
    <cacheHierarchy uniqueName="[fa_tb].[PII_Percentage]" caption="PII_Percentage" attribute="1" defaultMemberUniqueName="[fa_tb].[PII_Percentage].[All]" allUniqueName="[fa_tb].[PII_Percentage].[All]" dimensionUniqueName="[fa_tb]" displayFolder="" count="0" memberValueDatatype="5" unbalanced="0"/>
    <cacheHierarchy uniqueName="[Fact_capital__2].[Year]" caption="Year" attribute="1" defaultMemberUniqueName="[Fact_capital__2].[Year].[All]" allUniqueName="[Fact_capital__2].[Year].[All]" dimensionUniqueName="[Fact_capital__2]" displayFolder="" count="0" memberValueDatatype="20" unbalanced="0"/>
    <cacheHierarchy uniqueName="[Fact_capital__2].[FirmCount]" caption="FirmCount" attribute="1" defaultMemberUniqueName="[Fact_capital__2].[FirmCount].[All]" allUniqueName="[Fact_capital__2].[FirmCount].[All]" dimensionUniqueName="[Fact_capital__2]" displayFolder="" count="0" memberValueDatatype="20" unbalanced="0"/>
    <cacheHierarchy uniqueName="[Fact_capital__2].[Metric_Type]" caption="Metric_Type" attribute="1" defaultMemberUniqueName="[Fact_capital__2].[Metric_Type].[All]" allUniqueName="[Fact_capital__2].[Metric_Type].[All]" dimensionUniqueName="[Fact_capital__2]" displayFolder="" count="0" memberValueDatatype="130" unbalanced="0"/>
    <cacheHierarchy uniqueName="[Fact_capital__2].[Firm_type]" caption="Firm_type" attribute="1" defaultMemberUniqueName="[Fact_capital__2].[Firm_type].[All]" allUniqueName="[Fact_capital__2].[Firm_type].[All]" dimensionUniqueName="[Fact_capital__2]" displayFolder="" count="0" memberValueDatatype="130" unbalanced="0"/>
    <cacheHierarchy uniqueName="[Fact_capital__2].[Band]" caption="Band" attribute="1" defaultMemberUniqueName="[Fact_capital__2].[Band].[All]" allUniqueName="[Fact_capital__2].[Band].[All]" dimensionUniqueName="[Fact_capital__2]" displayFolder="" count="0" memberValueDatatype="130" unbalanced="0"/>
    <cacheHierarchy uniqueName="[mt_tb].[Year]" caption="Year" attribute="1" defaultMemberUniqueName="[mt_tb].[Year].[All]" allUniqueName="[mt_tb].[Year].[All]" dimensionUniqueName="[mt_tb]" displayFolder="" count="0" memberValueDatatype="130" unbalanced="0"/>
    <cacheHierarchy uniqueName="[mt_tb].[Firm_type]" caption="Firm_type" attribute="1" defaultMemberUniqueName="[mt_tb].[Firm_type].[All]" allUniqueName="[mt_tb].[Firm_type].[All]" dimensionUniqueName="[mt_tb]" displayFolder="" count="0" memberValueDatatype="130" unbalanced="0"/>
    <cacheHierarchy uniqueName="[mt_tb].[Revenue_band]" caption="Revenue_band" attribute="1" defaultMemberUniqueName="[mt_tb].[Revenue_band].[All]" allUniqueName="[mt_tb].[Revenue_band].[All]" dimensionUniqueName="[mt_tb]" displayFolder="" count="0" memberValueDatatype="130" unbalanced="0"/>
    <cacheHierarchy uniqueName="[mt_tb].[PII_Total]" caption="PII_Total" attribute="1" defaultMemberUniqueName="[mt_tb].[PII_Total].[All]" allUniqueName="[mt_tb].[PII_Total].[All]" dimensionUniqueName="[mt_tb]" displayFolder="" count="0" memberValueDatatype="20" unbalanced="0"/>
    <cacheHierarchy uniqueName="[mt_tb].[Avg_PII]" caption="Avg_PII" attribute="1" defaultMemberUniqueName="[mt_tb].[Avg_PII].[All]" allUniqueName="[mt_tb].[Avg_PII].[All]" dimensionUniqueName="[mt_tb]" displayFolder="" count="0" memberValueDatatype="20" unbalanced="0"/>
    <cacheHierarchy uniqueName="[mt_tb].[Avg_Revenue]" caption="Avg_Revenue" attribute="1" defaultMemberUniqueName="[mt_tb].[Avg_Revenue].[All]" allUniqueName="[mt_tb].[Avg_Revenue].[All]" dimensionUniqueName="[mt_tb]" displayFolder="" count="0" memberValueDatatype="20" unbalanced="0"/>
    <cacheHierarchy uniqueName="[mt_tb].[PII_Percentage]" caption="PII_Percentage" attribute="1" defaultMemberUniqueName="[mt_tb].[PII_Percentage].[All]" allUniqueName="[mt_tb].[PII_Percentage].[All]" dimensionUniqueName="[mt_tb]" displayFolder="" count="0" memberValueDatatype="5" unbalanced="0"/>
    <cacheHierarchy uniqueName="[PII_tb  2].[Year]" caption="Year" attribute="1" defaultMemberUniqueName="[PII_tb  2].[Year].[All]" allUniqueName="[PII_tb  2].[Year].[All]" dimensionUniqueName="[PII_tb  2]" displayFolder="" count="0" memberValueDatatype="20" unbalanced="0"/>
    <cacheHierarchy uniqueName="[PII_tb  2].[Firm_type]" caption="Firm_type" attribute="1" defaultMemberUniqueName="[PII_tb  2].[Firm_type].[All]" allUniqueName="[PII_tb  2].[Firm_type].[All]" dimensionUniqueName="[PII_tb  2]" displayFolder="" count="2" memberValueDatatype="130" unbalanced="0">
      <fieldsUsage count="2">
        <fieldUsage x="-1"/>
        <fieldUsage x="1"/>
      </fieldsUsage>
    </cacheHierarchy>
    <cacheHierarchy uniqueName="[PII_tb  2].[Revenue_band]" caption="Revenue_band" attribute="1" defaultMemberUniqueName="[PII_tb  2].[Revenue_band].[All]" allUniqueName="[PII_tb  2].[Revenue_band].[All]" dimensionUniqueName="[PII_tb  2]" displayFolder="" count="2" memberValueDatatype="130" unbalanced="0">
      <fieldsUsage count="2">
        <fieldUsage x="-1"/>
        <fieldUsage x="0"/>
      </fieldsUsage>
    </cacheHierarchy>
    <cacheHierarchy uniqueName="[PII_tb  2].[PII_Total]" caption="PII_Total" attribute="1" defaultMemberUniqueName="[PII_tb  2].[PII_Total].[All]" allUniqueName="[PII_tb  2].[PII_Total].[All]" dimensionUniqueName="[PII_tb  2]" displayFolder="" count="0" memberValueDatatype="20" unbalanced="0"/>
    <cacheHierarchy uniqueName="[PII_tb  2].[Avg_PII]" caption="Avg_PII" attribute="1" defaultMemberUniqueName="[PII_tb  2].[Avg_PII].[All]" allUniqueName="[PII_tb  2].[Avg_PII].[All]" dimensionUniqueName="[PII_tb  2]" displayFolder="" count="0" memberValueDatatype="20" unbalanced="0"/>
    <cacheHierarchy uniqueName="[PII_tb  2].[Avg_Revenue]" caption="Avg_Revenue" attribute="1" defaultMemberUniqueName="[PII_tb  2].[Avg_Revenue].[All]" allUniqueName="[PII_tb  2].[Avg_Revenue].[All]" dimensionUniqueName="[PII_tb  2]" displayFolder="" count="0" memberValueDatatype="20" unbalanced="0"/>
    <cacheHierarchy uniqueName="[PII_tb  2].[PII_Percentage]" caption="PII_Percentage" attribute="1" defaultMemberUniqueName="[PII_tb  2].[PII_Percentage].[All]" allUniqueName="[PII_tb  2].[PII_Percentage].[All]" dimensionUniqueName="[PII_tb  2]" displayFolder="" count="0" memberValueDatatype="5" unbalanced="0"/>
    <cacheHierarchy uniqueName="[Table28].[Firm_Type]" caption="Firm_Type" attribute="1" defaultMemberUniqueName="[Table28].[Firm_Type].[All]" allUniqueName="[Table28].[Firm_Type].[All]" dimensionUniqueName="[Table28]" displayFolder="" count="2" memberValueDatatype="130" unbalanced="0">
      <fieldsUsage count="2">
        <fieldUsage x="-1"/>
        <fieldUsage x="3"/>
      </fieldsUsage>
    </cacheHierarchy>
    <cacheHierarchy uniqueName="[Table5_3].[Year]" caption="Year" attribute="1" defaultMemberUniqueName="[Table5_3].[Year].[All]" allUniqueName="[Table5_3].[Year].[All]" dimensionUniqueName="[Table5_3]" displayFolder="" count="0" memberValueDatatype="20" unbalanced="0"/>
    <cacheHierarchy uniqueName="[Table5_3].[Number of firms]" caption="Number of firms" attribute="1" defaultMemberUniqueName="[Table5_3].[Number of firms].[All]" allUniqueName="[Table5_3].[Number of firms].[All]" dimensionUniqueName="[Table5_3]" displayFolder="" count="0" memberValueDatatype="20" unbalanced="0"/>
    <cacheHierarchy uniqueName="[Table5_3].[Commission (£)]" caption="Commission (£)" attribute="1" defaultMemberUniqueName="[Table5_3].[Commission (£)].[All]" allUniqueName="[Table5_3].[Commission (£)].[All]" dimensionUniqueName="[Table5_3]" displayFolder="" count="0" memberValueDatatype="5" unbalanced="0"/>
    <cacheHierarchy uniqueName="[Table5_3].[Fees/charges (£)]" caption="Fees/charges (£)" attribute="1" defaultMemberUniqueName="[Table5_3].[Fees/charges (£)].[All]" allUniqueName="[Table5_3].[Fees/charges (£)].[All]" dimensionUniqueName="[Table5_3]" displayFolder="" count="0" memberValueDatatype="5" unbalanced="0"/>
    <cacheHierarchy uniqueName="[Table5_3].[Other revenue (£)]" caption="Other revenue (£)" attribute="1" defaultMemberUniqueName="[Table5_3].[Other revenue (£)].[All]" allUniqueName="[Table5_3].[Other revenue (£)].[All]" dimensionUniqueName="[Table5_3]" displayFolder="" count="0" memberValueDatatype="5" unbalanced="0"/>
    <cacheHierarchy uniqueName="[Table5_3].[Total regulated revenue (£)]" caption="Total regulated revenue (£)" attribute="1" defaultMemberUniqueName="[Table5_3].[Total regulated revenue (£)].[All]" allUniqueName="[Table5_3].[Total regulated revenue (£)].[All]" dimensionUniqueName="[Table5_3]" displayFolder="" count="0" memberValueDatatype="20" unbalanced="0"/>
    <cacheHierarchy uniqueName="[Table5_3].[Activity_type]" caption="Activity_type" attribute="1" defaultMemberUniqueName="[Table5_3].[Activity_type].[All]" allUniqueName="[Table5_3].[Activity_type].[All]" dimensionUniqueName="[Table5_3]" displayFolder="" count="2" memberValueDatatype="130" unbalanced="0"/>
    <cacheHierarchy uniqueName="[Table5_3 1].[Year]" caption="Year" attribute="1" defaultMemberUniqueName="[Table5_3 1].[Year].[All]" allUniqueName="[Table5_3 1].[Year].[All]" dimensionUniqueName="[Table5_3 1]" displayFolder="" count="0" memberValueDatatype="20" unbalanced="0"/>
    <cacheHierarchy uniqueName="[Table5_3 1].[Number of firms]" caption="Number of firms" attribute="1" defaultMemberUniqueName="[Table5_3 1].[Number of firms].[All]" allUniqueName="[Table5_3 1].[Number of firms].[All]" dimensionUniqueName="[Table5_3 1]" displayFolder="" count="0" memberValueDatatype="20" unbalanced="0"/>
    <cacheHierarchy uniqueName="[Table5_3 1].[Commission (£)]" caption="Commission (£)" attribute="1" defaultMemberUniqueName="[Table5_3 1].[Commission (£)].[All]" allUniqueName="[Table5_3 1].[Commission (£)].[All]" dimensionUniqueName="[Table5_3 1]" displayFolder="" count="0" memberValueDatatype="5" unbalanced="0"/>
    <cacheHierarchy uniqueName="[Table5_3 1].[Fees/charges (£)]" caption="Fees/charges (£)" attribute="1" defaultMemberUniqueName="[Table5_3 1].[Fees/charges (£)].[All]" allUniqueName="[Table5_3 1].[Fees/charges (£)].[All]" dimensionUniqueName="[Table5_3 1]" displayFolder="" count="0" memberValueDatatype="5" unbalanced="0"/>
    <cacheHierarchy uniqueName="[Table5_3 1].[Other revenue (£)]" caption="Other revenue (£)" attribute="1" defaultMemberUniqueName="[Table5_3 1].[Other revenue (£)].[All]" allUniqueName="[Table5_3 1].[Other revenue (£)].[All]" dimensionUniqueName="[Table5_3 1]" displayFolder="" count="0" memberValueDatatype="5" unbalanced="0"/>
    <cacheHierarchy uniqueName="[Table5_3 1].[Total regulated revenue (£)]" caption="Total regulated revenue (£)" attribute="1" defaultMemberUniqueName="[Table5_3 1].[Total regulated revenue (£)].[All]" allUniqueName="[Table5_3 1].[Total regulated revenue (£)].[All]" dimensionUniqueName="[Table5_3 1]" displayFolder="" count="0" memberValueDatatype="5" unbalanced="0"/>
    <cacheHierarchy uniqueName="[Table5_3 1].[Activity_type]" caption="Activity_type" attribute="1" defaultMemberUniqueName="[Table5_3 1].[Activity_type].[All]" allUniqueName="[Table5_3 1].[Activity_type].[All]" dimensionUniqueName="[Table5_3 1]" displayFolder="" count="0" memberValueDatatype="130" unbalanced="0"/>
    <cacheHierarchy uniqueName="[Tb_capital_band].[Year]" caption="Year" attribute="1" defaultMemberUniqueName="[Tb_capital_band].[Year].[All]" allUniqueName="[Tb_capital_band].[Year].[All]" dimensionUniqueName="[Tb_capital_band]" displayFolder="" count="0" memberValueDatatype="20" unbalanced="0"/>
    <cacheHierarchy uniqueName="[Tb_capital_band].[FirmBand]" caption="FirmBand" attribute="1" defaultMemberUniqueName="[Tb_capital_band].[FirmBand].[All]" allUniqueName="[Tb_capital_band].[FirmBand].[All]" dimensionUniqueName="[Tb_capital_band]" displayFolder="" count="0" memberValueDatatype="130" unbalanced="0"/>
    <cacheHierarchy uniqueName="[Tb_capital_band].[FirmCount]" caption="FirmCount" attribute="1" defaultMemberUniqueName="[Tb_capital_band].[FirmCount].[All]" allUniqueName="[Tb_capital_band].[FirmCount].[All]" dimensionUniqueName="[Tb_capital_band]" displayFolder="" count="0" memberValueDatatype="5" unbalanced="0"/>
    <cacheHierarchy uniqueName="[Tb_capital_band].[Metric_Type]" caption="Metric_Type" attribute="1" defaultMemberUniqueName="[Tb_capital_band].[Metric_Type].[All]" allUniqueName="[Tb_capital_band].[Metric_Type].[All]" dimensionUniqueName="[Tb_capital_band]" displayFolder="" count="0" memberValueDatatype="130" unbalanced="0"/>
    <cacheHierarchy uniqueName="[Measures].[__XL_Count Tb_capital_band]" caption="__XL_Count Tb_capital_band" measure="1" displayFolder="" measureGroup="Tb_capital_band" count="0" hidden="1"/>
    <cacheHierarchy uniqueName="[Measures].[__XL_Count fa_tb]" caption="__XL_Count fa_tb" measure="1" displayFolder="" measureGroup="fa_tb" count="0" hidden="1"/>
    <cacheHierarchy uniqueName="[Measures].[__XL_Count mt_tb]" caption="__XL_Count mt_tb" measure="1" displayFolder="" measureGroup="mt_tb" count="0" hidden="1"/>
    <cacheHierarchy uniqueName="[Measures].[__XL_Count Adviser_tb]" caption="__XL_Count Adviser_tb" measure="1" displayFolder="" measureGroup="Adviser_tb" count="0" hidden="1"/>
    <cacheHierarchy uniqueName="[Measures].[__XL_Count client_tb]" caption="__XL_Count client_tb" measure="1" displayFolder="" measureGroup="client_tb" count="0" hidden="1"/>
    <cacheHierarchy uniqueName="[Measures].[__XL_Count Table5_3]" caption="__XL_Count Table5_3" measure="1" displayFolder="" measureGroup="Table5_3" count="0" hidden="1"/>
    <cacheHierarchy uniqueName="[Measures].[__XL_Count clean_firm]" caption="__XL_Count clean_firm" measure="1" displayFolder="" measureGroup="clean_firm" count="0" hidden="1"/>
    <cacheHierarchy uniqueName="[Measures].[__XL_Count Fact_capital__2]" caption="__XL_Count Fact_capital__2" measure="1" displayFolder="" measureGroup="Fact_capital__2" count="0" hidden="1"/>
    <cacheHierarchy uniqueName="[Measures].[__XL_Count dim_year]" caption="__XL_Count dim_year" measure="1" displayFolder="" measureGroup="dim_year" count="0" hidden="1"/>
    <cacheHierarchy uniqueName="[Measures].[__XL_Count PII_tb  2]" caption="__XL_Count PII_tb  2" measure="1" displayFolder="" measureGroup="PII_tb  2" count="0" hidden="1"/>
    <cacheHierarchy uniqueName="[Measures].[__XL_Count Table28]" caption="__XL_Count Table28" measure="1" displayFolder="" measureGroup="Table28" count="0" hidden="1"/>
    <cacheHierarchy uniqueName="[Measures].[__XL_Count Table5_3 1]" caption="__XL_Count Table5_3 1" measure="1" displayFolder="" measureGroup="Table5_3 1" count="0" hidden="1"/>
    <cacheHierarchy uniqueName="[Measures].[__No measures defined]" caption="__No measures defined" measure="1" displayFolder="" count="0" hidden="1"/>
    <cacheHierarchy uniqueName="[Measures].[Sum of Year]" caption="Sum of Year" measure="1" displayFolder="" measureGroup="dim_year" count="0" hidden="1">
      <extLst>
        <ext xmlns:x15="http://schemas.microsoft.com/office/spreadsheetml/2010/11/main" uri="{B97F6D7D-B522-45F9-BDA1-12C45D357490}">
          <x15:cacheHierarchy aggregatedColumn="18"/>
        </ext>
      </extLst>
    </cacheHierarchy>
    <cacheHierarchy uniqueName="[Measures].[Sum of Total regulated revenue (£)]" caption="Sum of Total regulated revenue (£)" measure="1" displayFolder="" measureGroup="Table5_3" count="0" hidden="1">
      <extLst>
        <ext xmlns:x15="http://schemas.microsoft.com/office/spreadsheetml/2010/11/main" uri="{B97F6D7D-B522-45F9-BDA1-12C45D357490}">
          <x15:cacheHierarchy aggregatedColumn="51"/>
        </ext>
      </extLst>
    </cacheHierarchy>
    <cacheHierarchy uniqueName="[Measures].[Sum of FirmCount]" caption="Sum of FirmCount" measure="1" displayFolder="" measureGroup="Fact_capital__2" count="0" hidden="1">
      <extLst>
        <ext xmlns:x15="http://schemas.microsoft.com/office/spreadsheetml/2010/11/main" uri="{B97F6D7D-B522-45F9-BDA1-12C45D357490}">
          <x15:cacheHierarchy aggregatedColumn="27"/>
        </ext>
      </extLst>
    </cacheHierarchy>
    <cacheHierarchy uniqueName="[Measures].[Sum of PII_Percentage]" caption="Sum of PII_Percentage" measure="1" displayFolder="" measureGroup="PII_tb  2"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Average total revenue per firm (£)]" caption="Sum of Average total revenue per firm (£)" measure="1" displayFolder="" measureGroup="Adviser_tb" count="0" hidden="1">
      <extLst>
        <ext xmlns:x15="http://schemas.microsoft.com/office/spreadsheetml/2010/11/main" uri="{B97F6D7D-B522-45F9-BDA1-12C45D357490}">
          <x15:cacheHierarchy aggregatedColumn="6"/>
        </ext>
      </extLst>
    </cacheHierarchy>
    <cacheHierarchy uniqueName="[Measures].[Sum of Average pre-tax profit per firm (£)]" caption="Sum of Average pre-tax profit per firm (£)" measure="1" displayFolder="" measureGroup="Adviser_tb" count="0" hidden="1">
      <extLst>
        <ext xmlns:x15="http://schemas.microsoft.com/office/spreadsheetml/2010/11/main" uri="{B97F6D7D-B522-45F9-BDA1-12C45D357490}">
          <x15:cacheHierarchy aggregatedColumn="7"/>
        </ext>
      </extLst>
    </cacheHierarchy>
    <cacheHierarchy uniqueName="[Measures].[Sum of Year 2]" caption="Sum of Year 2" measure="1" displayFolder="" measureGroup="client_tb" count="0" hidden="1">
      <extLst>
        <ext xmlns:x15="http://schemas.microsoft.com/office/spreadsheetml/2010/11/main" uri="{B97F6D7D-B522-45F9-BDA1-12C45D357490}">
          <x15:cacheHierarchy aggregatedColumn="14"/>
        </ext>
      </extLst>
    </cacheHierarchy>
    <cacheHierarchy uniqueName="[Measures].[Sum of New in year]" caption="Sum of New in year" measure="1" displayFolder="" measureGroup="client_tb" count="0" hidden="1">
      <extLst>
        <ext xmlns:x15="http://schemas.microsoft.com/office/spreadsheetml/2010/11/main" uri="{B97F6D7D-B522-45F9-BDA1-12C45D357490}">
          <x15:cacheHierarchy aggregatedColumn="15"/>
        </ext>
      </extLst>
    </cacheHierarchy>
    <cacheHierarchy uniqueName="[Measures].[Sum of Ceased in year]" caption="Sum of Ceased in year" measure="1" displayFolder="" measureGroup="client_tb" count="0" hidden="1">
      <extLst>
        <ext xmlns:x15="http://schemas.microsoft.com/office/spreadsheetml/2010/11/main" uri="{B97F6D7D-B522-45F9-BDA1-12C45D357490}">
          <x15:cacheHierarchy aggregatedColumn="16"/>
        </ext>
      </extLst>
    </cacheHierarchy>
    <cacheHierarchy uniqueName="[Measures].[Sum of Total at year end]" caption="Sum of Total at year end" measure="1" displayFolder="" measureGroup="client_tb" count="0" hidden="1">
      <extLst>
        <ext xmlns:x15="http://schemas.microsoft.com/office/spreadsheetml/2010/11/main" uri="{B97F6D7D-B522-45F9-BDA1-12C45D357490}">
          <x15:cacheHierarchy aggregatedColumn="17"/>
        </ext>
      </extLst>
    </cacheHierarchy>
  </cacheHierarchies>
  <kpis count="0"/>
  <dimensions count="13">
    <dimension name="Adviser_tb" uniqueName="[Adviser_tb]" caption="Adviser_tb"/>
    <dimension name="clean_firm" uniqueName="[clean_firm]" caption="clean_firm"/>
    <dimension name="client_tb" uniqueName="[client_tb]" caption="client_tb"/>
    <dimension name="dim_year" uniqueName="[dim_year]" caption="dim_year"/>
    <dimension name="fa_tb" uniqueName="[fa_tb]" caption="fa_tb"/>
    <dimension name="Fact_capital__2" uniqueName="[Fact_capital__2]" caption="Fact_capital__2"/>
    <dimension measure="1" name="Measures" uniqueName="[Measures]" caption="Measures"/>
    <dimension name="mt_tb" uniqueName="[mt_tb]" caption="mt_tb"/>
    <dimension name="PII_tb  2" uniqueName="[PII_tb  2]" caption="PII_tb  2"/>
    <dimension name="Table28" uniqueName="[Table28]" caption="Table28"/>
    <dimension name="Table5_3" uniqueName="[Table5_3]" caption="Table5_3"/>
    <dimension name="Table5_3 1" uniqueName="[Table5_3 1]" caption="Table5_3 1"/>
    <dimension name="Tb_capital_band" uniqueName="[Tb_capital_band]" caption="Tb_capital_band"/>
  </dimensions>
  <measureGroups count="12">
    <measureGroup name="Adviser_tb" caption="Adviser_tb"/>
    <measureGroup name="clean_firm" caption="clean_firm"/>
    <measureGroup name="client_tb" caption="client_tb"/>
    <measureGroup name="dim_year" caption="dim_year"/>
    <measureGroup name="fa_tb" caption="fa_tb"/>
    <measureGroup name="Fact_capital__2" caption="Fact_capital__2"/>
    <measureGroup name="mt_tb" caption="mt_tb"/>
    <measureGroup name="PII_tb  2" caption="PII_tb  2"/>
    <measureGroup name="Table28" caption="Table28"/>
    <measureGroup name="Table5_3" caption="Table5_3"/>
    <measureGroup name="Table5_3 1" caption="Table5_3 1"/>
    <measureGroup name="Tb_capital_band" caption="Tb_capital_band"/>
  </measureGroups>
  <maps count="21">
    <map measureGroup="0" dimension="0"/>
    <map measureGroup="0" dimension="3"/>
    <map measureGroup="1" dimension="1"/>
    <map measureGroup="1" dimension="3"/>
    <map measureGroup="1" dimension="9"/>
    <map measureGroup="2" dimension="2"/>
    <map measureGroup="2" dimension="3"/>
    <map measureGroup="3" dimension="3"/>
    <map measureGroup="4" dimension="4"/>
    <map measureGroup="5" dimension="3"/>
    <map measureGroup="5" dimension="5"/>
    <map measureGroup="5" dimension="9"/>
    <map measureGroup="6" dimension="7"/>
    <map measureGroup="7" dimension="3"/>
    <map measureGroup="7" dimension="8"/>
    <map measureGroup="7" dimension="9"/>
    <map measureGroup="8" dimension="9"/>
    <map measureGroup="9" dimension="3"/>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0.575525694447" backgroundQuery="1" createdVersion="6" refreshedVersion="6" minRefreshableVersion="3" recordCount="0" supportSubquery="1" supportAdvancedDrill="1" xr:uid="{A8FE4583-3707-4C4B-AC86-60060E15E9D9}">
  <cacheSource type="external" connectionId="15"/>
  <cacheFields count="5">
    <cacheField name="[Adviser_tb].[Adviser band].[Adviser band]" caption="Adviser band" numFmtId="0" hierarchy="1" level="1">
      <sharedItems count="4">
        <s v="1 adviser"/>
        <s v="2-5 advisers"/>
        <s v="6-50 advisers"/>
        <s v="Over 50 advisers"/>
      </sharedItems>
    </cacheField>
    <cacheField name="[Measures].[Sum of Average total revenue per firm (£)]" caption="Sum of Average total revenue per firm (£)" numFmtId="0" hierarchy="81" level="32767"/>
    <cacheField name="[Measures].[Sum of Average pre-tax profit per firm (£)]" caption="Sum of Average pre-tax profit per firm (£)" numFmtId="0" hierarchy="82" level="32767"/>
    <cacheField name="[Table28].[Firm_Type].[Firm_Type]" caption="Firm_Type" numFmtId="0" hierarchy="45" level="1">
      <sharedItems containsSemiMixedTypes="0" containsNonDate="0" containsString="0"/>
    </cacheField>
    <cacheField name="[PII_tb  2].[Revenue_band].[Revenue_band]" caption="Revenue_band" numFmtId="0" hierarchy="40" level="1">
      <sharedItems containsSemiMixedTypes="0" containsNonDate="0" containsString="0"/>
    </cacheField>
  </cacheFields>
  <cacheHierarchies count="87">
    <cacheHierarchy uniqueName="[Adviser_tb].[Year]" caption="Year" attribute="1" defaultMemberUniqueName="[Adviser_tb].[Year].[All]" allUniqueName="[Adviser_tb].[Year].[All]" dimensionUniqueName="[Adviser_tb]" displayFolder="" count="0" memberValueDatatype="130" unbalanced="0"/>
    <cacheHierarchy uniqueName="[Adviser_tb].[Adviser band]" caption="Adviser band" attribute="1" defaultMemberUniqueName="[Adviser_tb].[Adviser band].[All]" allUniqueName="[Adviser_tb].[Adviser band].[All]" dimensionUniqueName="[Adviser_tb]" displayFolder="" count="2" memberValueDatatype="130" unbalanced="0">
      <fieldsUsage count="2">
        <fieldUsage x="-1"/>
        <fieldUsage x="0"/>
      </fieldsUsage>
    </cacheHierarchy>
    <cacheHierarchy uniqueName="[Adviser_tb].[Number of firms]" caption="Number of firms" attribute="1" defaultMemberUniqueName="[Adviser_tb].[Number of firms].[All]" allUniqueName="[Adviser_tb].[Number of firms].[All]" dimensionUniqueName="[Adviser_tb]" displayFolder="" count="0" memberValueDatatype="20" unbalanced="0"/>
    <cacheHierarchy uniqueName="[Adviser_tb].[Number of staff advising on retail investment products]" caption="Number of staff advising on retail investment products" attribute="1" defaultMemberUniqueName="[Adviser_tb].[Number of staff advising on retail investment products].[All]" allUniqueName="[Adviser_tb].[Number of staff advising on retail investment products].[All]" dimensionUniqueName="[Adviser_tb]" displayFolder="" count="0" memberValueDatatype="20" unbalanced="0"/>
    <cacheHierarchy uniqueName="[Adviser_tb].[Average retail investment revenue per firm (£)]" caption="Average retail investment revenue per firm (£)" attribute="1" defaultMemberUniqueName="[Adviser_tb].[Average retail investment revenue per firm (£)].[All]" allUniqueName="[Adviser_tb].[Average retail investment revenue per firm (£)].[All]" dimensionUniqueName="[Adviser_tb]" displayFolder="" count="0" memberValueDatatype="20" unbalanced="0"/>
    <cacheHierarchy uniqueName="[Adviser_tb].[Average retail investment revenue per adviser (£)]" caption="Average retail investment revenue per adviser (£)" attribute="1" defaultMemberUniqueName="[Adviser_tb].[Average retail investment revenue per adviser (£)].[All]" allUniqueName="[Adviser_tb].[Average retail investment revenue per adviser (£)].[All]" dimensionUniqueName="[Adviser_tb]" displayFolder="" count="0" memberValueDatatype="20" unbalanced="0"/>
    <cacheHierarchy uniqueName="[Adviser_tb].[Average total revenue per firm (£)]" caption="Average total revenue per firm (£)" attribute="1" defaultMemberUniqueName="[Adviser_tb].[Average total revenue per firm (£)].[All]" allUniqueName="[Adviser_tb].[Average total revenue per firm (£)].[All]" dimensionUniqueName="[Adviser_tb]" displayFolder="" count="0" memberValueDatatype="20" unbalanced="0"/>
    <cacheHierarchy uniqueName="[Adviser_tb].[Average pre-tax profit per firm (£)]" caption="Average pre-tax profit per firm (£)" attribute="1" defaultMemberUniqueName="[Adviser_tb].[Average pre-tax profit per firm (£)].[All]" allUniqueName="[Adviser_tb].[Average pre-tax profit per firm (£)].[All]" dimensionUniqueName="[Adviser_tb]" displayFolder="" count="0" memberValueDatatype="20" unbalanced="0"/>
    <cacheHierarchy uniqueName="[Adviser_tb].[Average retained profit per firm (£)]" caption="Average retained profit per firm (£)" attribute="1" defaultMemberUniqueName="[Adviser_tb].[Average retained profit per firm (£)].[All]" allUniqueName="[Adviser_tb].[Average retained profit per firm (£)].[All]" dimensionUniqueName="[Adviser_tb]" displayFolder="" count="0" memberValueDatatype="20" unbalanced="0"/>
    <cacheHierarchy uniqueName="[Adviser_tb].[Number of firms making pre-tax profit]" caption="Number of firms making pre-tax profit" attribute="1" defaultMemberUniqueName="[Adviser_tb].[Number of firms making pre-tax profit].[All]" allUniqueName="[Adviser_tb].[Number of firms making pre-tax profit].[All]" dimensionUniqueName="[Adviser_tb]" displayFolder="" count="0" memberValueDatatype="20" unbalanced="0"/>
    <cacheHierarchy uniqueName="[clean_firm].[Year]" caption="Year" attribute="1" defaultMemberUniqueName="[clean_firm].[Year].[All]" allUniqueName="[clean_firm].[Year].[All]" dimensionUniqueName="[clean_firm]" displayFolder="" count="0" memberValueDatatype="20" unbalanced="0"/>
    <cacheHierarchy uniqueName="[clean_firm].[Firm_type]" caption="Firm_type" attribute="1" defaultMemberUniqueName="[clean_firm].[Firm_type].[All]" allUniqueName="[clean_firm].[Firm_type].[All]" dimensionUniqueName="[clean_firm]" displayFolder="" count="0" memberValueDatatype="130" unbalanced="0"/>
    <cacheHierarchy uniqueName="[clean_firm].[Activity_type]" caption="Activity_type" attribute="1" defaultMemberUniqueName="[clean_firm].[Activity_type].[All]" allUniqueName="[clean_firm].[Activity_type].[All]" dimensionUniqueName="[clean_firm]" displayFolder="" count="0" memberValueDatatype="130" unbalanced="0"/>
    <cacheHierarchy uniqueName="[clean_firm].[Revenue]" caption="Revenue" attribute="1" defaultMemberUniqueName="[clean_firm].[Revenue].[All]" allUniqueName="[clean_firm].[Revenue].[All]" dimensionUniqueName="[clean_firm]" displayFolder="" count="0" memberValueDatatype="20" unbalanced="0"/>
    <cacheHierarchy uniqueName="[client_tb].[Year]" caption="Year" attribute="1" defaultMemberUniqueName="[client_tb].[Year].[All]" allUniqueName="[client_tb].[Year].[All]" dimensionUniqueName="[client_tb]" displayFolder="" count="0" memberValueDatatype="20" unbalanced="0"/>
    <cacheHierarchy uniqueName="[client_tb].[New in year]" caption="New in year" attribute="1" defaultMemberUniqueName="[client_tb].[New in year].[All]" allUniqueName="[client_tb].[New in year].[All]" dimensionUniqueName="[client_tb]" displayFolder="" count="0" memberValueDatatype="20" unbalanced="0"/>
    <cacheHierarchy uniqueName="[client_tb].[Ceased in year]" caption="Ceased in year" attribute="1" defaultMemberUniqueName="[client_tb].[Ceased in year].[All]" allUniqueName="[client_tb].[Ceased in year].[All]" dimensionUniqueName="[client_tb]" displayFolder="" count="0" memberValueDatatype="20" unbalanced="0"/>
    <cacheHierarchy uniqueName="[client_tb].[Total at year end]" caption="Total at year end" attribute="1" defaultMemberUniqueName="[client_tb].[Total at year end].[All]" allUniqueName="[client_tb].[Total at year end].[All]" dimensionUniqueName="[client_tb]" displayFolder="" count="0" memberValueDatatype="20" unbalanced="0"/>
    <cacheHierarchy uniqueName="[dim_year].[Year]" caption="Year" attribute="1" defaultMemberUniqueName="[dim_year].[Year].[All]" allUniqueName="[dim_year].[Year].[All]" dimensionUniqueName="[dim_year]" displayFolder="" count="2" memberValueDatatype="20" unbalanced="0"/>
    <cacheHierarchy uniqueName="[fa_tb].[Year]" caption="Year" attribute="1" defaultMemberUniqueName="[fa_tb].[Year].[All]" allUniqueName="[fa_tb].[Year].[All]" dimensionUniqueName="[fa_tb]" displayFolder="" count="0" memberValueDatatype="130" unbalanced="0"/>
    <cacheHierarchy uniqueName="[fa_tb].[Firm_type]" caption="Firm_type" attribute="1" defaultMemberUniqueName="[fa_tb].[Firm_type].[All]" allUniqueName="[fa_tb].[Firm_type].[All]" dimensionUniqueName="[fa_tb]" displayFolder="" count="0" memberValueDatatype="130" unbalanced="0"/>
    <cacheHierarchy uniqueName="[fa_tb].[Revenue_band]" caption="Revenue_band" attribute="1" defaultMemberUniqueName="[fa_tb].[Revenue_band].[All]" allUniqueName="[fa_tb].[Revenue_band].[All]" dimensionUniqueName="[fa_tb]" displayFolder="" count="0" memberValueDatatype="130" unbalanced="0"/>
    <cacheHierarchy uniqueName="[fa_tb].[PII_Total]" caption="PII_Total" attribute="1" defaultMemberUniqueName="[fa_tb].[PII_Total].[All]" allUniqueName="[fa_tb].[PII_Total].[All]" dimensionUniqueName="[fa_tb]" displayFolder="" count="0" memberValueDatatype="20" unbalanced="0"/>
    <cacheHierarchy uniqueName="[fa_tb].[Avg_PII]" caption="Avg_PII" attribute="1" defaultMemberUniqueName="[fa_tb].[Avg_PII].[All]" allUniqueName="[fa_tb].[Avg_PII].[All]" dimensionUniqueName="[fa_tb]" displayFolder="" count="0" memberValueDatatype="20" unbalanced="0"/>
    <cacheHierarchy uniqueName="[fa_tb].[Avg_Revenue]" caption="Avg_Revenue" attribute="1" defaultMemberUniqueName="[fa_tb].[Avg_Revenue].[All]" allUniqueName="[fa_tb].[Avg_Revenue].[All]" dimensionUniqueName="[fa_tb]" displayFolder="" count="0" memberValueDatatype="20" unbalanced="0"/>
    <cacheHierarchy uniqueName="[fa_tb].[PII_Percentage]" caption="PII_Percentage" attribute="1" defaultMemberUniqueName="[fa_tb].[PII_Percentage].[All]" allUniqueName="[fa_tb].[PII_Percentage].[All]" dimensionUniqueName="[fa_tb]" displayFolder="" count="0" memberValueDatatype="5" unbalanced="0"/>
    <cacheHierarchy uniqueName="[Fact_capital__2].[Year]" caption="Year" attribute="1" defaultMemberUniqueName="[Fact_capital__2].[Year].[All]" allUniqueName="[Fact_capital__2].[Year].[All]" dimensionUniqueName="[Fact_capital__2]" displayFolder="" count="0" memberValueDatatype="20" unbalanced="0"/>
    <cacheHierarchy uniqueName="[Fact_capital__2].[FirmCount]" caption="FirmCount" attribute="1" defaultMemberUniqueName="[Fact_capital__2].[FirmCount].[All]" allUniqueName="[Fact_capital__2].[FirmCount].[All]" dimensionUniqueName="[Fact_capital__2]" displayFolder="" count="0" memberValueDatatype="20" unbalanced="0"/>
    <cacheHierarchy uniqueName="[Fact_capital__2].[Metric_Type]" caption="Metric_Type" attribute="1" defaultMemberUniqueName="[Fact_capital__2].[Metric_Type].[All]" allUniqueName="[Fact_capital__2].[Metric_Type].[All]" dimensionUniqueName="[Fact_capital__2]" displayFolder="" count="0" memberValueDatatype="130" unbalanced="0"/>
    <cacheHierarchy uniqueName="[Fact_capital__2].[Firm_type]" caption="Firm_type" attribute="1" defaultMemberUniqueName="[Fact_capital__2].[Firm_type].[All]" allUniqueName="[Fact_capital__2].[Firm_type].[All]" dimensionUniqueName="[Fact_capital__2]" displayFolder="" count="0" memberValueDatatype="130" unbalanced="0"/>
    <cacheHierarchy uniqueName="[Fact_capital__2].[Band]" caption="Band" attribute="1" defaultMemberUniqueName="[Fact_capital__2].[Band].[All]" allUniqueName="[Fact_capital__2].[Band].[All]" dimensionUniqueName="[Fact_capital__2]" displayFolder="" count="0" memberValueDatatype="130" unbalanced="0"/>
    <cacheHierarchy uniqueName="[mt_tb].[Year]" caption="Year" attribute="1" defaultMemberUniqueName="[mt_tb].[Year].[All]" allUniqueName="[mt_tb].[Year].[All]" dimensionUniqueName="[mt_tb]" displayFolder="" count="0" memberValueDatatype="130" unbalanced="0"/>
    <cacheHierarchy uniqueName="[mt_tb].[Firm_type]" caption="Firm_type" attribute="1" defaultMemberUniqueName="[mt_tb].[Firm_type].[All]" allUniqueName="[mt_tb].[Firm_type].[All]" dimensionUniqueName="[mt_tb]" displayFolder="" count="0" memberValueDatatype="130" unbalanced="0"/>
    <cacheHierarchy uniqueName="[mt_tb].[Revenue_band]" caption="Revenue_band" attribute="1" defaultMemberUniqueName="[mt_tb].[Revenue_band].[All]" allUniqueName="[mt_tb].[Revenue_band].[All]" dimensionUniqueName="[mt_tb]" displayFolder="" count="0" memberValueDatatype="130" unbalanced="0"/>
    <cacheHierarchy uniqueName="[mt_tb].[PII_Total]" caption="PII_Total" attribute="1" defaultMemberUniqueName="[mt_tb].[PII_Total].[All]" allUniqueName="[mt_tb].[PII_Total].[All]" dimensionUniqueName="[mt_tb]" displayFolder="" count="0" memberValueDatatype="20" unbalanced="0"/>
    <cacheHierarchy uniqueName="[mt_tb].[Avg_PII]" caption="Avg_PII" attribute="1" defaultMemberUniqueName="[mt_tb].[Avg_PII].[All]" allUniqueName="[mt_tb].[Avg_PII].[All]" dimensionUniqueName="[mt_tb]" displayFolder="" count="0" memberValueDatatype="20" unbalanced="0"/>
    <cacheHierarchy uniqueName="[mt_tb].[Avg_Revenue]" caption="Avg_Revenue" attribute="1" defaultMemberUniqueName="[mt_tb].[Avg_Revenue].[All]" allUniqueName="[mt_tb].[Avg_Revenue].[All]" dimensionUniqueName="[mt_tb]" displayFolder="" count="0" memberValueDatatype="20" unbalanced="0"/>
    <cacheHierarchy uniqueName="[mt_tb].[PII_Percentage]" caption="PII_Percentage" attribute="1" defaultMemberUniqueName="[mt_tb].[PII_Percentage].[All]" allUniqueName="[mt_tb].[PII_Percentage].[All]" dimensionUniqueName="[mt_tb]" displayFolder="" count="0" memberValueDatatype="5" unbalanced="0"/>
    <cacheHierarchy uniqueName="[PII_tb  2].[Year]" caption="Year" attribute="1" defaultMemberUniqueName="[PII_tb  2].[Year].[All]" allUniqueName="[PII_tb  2].[Year].[All]" dimensionUniqueName="[PII_tb  2]" displayFolder="" count="0" memberValueDatatype="20" unbalanced="0"/>
    <cacheHierarchy uniqueName="[PII_tb  2].[Firm_type]" caption="Firm_type" attribute="1" defaultMemberUniqueName="[PII_tb  2].[Firm_type].[All]" allUniqueName="[PII_tb  2].[Firm_type].[All]" dimensionUniqueName="[PII_tb  2]" displayFolder="" count="0" memberValueDatatype="130" unbalanced="0"/>
    <cacheHierarchy uniqueName="[PII_tb  2].[Revenue_band]" caption="Revenue_band" attribute="1" defaultMemberUniqueName="[PII_tb  2].[Revenue_band].[All]" allUniqueName="[PII_tb  2].[Revenue_band].[All]" dimensionUniqueName="[PII_tb  2]" displayFolder="" count="2" memberValueDatatype="130" unbalanced="0">
      <fieldsUsage count="2">
        <fieldUsage x="-1"/>
        <fieldUsage x="4"/>
      </fieldsUsage>
    </cacheHierarchy>
    <cacheHierarchy uniqueName="[PII_tb  2].[PII_Total]" caption="PII_Total" attribute="1" defaultMemberUniqueName="[PII_tb  2].[PII_Total].[All]" allUniqueName="[PII_tb  2].[PII_Total].[All]" dimensionUniqueName="[PII_tb  2]" displayFolder="" count="0" memberValueDatatype="20" unbalanced="0"/>
    <cacheHierarchy uniqueName="[PII_tb  2].[Avg_PII]" caption="Avg_PII" attribute="1" defaultMemberUniqueName="[PII_tb  2].[Avg_PII].[All]" allUniqueName="[PII_tb  2].[Avg_PII].[All]" dimensionUniqueName="[PII_tb  2]" displayFolder="" count="0" memberValueDatatype="20" unbalanced="0"/>
    <cacheHierarchy uniqueName="[PII_tb  2].[Avg_Revenue]" caption="Avg_Revenue" attribute="1" defaultMemberUniqueName="[PII_tb  2].[Avg_Revenue].[All]" allUniqueName="[PII_tb  2].[Avg_Revenue].[All]" dimensionUniqueName="[PII_tb  2]" displayFolder="" count="0" memberValueDatatype="20" unbalanced="0"/>
    <cacheHierarchy uniqueName="[PII_tb  2].[PII_Percentage]" caption="PII_Percentage" attribute="1" defaultMemberUniqueName="[PII_tb  2].[PII_Percentage].[All]" allUniqueName="[PII_tb  2].[PII_Percentage].[All]" dimensionUniqueName="[PII_tb  2]" displayFolder="" count="0" memberValueDatatype="5" unbalanced="0"/>
    <cacheHierarchy uniqueName="[Table28].[Firm_Type]" caption="Firm_Type" attribute="1" defaultMemberUniqueName="[Table28].[Firm_Type].[All]" allUniqueName="[Table28].[Firm_Type].[All]" dimensionUniqueName="[Table28]" displayFolder="" count="2" memberValueDatatype="130" unbalanced="0">
      <fieldsUsage count="2">
        <fieldUsage x="-1"/>
        <fieldUsage x="3"/>
      </fieldsUsage>
    </cacheHierarchy>
    <cacheHierarchy uniqueName="[Table5_3].[Year]" caption="Year" attribute="1" defaultMemberUniqueName="[Table5_3].[Year].[All]" allUniqueName="[Table5_3].[Year].[All]" dimensionUniqueName="[Table5_3]" displayFolder="" count="0" memberValueDatatype="20" unbalanced="0"/>
    <cacheHierarchy uniqueName="[Table5_3].[Number of firms]" caption="Number of firms" attribute="1" defaultMemberUniqueName="[Table5_3].[Number of firms].[All]" allUniqueName="[Table5_3].[Number of firms].[All]" dimensionUniqueName="[Table5_3]" displayFolder="" count="0" memberValueDatatype="20" unbalanced="0"/>
    <cacheHierarchy uniqueName="[Table5_3].[Commission (£)]" caption="Commission (£)" attribute="1" defaultMemberUniqueName="[Table5_3].[Commission (£)].[All]" allUniqueName="[Table5_3].[Commission (£)].[All]" dimensionUniqueName="[Table5_3]" displayFolder="" count="0" memberValueDatatype="5" unbalanced="0"/>
    <cacheHierarchy uniqueName="[Table5_3].[Fees/charges (£)]" caption="Fees/charges (£)" attribute="1" defaultMemberUniqueName="[Table5_3].[Fees/charges (£)].[All]" allUniqueName="[Table5_3].[Fees/charges (£)].[All]" dimensionUniqueName="[Table5_3]" displayFolder="" count="0" memberValueDatatype="5" unbalanced="0"/>
    <cacheHierarchy uniqueName="[Table5_3].[Other revenue (£)]" caption="Other revenue (£)" attribute="1" defaultMemberUniqueName="[Table5_3].[Other revenue (£)].[All]" allUniqueName="[Table5_3].[Other revenue (£)].[All]" dimensionUniqueName="[Table5_3]" displayFolder="" count="0" memberValueDatatype="5" unbalanced="0"/>
    <cacheHierarchy uniqueName="[Table5_3].[Total regulated revenue (£)]" caption="Total regulated revenue (£)" attribute="1" defaultMemberUniqueName="[Table5_3].[Total regulated revenue (£)].[All]" allUniqueName="[Table5_3].[Total regulated revenue (£)].[All]" dimensionUniqueName="[Table5_3]" displayFolder="" count="0" memberValueDatatype="20" unbalanced="0"/>
    <cacheHierarchy uniqueName="[Table5_3].[Activity_type]" caption="Activity_type" attribute="1" defaultMemberUniqueName="[Table5_3].[Activity_type].[All]" allUniqueName="[Table5_3].[Activity_type].[All]" dimensionUniqueName="[Table5_3]" displayFolder="" count="2" memberValueDatatype="130" unbalanced="0"/>
    <cacheHierarchy uniqueName="[Table5_3 1].[Year]" caption="Year" attribute="1" defaultMemberUniqueName="[Table5_3 1].[Year].[All]" allUniqueName="[Table5_3 1].[Year].[All]" dimensionUniqueName="[Table5_3 1]" displayFolder="" count="0" memberValueDatatype="20" unbalanced="0"/>
    <cacheHierarchy uniqueName="[Table5_3 1].[Number of firms]" caption="Number of firms" attribute="1" defaultMemberUniqueName="[Table5_3 1].[Number of firms].[All]" allUniqueName="[Table5_3 1].[Number of firms].[All]" dimensionUniqueName="[Table5_3 1]" displayFolder="" count="0" memberValueDatatype="20" unbalanced="0"/>
    <cacheHierarchy uniqueName="[Table5_3 1].[Commission (£)]" caption="Commission (£)" attribute="1" defaultMemberUniqueName="[Table5_3 1].[Commission (£)].[All]" allUniqueName="[Table5_3 1].[Commission (£)].[All]" dimensionUniqueName="[Table5_3 1]" displayFolder="" count="0" memberValueDatatype="5" unbalanced="0"/>
    <cacheHierarchy uniqueName="[Table5_3 1].[Fees/charges (£)]" caption="Fees/charges (£)" attribute="1" defaultMemberUniqueName="[Table5_3 1].[Fees/charges (£)].[All]" allUniqueName="[Table5_3 1].[Fees/charges (£)].[All]" dimensionUniqueName="[Table5_3 1]" displayFolder="" count="0" memberValueDatatype="5" unbalanced="0"/>
    <cacheHierarchy uniqueName="[Table5_3 1].[Other revenue (£)]" caption="Other revenue (£)" attribute="1" defaultMemberUniqueName="[Table5_3 1].[Other revenue (£)].[All]" allUniqueName="[Table5_3 1].[Other revenue (£)].[All]" dimensionUniqueName="[Table5_3 1]" displayFolder="" count="0" memberValueDatatype="5" unbalanced="0"/>
    <cacheHierarchy uniqueName="[Table5_3 1].[Total regulated revenue (£)]" caption="Total regulated revenue (£)" attribute="1" defaultMemberUniqueName="[Table5_3 1].[Total regulated revenue (£)].[All]" allUniqueName="[Table5_3 1].[Total regulated revenue (£)].[All]" dimensionUniqueName="[Table5_3 1]" displayFolder="" count="0" memberValueDatatype="5" unbalanced="0"/>
    <cacheHierarchy uniqueName="[Table5_3 1].[Activity_type]" caption="Activity_type" attribute="1" defaultMemberUniqueName="[Table5_3 1].[Activity_type].[All]" allUniqueName="[Table5_3 1].[Activity_type].[All]" dimensionUniqueName="[Table5_3 1]" displayFolder="" count="0" memberValueDatatype="130" unbalanced="0"/>
    <cacheHierarchy uniqueName="[Tb_capital_band].[Year]" caption="Year" attribute="1" defaultMemberUniqueName="[Tb_capital_band].[Year].[All]" allUniqueName="[Tb_capital_band].[Year].[All]" dimensionUniqueName="[Tb_capital_band]" displayFolder="" count="0" memberValueDatatype="20" unbalanced="0"/>
    <cacheHierarchy uniqueName="[Tb_capital_band].[FirmBand]" caption="FirmBand" attribute="1" defaultMemberUniqueName="[Tb_capital_band].[FirmBand].[All]" allUniqueName="[Tb_capital_band].[FirmBand].[All]" dimensionUniqueName="[Tb_capital_band]" displayFolder="" count="0" memberValueDatatype="130" unbalanced="0"/>
    <cacheHierarchy uniqueName="[Tb_capital_band].[FirmCount]" caption="FirmCount" attribute="1" defaultMemberUniqueName="[Tb_capital_band].[FirmCount].[All]" allUniqueName="[Tb_capital_band].[FirmCount].[All]" dimensionUniqueName="[Tb_capital_band]" displayFolder="" count="0" memberValueDatatype="5" unbalanced="0"/>
    <cacheHierarchy uniqueName="[Tb_capital_band].[Metric_Type]" caption="Metric_Type" attribute="1" defaultMemberUniqueName="[Tb_capital_band].[Metric_Type].[All]" allUniqueName="[Tb_capital_band].[Metric_Type].[All]" dimensionUniqueName="[Tb_capital_band]" displayFolder="" count="0" memberValueDatatype="130" unbalanced="0"/>
    <cacheHierarchy uniqueName="[Measures].[__XL_Count Tb_capital_band]" caption="__XL_Count Tb_capital_band" measure="1" displayFolder="" measureGroup="Tb_capital_band" count="0" hidden="1"/>
    <cacheHierarchy uniqueName="[Measures].[__XL_Count fa_tb]" caption="__XL_Count fa_tb" measure="1" displayFolder="" measureGroup="fa_tb" count="0" hidden="1"/>
    <cacheHierarchy uniqueName="[Measures].[__XL_Count mt_tb]" caption="__XL_Count mt_tb" measure="1" displayFolder="" measureGroup="mt_tb" count="0" hidden="1"/>
    <cacheHierarchy uniqueName="[Measures].[__XL_Count Adviser_tb]" caption="__XL_Count Adviser_tb" measure="1" displayFolder="" measureGroup="Adviser_tb" count="0" hidden="1"/>
    <cacheHierarchy uniqueName="[Measures].[__XL_Count client_tb]" caption="__XL_Count client_tb" measure="1" displayFolder="" measureGroup="client_tb" count="0" hidden="1"/>
    <cacheHierarchy uniqueName="[Measures].[__XL_Count Table5_3]" caption="__XL_Count Table5_3" measure="1" displayFolder="" measureGroup="Table5_3" count="0" hidden="1"/>
    <cacheHierarchy uniqueName="[Measures].[__XL_Count clean_firm]" caption="__XL_Count clean_firm" measure="1" displayFolder="" measureGroup="clean_firm" count="0" hidden="1"/>
    <cacheHierarchy uniqueName="[Measures].[__XL_Count Fact_capital__2]" caption="__XL_Count Fact_capital__2" measure="1" displayFolder="" measureGroup="Fact_capital__2" count="0" hidden="1"/>
    <cacheHierarchy uniqueName="[Measures].[__XL_Count dim_year]" caption="__XL_Count dim_year" measure="1" displayFolder="" measureGroup="dim_year" count="0" hidden="1"/>
    <cacheHierarchy uniqueName="[Measures].[__XL_Count PII_tb  2]" caption="__XL_Count PII_tb  2" measure="1" displayFolder="" measureGroup="PII_tb  2" count="0" hidden="1"/>
    <cacheHierarchy uniqueName="[Measures].[__XL_Count Table28]" caption="__XL_Count Table28" measure="1" displayFolder="" measureGroup="Table28" count="0" hidden="1"/>
    <cacheHierarchy uniqueName="[Measures].[__XL_Count Table5_3 1]" caption="__XL_Count Table5_3 1" measure="1" displayFolder="" measureGroup="Table5_3 1" count="0" hidden="1"/>
    <cacheHierarchy uniqueName="[Measures].[__No measures defined]" caption="__No measures defined" measure="1" displayFolder="" count="0" hidden="1"/>
    <cacheHierarchy uniqueName="[Measures].[Sum of Year]" caption="Sum of Year" measure="1" displayFolder="" measureGroup="dim_year" count="0" hidden="1">
      <extLst>
        <ext xmlns:x15="http://schemas.microsoft.com/office/spreadsheetml/2010/11/main" uri="{B97F6D7D-B522-45F9-BDA1-12C45D357490}">
          <x15:cacheHierarchy aggregatedColumn="18"/>
        </ext>
      </extLst>
    </cacheHierarchy>
    <cacheHierarchy uniqueName="[Measures].[Sum of Total regulated revenue (£)]" caption="Sum of Total regulated revenue (£)" measure="1" displayFolder="" measureGroup="Table5_3" count="0" hidden="1">
      <extLst>
        <ext xmlns:x15="http://schemas.microsoft.com/office/spreadsheetml/2010/11/main" uri="{B97F6D7D-B522-45F9-BDA1-12C45D357490}">
          <x15:cacheHierarchy aggregatedColumn="51"/>
        </ext>
      </extLst>
    </cacheHierarchy>
    <cacheHierarchy uniqueName="[Measures].[Sum of FirmCount]" caption="Sum of FirmCount" measure="1" displayFolder="" measureGroup="Fact_capital__2" count="0" hidden="1">
      <extLst>
        <ext xmlns:x15="http://schemas.microsoft.com/office/spreadsheetml/2010/11/main" uri="{B97F6D7D-B522-45F9-BDA1-12C45D357490}">
          <x15:cacheHierarchy aggregatedColumn="27"/>
        </ext>
      </extLst>
    </cacheHierarchy>
    <cacheHierarchy uniqueName="[Measures].[Sum of PII_Percentage]" caption="Sum of PII_Percentage" measure="1" displayFolder="" measureGroup="PII_tb  2" count="0" hidden="1">
      <extLst>
        <ext xmlns:x15="http://schemas.microsoft.com/office/spreadsheetml/2010/11/main" uri="{B97F6D7D-B522-45F9-BDA1-12C45D357490}">
          <x15:cacheHierarchy aggregatedColumn="44"/>
        </ext>
      </extLst>
    </cacheHierarchy>
    <cacheHierarchy uniqueName="[Measures].[Sum of Average total revenue per firm (£)]" caption="Sum of Average total revenue per firm (£)" measure="1" displayFolder="" measureGroup="Adviser_tb"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Average pre-tax profit per firm (£)]" caption="Sum of Average pre-tax profit per firm (£)" measure="1" displayFolder="" measureGroup="Adviser_tb"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Year 2]" caption="Sum of Year 2" measure="1" displayFolder="" measureGroup="client_tb" count="0" hidden="1">
      <extLst>
        <ext xmlns:x15="http://schemas.microsoft.com/office/spreadsheetml/2010/11/main" uri="{B97F6D7D-B522-45F9-BDA1-12C45D357490}">
          <x15:cacheHierarchy aggregatedColumn="14"/>
        </ext>
      </extLst>
    </cacheHierarchy>
    <cacheHierarchy uniqueName="[Measures].[Sum of New in year]" caption="Sum of New in year" measure="1" displayFolder="" measureGroup="client_tb" count="0" hidden="1">
      <extLst>
        <ext xmlns:x15="http://schemas.microsoft.com/office/spreadsheetml/2010/11/main" uri="{B97F6D7D-B522-45F9-BDA1-12C45D357490}">
          <x15:cacheHierarchy aggregatedColumn="15"/>
        </ext>
      </extLst>
    </cacheHierarchy>
    <cacheHierarchy uniqueName="[Measures].[Sum of Ceased in year]" caption="Sum of Ceased in year" measure="1" displayFolder="" measureGroup="client_tb" count="0" hidden="1">
      <extLst>
        <ext xmlns:x15="http://schemas.microsoft.com/office/spreadsheetml/2010/11/main" uri="{B97F6D7D-B522-45F9-BDA1-12C45D357490}">
          <x15:cacheHierarchy aggregatedColumn="16"/>
        </ext>
      </extLst>
    </cacheHierarchy>
    <cacheHierarchy uniqueName="[Measures].[Sum of Total at year end]" caption="Sum of Total at year end" measure="1" displayFolder="" measureGroup="client_tb" count="0" hidden="1">
      <extLst>
        <ext xmlns:x15="http://schemas.microsoft.com/office/spreadsheetml/2010/11/main" uri="{B97F6D7D-B522-45F9-BDA1-12C45D357490}">
          <x15:cacheHierarchy aggregatedColumn="17"/>
        </ext>
      </extLst>
    </cacheHierarchy>
  </cacheHierarchies>
  <kpis count="0"/>
  <dimensions count="13">
    <dimension name="Adviser_tb" uniqueName="[Adviser_tb]" caption="Adviser_tb"/>
    <dimension name="clean_firm" uniqueName="[clean_firm]" caption="clean_firm"/>
    <dimension name="client_tb" uniqueName="[client_tb]" caption="client_tb"/>
    <dimension name="dim_year" uniqueName="[dim_year]" caption="dim_year"/>
    <dimension name="fa_tb" uniqueName="[fa_tb]" caption="fa_tb"/>
    <dimension name="Fact_capital__2" uniqueName="[Fact_capital__2]" caption="Fact_capital__2"/>
    <dimension measure="1" name="Measures" uniqueName="[Measures]" caption="Measures"/>
    <dimension name="mt_tb" uniqueName="[mt_tb]" caption="mt_tb"/>
    <dimension name="PII_tb  2" uniqueName="[PII_tb  2]" caption="PII_tb  2"/>
    <dimension name="Table28" uniqueName="[Table28]" caption="Table28"/>
    <dimension name="Table5_3" uniqueName="[Table5_3]" caption="Table5_3"/>
    <dimension name="Table5_3 1" uniqueName="[Table5_3 1]" caption="Table5_3 1"/>
    <dimension name="Tb_capital_band" uniqueName="[Tb_capital_band]" caption="Tb_capital_band"/>
  </dimensions>
  <measureGroups count="12">
    <measureGroup name="Adviser_tb" caption="Adviser_tb"/>
    <measureGroup name="clean_firm" caption="clean_firm"/>
    <measureGroup name="client_tb" caption="client_tb"/>
    <measureGroup name="dim_year" caption="dim_year"/>
    <measureGroup name="fa_tb" caption="fa_tb"/>
    <measureGroup name="Fact_capital__2" caption="Fact_capital__2"/>
    <measureGroup name="mt_tb" caption="mt_tb"/>
    <measureGroup name="PII_tb  2" caption="PII_tb  2"/>
    <measureGroup name="Table28" caption="Table28"/>
    <measureGroup name="Table5_3" caption="Table5_3"/>
    <measureGroup name="Table5_3 1" caption="Table5_3 1"/>
    <measureGroup name="Tb_capital_band" caption="Tb_capital_band"/>
  </measureGroups>
  <maps count="21">
    <map measureGroup="0" dimension="0"/>
    <map measureGroup="0" dimension="3"/>
    <map measureGroup="1" dimension="1"/>
    <map measureGroup="1" dimension="3"/>
    <map measureGroup="1" dimension="9"/>
    <map measureGroup="2" dimension="2"/>
    <map measureGroup="2" dimension="3"/>
    <map measureGroup="3" dimension="3"/>
    <map measureGroup="4" dimension="4"/>
    <map measureGroup="5" dimension="3"/>
    <map measureGroup="5" dimension="5"/>
    <map measureGroup="5" dimension="9"/>
    <map measureGroup="6" dimension="7"/>
    <map measureGroup="7" dimension="3"/>
    <map measureGroup="7" dimension="8"/>
    <map measureGroup="7" dimension="9"/>
    <map measureGroup="8" dimension="9"/>
    <map measureGroup="9" dimension="3"/>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0.575526273147" backgroundQuery="1" createdVersion="6" refreshedVersion="6" minRefreshableVersion="3" recordCount="0" supportSubquery="1" supportAdvancedDrill="1" xr:uid="{A918F56A-F500-4C9C-8E2B-44D7CBDBD93D}">
  <cacheSource type="external" connectionId="15"/>
  <cacheFields count="6">
    <cacheField name="[client_tb].[Year].[Year]" caption="Year" numFmtId="0" hierarchy="14" level="1">
      <sharedItems containsSemiMixedTypes="0" containsString="0" containsNumber="1" containsInteger="1" minValue="2020" maxValue="2024" count="5">
        <n v="2020"/>
        <n v="2021"/>
        <n v="2022"/>
        <n v="2023"/>
        <n v="2024"/>
      </sharedItems>
      <extLst>
        <ext xmlns:x15="http://schemas.microsoft.com/office/spreadsheetml/2010/11/main" uri="{4F2E5C28-24EA-4eb8-9CBF-B6C8F9C3D259}">
          <x15:cachedUniqueNames>
            <x15:cachedUniqueName index="0" name="[client_tb].[Year].&amp;[2020]"/>
            <x15:cachedUniqueName index="1" name="[client_tb].[Year].&amp;[2021]"/>
            <x15:cachedUniqueName index="2" name="[client_tb].[Year].&amp;[2022]"/>
            <x15:cachedUniqueName index="3" name="[client_tb].[Year].&amp;[2023]"/>
            <x15:cachedUniqueName index="4" name="[client_tb].[Year].&amp;[2024]"/>
          </x15:cachedUniqueNames>
        </ext>
      </extLst>
    </cacheField>
    <cacheField name="[Measures].[Sum of New in year]" caption="Sum of New in year" numFmtId="0" hierarchy="84" level="32767"/>
    <cacheField name="[Measures].[Sum of Ceased in year]" caption="Sum of Ceased in year" numFmtId="0" hierarchy="85" level="32767"/>
    <cacheField name="[Measures].[Sum of Total at year end]" caption="Sum of Total at year end" numFmtId="0" hierarchy="86" level="32767"/>
    <cacheField name="[Table28].[Firm_Type].[Firm_Type]" caption="Firm_Type" numFmtId="0" hierarchy="45" level="1">
      <sharedItems containsSemiMixedTypes="0" containsNonDate="0" containsString="0"/>
    </cacheField>
    <cacheField name="[PII_tb  2].[Revenue_band].[Revenue_band]" caption="Revenue_band" numFmtId="0" hierarchy="40" level="1">
      <sharedItems containsSemiMixedTypes="0" containsNonDate="0" containsString="0"/>
    </cacheField>
  </cacheFields>
  <cacheHierarchies count="87">
    <cacheHierarchy uniqueName="[Adviser_tb].[Year]" caption="Year" attribute="1" defaultMemberUniqueName="[Adviser_tb].[Year].[All]" allUniqueName="[Adviser_tb].[Year].[All]" dimensionUniqueName="[Adviser_tb]" displayFolder="" count="0" memberValueDatatype="130" unbalanced="0"/>
    <cacheHierarchy uniqueName="[Adviser_tb].[Adviser band]" caption="Adviser band" attribute="1" defaultMemberUniqueName="[Adviser_tb].[Adviser band].[All]" allUniqueName="[Adviser_tb].[Adviser band].[All]" dimensionUniqueName="[Adviser_tb]" displayFolder="" count="0" memberValueDatatype="130" unbalanced="0"/>
    <cacheHierarchy uniqueName="[Adviser_tb].[Number of firms]" caption="Number of firms" attribute="1" defaultMemberUniqueName="[Adviser_tb].[Number of firms].[All]" allUniqueName="[Adviser_tb].[Number of firms].[All]" dimensionUniqueName="[Adviser_tb]" displayFolder="" count="0" memberValueDatatype="20" unbalanced="0"/>
    <cacheHierarchy uniqueName="[Adviser_tb].[Number of staff advising on retail investment products]" caption="Number of staff advising on retail investment products" attribute="1" defaultMemberUniqueName="[Adviser_tb].[Number of staff advising on retail investment products].[All]" allUniqueName="[Adviser_tb].[Number of staff advising on retail investment products].[All]" dimensionUniqueName="[Adviser_tb]" displayFolder="" count="0" memberValueDatatype="20" unbalanced="0"/>
    <cacheHierarchy uniqueName="[Adviser_tb].[Average retail investment revenue per firm (£)]" caption="Average retail investment revenue per firm (£)" attribute="1" defaultMemberUniqueName="[Adviser_tb].[Average retail investment revenue per firm (£)].[All]" allUniqueName="[Adviser_tb].[Average retail investment revenue per firm (£)].[All]" dimensionUniqueName="[Adviser_tb]" displayFolder="" count="0" memberValueDatatype="20" unbalanced="0"/>
    <cacheHierarchy uniqueName="[Adviser_tb].[Average retail investment revenue per adviser (£)]" caption="Average retail investment revenue per adviser (£)" attribute="1" defaultMemberUniqueName="[Adviser_tb].[Average retail investment revenue per adviser (£)].[All]" allUniqueName="[Adviser_tb].[Average retail investment revenue per adviser (£)].[All]" dimensionUniqueName="[Adviser_tb]" displayFolder="" count="0" memberValueDatatype="20" unbalanced="0"/>
    <cacheHierarchy uniqueName="[Adviser_tb].[Average total revenue per firm (£)]" caption="Average total revenue per firm (£)" attribute="1" defaultMemberUniqueName="[Adviser_tb].[Average total revenue per firm (£)].[All]" allUniqueName="[Adviser_tb].[Average total revenue per firm (£)].[All]" dimensionUniqueName="[Adviser_tb]" displayFolder="" count="0" memberValueDatatype="20" unbalanced="0"/>
    <cacheHierarchy uniqueName="[Adviser_tb].[Average pre-tax profit per firm (£)]" caption="Average pre-tax profit per firm (£)" attribute="1" defaultMemberUniqueName="[Adviser_tb].[Average pre-tax profit per firm (£)].[All]" allUniqueName="[Adviser_tb].[Average pre-tax profit per firm (£)].[All]" dimensionUniqueName="[Adviser_tb]" displayFolder="" count="0" memberValueDatatype="20" unbalanced="0"/>
    <cacheHierarchy uniqueName="[Adviser_tb].[Average retained profit per firm (£)]" caption="Average retained profit per firm (£)" attribute="1" defaultMemberUniqueName="[Adviser_tb].[Average retained profit per firm (£)].[All]" allUniqueName="[Adviser_tb].[Average retained profit per firm (£)].[All]" dimensionUniqueName="[Adviser_tb]" displayFolder="" count="0" memberValueDatatype="20" unbalanced="0"/>
    <cacheHierarchy uniqueName="[Adviser_tb].[Number of firms making pre-tax profit]" caption="Number of firms making pre-tax profit" attribute="1" defaultMemberUniqueName="[Adviser_tb].[Number of firms making pre-tax profit].[All]" allUniqueName="[Adviser_tb].[Number of firms making pre-tax profit].[All]" dimensionUniqueName="[Adviser_tb]" displayFolder="" count="0" memberValueDatatype="20" unbalanced="0"/>
    <cacheHierarchy uniqueName="[clean_firm].[Year]" caption="Year" attribute="1" defaultMemberUniqueName="[clean_firm].[Year].[All]" allUniqueName="[clean_firm].[Year].[All]" dimensionUniqueName="[clean_firm]" displayFolder="" count="0" memberValueDatatype="20" unbalanced="0"/>
    <cacheHierarchy uniqueName="[clean_firm].[Firm_type]" caption="Firm_type" attribute="1" defaultMemberUniqueName="[clean_firm].[Firm_type].[All]" allUniqueName="[clean_firm].[Firm_type].[All]" dimensionUniqueName="[clean_firm]" displayFolder="" count="0" memberValueDatatype="130" unbalanced="0"/>
    <cacheHierarchy uniqueName="[clean_firm].[Activity_type]" caption="Activity_type" attribute="1" defaultMemberUniqueName="[clean_firm].[Activity_type].[All]" allUniqueName="[clean_firm].[Activity_type].[All]" dimensionUniqueName="[clean_firm]" displayFolder="" count="0" memberValueDatatype="130" unbalanced="0"/>
    <cacheHierarchy uniqueName="[clean_firm].[Revenue]" caption="Revenue" attribute="1" defaultMemberUniqueName="[clean_firm].[Revenue].[All]" allUniqueName="[clean_firm].[Revenue].[All]" dimensionUniqueName="[clean_firm]" displayFolder="" count="0" memberValueDatatype="20" unbalanced="0"/>
    <cacheHierarchy uniqueName="[client_tb].[Year]" caption="Year" attribute="1" defaultMemberUniqueName="[client_tb].[Year].[All]" allUniqueName="[client_tb].[Year].[All]" dimensionUniqueName="[client_tb]" displayFolder="" count="2" memberValueDatatype="20" unbalanced="0">
      <fieldsUsage count="2">
        <fieldUsage x="-1"/>
        <fieldUsage x="0"/>
      </fieldsUsage>
    </cacheHierarchy>
    <cacheHierarchy uniqueName="[client_tb].[New in year]" caption="New in year" attribute="1" defaultMemberUniqueName="[client_tb].[New in year].[All]" allUniqueName="[client_tb].[New in year].[All]" dimensionUniqueName="[client_tb]" displayFolder="" count="0" memberValueDatatype="20" unbalanced="0"/>
    <cacheHierarchy uniqueName="[client_tb].[Ceased in year]" caption="Ceased in year" attribute="1" defaultMemberUniqueName="[client_tb].[Ceased in year].[All]" allUniqueName="[client_tb].[Ceased in year].[All]" dimensionUniqueName="[client_tb]" displayFolder="" count="0" memberValueDatatype="20" unbalanced="0"/>
    <cacheHierarchy uniqueName="[client_tb].[Total at year end]" caption="Total at year end" attribute="1" defaultMemberUniqueName="[client_tb].[Total at year end].[All]" allUniqueName="[client_tb].[Total at year end].[All]" dimensionUniqueName="[client_tb]" displayFolder="" count="0" memberValueDatatype="20" unbalanced="0"/>
    <cacheHierarchy uniqueName="[dim_year].[Year]" caption="Year" attribute="1" defaultMemberUniqueName="[dim_year].[Year].[All]" allUniqueName="[dim_year].[Year].[All]" dimensionUniqueName="[dim_year]" displayFolder="" count="2" memberValueDatatype="20" unbalanced="0"/>
    <cacheHierarchy uniqueName="[fa_tb].[Year]" caption="Year" attribute="1" defaultMemberUniqueName="[fa_tb].[Year].[All]" allUniqueName="[fa_tb].[Year].[All]" dimensionUniqueName="[fa_tb]" displayFolder="" count="0" memberValueDatatype="130" unbalanced="0"/>
    <cacheHierarchy uniqueName="[fa_tb].[Firm_type]" caption="Firm_type" attribute="1" defaultMemberUniqueName="[fa_tb].[Firm_type].[All]" allUniqueName="[fa_tb].[Firm_type].[All]" dimensionUniqueName="[fa_tb]" displayFolder="" count="0" memberValueDatatype="130" unbalanced="0"/>
    <cacheHierarchy uniqueName="[fa_tb].[Revenue_band]" caption="Revenue_band" attribute="1" defaultMemberUniqueName="[fa_tb].[Revenue_band].[All]" allUniqueName="[fa_tb].[Revenue_band].[All]" dimensionUniqueName="[fa_tb]" displayFolder="" count="0" memberValueDatatype="130" unbalanced="0"/>
    <cacheHierarchy uniqueName="[fa_tb].[PII_Total]" caption="PII_Total" attribute="1" defaultMemberUniqueName="[fa_tb].[PII_Total].[All]" allUniqueName="[fa_tb].[PII_Total].[All]" dimensionUniqueName="[fa_tb]" displayFolder="" count="0" memberValueDatatype="20" unbalanced="0"/>
    <cacheHierarchy uniqueName="[fa_tb].[Avg_PII]" caption="Avg_PII" attribute="1" defaultMemberUniqueName="[fa_tb].[Avg_PII].[All]" allUniqueName="[fa_tb].[Avg_PII].[All]" dimensionUniqueName="[fa_tb]" displayFolder="" count="0" memberValueDatatype="20" unbalanced="0"/>
    <cacheHierarchy uniqueName="[fa_tb].[Avg_Revenue]" caption="Avg_Revenue" attribute="1" defaultMemberUniqueName="[fa_tb].[Avg_Revenue].[All]" allUniqueName="[fa_tb].[Avg_Revenue].[All]" dimensionUniqueName="[fa_tb]" displayFolder="" count="0" memberValueDatatype="20" unbalanced="0"/>
    <cacheHierarchy uniqueName="[fa_tb].[PII_Percentage]" caption="PII_Percentage" attribute="1" defaultMemberUniqueName="[fa_tb].[PII_Percentage].[All]" allUniqueName="[fa_tb].[PII_Percentage].[All]" dimensionUniqueName="[fa_tb]" displayFolder="" count="0" memberValueDatatype="5" unbalanced="0"/>
    <cacheHierarchy uniqueName="[Fact_capital__2].[Year]" caption="Year" attribute="1" defaultMemberUniqueName="[Fact_capital__2].[Year].[All]" allUniqueName="[Fact_capital__2].[Year].[All]" dimensionUniqueName="[Fact_capital__2]" displayFolder="" count="0" memberValueDatatype="20" unbalanced="0"/>
    <cacheHierarchy uniqueName="[Fact_capital__2].[FirmCount]" caption="FirmCount" attribute="1" defaultMemberUniqueName="[Fact_capital__2].[FirmCount].[All]" allUniqueName="[Fact_capital__2].[FirmCount].[All]" dimensionUniqueName="[Fact_capital__2]" displayFolder="" count="0" memberValueDatatype="20" unbalanced="0"/>
    <cacheHierarchy uniqueName="[Fact_capital__2].[Metric_Type]" caption="Metric_Type" attribute="1" defaultMemberUniqueName="[Fact_capital__2].[Metric_Type].[All]" allUniqueName="[Fact_capital__2].[Metric_Type].[All]" dimensionUniqueName="[Fact_capital__2]" displayFolder="" count="0" memberValueDatatype="130" unbalanced="0"/>
    <cacheHierarchy uniqueName="[Fact_capital__2].[Firm_type]" caption="Firm_type" attribute="1" defaultMemberUniqueName="[Fact_capital__2].[Firm_type].[All]" allUniqueName="[Fact_capital__2].[Firm_type].[All]" dimensionUniqueName="[Fact_capital__2]" displayFolder="" count="0" memberValueDatatype="130" unbalanced="0"/>
    <cacheHierarchy uniqueName="[Fact_capital__2].[Band]" caption="Band" attribute="1" defaultMemberUniqueName="[Fact_capital__2].[Band].[All]" allUniqueName="[Fact_capital__2].[Band].[All]" dimensionUniqueName="[Fact_capital__2]" displayFolder="" count="0" memberValueDatatype="130" unbalanced="0"/>
    <cacheHierarchy uniqueName="[mt_tb].[Year]" caption="Year" attribute="1" defaultMemberUniqueName="[mt_tb].[Year].[All]" allUniqueName="[mt_tb].[Year].[All]" dimensionUniqueName="[mt_tb]" displayFolder="" count="0" memberValueDatatype="130" unbalanced="0"/>
    <cacheHierarchy uniqueName="[mt_tb].[Firm_type]" caption="Firm_type" attribute="1" defaultMemberUniqueName="[mt_tb].[Firm_type].[All]" allUniqueName="[mt_tb].[Firm_type].[All]" dimensionUniqueName="[mt_tb]" displayFolder="" count="0" memberValueDatatype="130" unbalanced="0"/>
    <cacheHierarchy uniqueName="[mt_tb].[Revenue_band]" caption="Revenue_band" attribute="1" defaultMemberUniqueName="[mt_tb].[Revenue_band].[All]" allUniqueName="[mt_tb].[Revenue_band].[All]" dimensionUniqueName="[mt_tb]" displayFolder="" count="0" memberValueDatatype="130" unbalanced="0"/>
    <cacheHierarchy uniqueName="[mt_tb].[PII_Total]" caption="PII_Total" attribute="1" defaultMemberUniqueName="[mt_tb].[PII_Total].[All]" allUniqueName="[mt_tb].[PII_Total].[All]" dimensionUniqueName="[mt_tb]" displayFolder="" count="0" memberValueDatatype="20" unbalanced="0"/>
    <cacheHierarchy uniqueName="[mt_tb].[Avg_PII]" caption="Avg_PII" attribute="1" defaultMemberUniqueName="[mt_tb].[Avg_PII].[All]" allUniqueName="[mt_tb].[Avg_PII].[All]" dimensionUniqueName="[mt_tb]" displayFolder="" count="0" memberValueDatatype="20" unbalanced="0"/>
    <cacheHierarchy uniqueName="[mt_tb].[Avg_Revenue]" caption="Avg_Revenue" attribute="1" defaultMemberUniqueName="[mt_tb].[Avg_Revenue].[All]" allUniqueName="[mt_tb].[Avg_Revenue].[All]" dimensionUniqueName="[mt_tb]" displayFolder="" count="0" memberValueDatatype="20" unbalanced="0"/>
    <cacheHierarchy uniqueName="[mt_tb].[PII_Percentage]" caption="PII_Percentage" attribute="1" defaultMemberUniqueName="[mt_tb].[PII_Percentage].[All]" allUniqueName="[mt_tb].[PII_Percentage].[All]" dimensionUniqueName="[mt_tb]" displayFolder="" count="0" memberValueDatatype="5" unbalanced="0"/>
    <cacheHierarchy uniqueName="[PII_tb  2].[Year]" caption="Year" attribute="1" defaultMemberUniqueName="[PII_tb  2].[Year].[All]" allUniqueName="[PII_tb  2].[Year].[All]" dimensionUniqueName="[PII_tb  2]" displayFolder="" count="0" memberValueDatatype="20" unbalanced="0"/>
    <cacheHierarchy uniqueName="[PII_tb  2].[Firm_type]" caption="Firm_type" attribute="1" defaultMemberUniqueName="[PII_tb  2].[Firm_type].[All]" allUniqueName="[PII_tb  2].[Firm_type].[All]" dimensionUniqueName="[PII_tb  2]" displayFolder="" count="0" memberValueDatatype="130" unbalanced="0"/>
    <cacheHierarchy uniqueName="[PII_tb  2].[Revenue_band]" caption="Revenue_band" attribute="1" defaultMemberUniqueName="[PII_tb  2].[Revenue_band].[All]" allUniqueName="[PII_tb  2].[Revenue_band].[All]" dimensionUniqueName="[PII_tb  2]" displayFolder="" count="2" memberValueDatatype="130" unbalanced="0">
      <fieldsUsage count="2">
        <fieldUsage x="-1"/>
        <fieldUsage x="5"/>
      </fieldsUsage>
    </cacheHierarchy>
    <cacheHierarchy uniqueName="[PII_tb  2].[PII_Total]" caption="PII_Total" attribute="1" defaultMemberUniqueName="[PII_tb  2].[PII_Total].[All]" allUniqueName="[PII_tb  2].[PII_Total].[All]" dimensionUniqueName="[PII_tb  2]" displayFolder="" count="0" memberValueDatatype="20" unbalanced="0"/>
    <cacheHierarchy uniqueName="[PII_tb  2].[Avg_PII]" caption="Avg_PII" attribute="1" defaultMemberUniqueName="[PII_tb  2].[Avg_PII].[All]" allUniqueName="[PII_tb  2].[Avg_PII].[All]" dimensionUniqueName="[PII_tb  2]" displayFolder="" count="0" memberValueDatatype="20" unbalanced="0"/>
    <cacheHierarchy uniqueName="[PII_tb  2].[Avg_Revenue]" caption="Avg_Revenue" attribute="1" defaultMemberUniqueName="[PII_tb  2].[Avg_Revenue].[All]" allUniqueName="[PII_tb  2].[Avg_Revenue].[All]" dimensionUniqueName="[PII_tb  2]" displayFolder="" count="0" memberValueDatatype="20" unbalanced="0"/>
    <cacheHierarchy uniqueName="[PII_tb  2].[PII_Percentage]" caption="PII_Percentage" attribute="1" defaultMemberUniqueName="[PII_tb  2].[PII_Percentage].[All]" allUniqueName="[PII_tb  2].[PII_Percentage].[All]" dimensionUniqueName="[PII_tb  2]" displayFolder="" count="0" memberValueDatatype="5" unbalanced="0"/>
    <cacheHierarchy uniqueName="[Table28].[Firm_Type]" caption="Firm_Type" attribute="1" defaultMemberUniqueName="[Table28].[Firm_Type].[All]" allUniqueName="[Table28].[Firm_Type].[All]" dimensionUniqueName="[Table28]" displayFolder="" count="2" memberValueDatatype="130" unbalanced="0">
      <fieldsUsage count="2">
        <fieldUsage x="-1"/>
        <fieldUsage x="4"/>
      </fieldsUsage>
    </cacheHierarchy>
    <cacheHierarchy uniqueName="[Table5_3].[Year]" caption="Year" attribute="1" defaultMemberUniqueName="[Table5_3].[Year].[All]" allUniqueName="[Table5_3].[Year].[All]" dimensionUniqueName="[Table5_3]" displayFolder="" count="0" memberValueDatatype="20" unbalanced="0"/>
    <cacheHierarchy uniqueName="[Table5_3].[Number of firms]" caption="Number of firms" attribute="1" defaultMemberUniqueName="[Table5_3].[Number of firms].[All]" allUniqueName="[Table5_3].[Number of firms].[All]" dimensionUniqueName="[Table5_3]" displayFolder="" count="0" memberValueDatatype="20" unbalanced="0"/>
    <cacheHierarchy uniqueName="[Table5_3].[Commission (£)]" caption="Commission (£)" attribute="1" defaultMemberUniqueName="[Table5_3].[Commission (£)].[All]" allUniqueName="[Table5_3].[Commission (£)].[All]" dimensionUniqueName="[Table5_3]" displayFolder="" count="0" memberValueDatatype="5" unbalanced="0"/>
    <cacheHierarchy uniqueName="[Table5_3].[Fees/charges (£)]" caption="Fees/charges (£)" attribute="1" defaultMemberUniqueName="[Table5_3].[Fees/charges (£)].[All]" allUniqueName="[Table5_3].[Fees/charges (£)].[All]" dimensionUniqueName="[Table5_3]" displayFolder="" count="0" memberValueDatatype="5" unbalanced="0"/>
    <cacheHierarchy uniqueName="[Table5_3].[Other revenue (£)]" caption="Other revenue (£)" attribute="1" defaultMemberUniqueName="[Table5_3].[Other revenue (£)].[All]" allUniqueName="[Table5_3].[Other revenue (£)].[All]" dimensionUniqueName="[Table5_3]" displayFolder="" count="0" memberValueDatatype="5" unbalanced="0"/>
    <cacheHierarchy uniqueName="[Table5_3].[Total regulated revenue (£)]" caption="Total regulated revenue (£)" attribute="1" defaultMemberUniqueName="[Table5_3].[Total regulated revenue (£)].[All]" allUniqueName="[Table5_3].[Total regulated revenue (£)].[All]" dimensionUniqueName="[Table5_3]" displayFolder="" count="0" memberValueDatatype="20" unbalanced="0"/>
    <cacheHierarchy uniqueName="[Table5_3].[Activity_type]" caption="Activity_type" attribute="1" defaultMemberUniqueName="[Table5_3].[Activity_type].[All]" allUniqueName="[Table5_3].[Activity_type].[All]" dimensionUniqueName="[Table5_3]" displayFolder="" count="2" memberValueDatatype="130" unbalanced="0"/>
    <cacheHierarchy uniqueName="[Table5_3 1].[Year]" caption="Year" attribute="1" defaultMemberUniqueName="[Table5_3 1].[Year].[All]" allUniqueName="[Table5_3 1].[Year].[All]" dimensionUniqueName="[Table5_3 1]" displayFolder="" count="0" memberValueDatatype="20" unbalanced="0"/>
    <cacheHierarchy uniqueName="[Table5_3 1].[Number of firms]" caption="Number of firms" attribute="1" defaultMemberUniqueName="[Table5_3 1].[Number of firms].[All]" allUniqueName="[Table5_3 1].[Number of firms].[All]" dimensionUniqueName="[Table5_3 1]" displayFolder="" count="0" memberValueDatatype="20" unbalanced="0"/>
    <cacheHierarchy uniqueName="[Table5_3 1].[Commission (£)]" caption="Commission (£)" attribute="1" defaultMemberUniqueName="[Table5_3 1].[Commission (£)].[All]" allUniqueName="[Table5_3 1].[Commission (£)].[All]" dimensionUniqueName="[Table5_3 1]" displayFolder="" count="0" memberValueDatatype="5" unbalanced="0"/>
    <cacheHierarchy uniqueName="[Table5_3 1].[Fees/charges (£)]" caption="Fees/charges (£)" attribute="1" defaultMemberUniqueName="[Table5_3 1].[Fees/charges (£)].[All]" allUniqueName="[Table5_3 1].[Fees/charges (£)].[All]" dimensionUniqueName="[Table5_3 1]" displayFolder="" count="0" memberValueDatatype="5" unbalanced="0"/>
    <cacheHierarchy uniqueName="[Table5_3 1].[Other revenue (£)]" caption="Other revenue (£)" attribute="1" defaultMemberUniqueName="[Table5_3 1].[Other revenue (£)].[All]" allUniqueName="[Table5_3 1].[Other revenue (£)].[All]" dimensionUniqueName="[Table5_3 1]" displayFolder="" count="0" memberValueDatatype="5" unbalanced="0"/>
    <cacheHierarchy uniqueName="[Table5_3 1].[Total regulated revenue (£)]" caption="Total regulated revenue (£)" attribute="1" defaultMemberUniqueName="[Table5_3 1].[Total regulated revenue (£)].[All]" allUniqueName="[Table5_3 1].[Total regulated revenue (£)].[All]" dimensionUniqueName="[Table5_3 1]" displayFolder="" count="0" memberValueDatatype="5" unbalanced="0"/>
    <cacheHierarchy uniqueName="[Table5_3 1].[Activity_type]" caption="Activity_type" attribute="1" defaultMemberUniqueName="[Table5_3 1].[Activity_type].[All]" allUniqueName="[Table5_3 1].[Activity_type].[All]" dimensionUniqueName="[Table5_3 1]" displayFolder="" count="0" memberValueDatatype="130" unbalanced="0"/>
    <cacheHierarchy uniqueName="[Tb_capital_band].[Year]" caption="Year" attribute="1" defaultMemberUniqueName="[Tb_capital_band].[Year].[All]" allUniqueName="[Tb_capital_band].[Year].[All]" dimensionUniqueName="[Tb_capital_band]" displayFolder="" count="0" memberValueDatatype="20" unbalanced="0"/>
    <cacheHierarchy uniqueName="[Tb_capital_band].[FirmBand]" caption="FirmBand" attribute="1" defaultMemberUniqueName="[Tb_capital_band].[FirmBand].[All]" allUniqueName="[Tb_capital_band].[FirmBand].[All]" dimensionUniqueName="[Tb_capital_band]" displayFolder="" count="0" memberValueDatatype="130" unbalanced="0"/>
    <cacheHierarchy uniqueName="[Tb_capital_band].[FirmCount]" caption="FirmCount" attribute="1" defaultMemberUniqueName="[Tb_capital_band].[FirmCount].[All]" allUniqueName="[Tb_capital_band].[FirmCount].[All]" dimensionUniqueName="[Tb_capital_band]" displayFolder="" count="0" memberValueDatatype="5" unbalanced="0"/>
    <cacheHierarchy uniqueName="[Tb_capital_band].[Metric_Type]" caption="Metric_Type" attribute="1" defaultMemberUniqueName="[Tb_capital_band].[Metric_Type].[All]" allUniqueName="[Tb_capital_band].[Metric_Type].[All]" dimensionUniqueName="[Tb_capital_band]" displayFolder="" count="0" memberValueDatatype="130" unbalanced="0"/>
    <cacheHierarchy uniqueName="[Measures].[__XL_Count Tb_capital_band]" caption="__XL_Count Tb_capital_band" measure="1" displayFolder="" measureGroup="Tb_capital_band" count="0" hidden="1"/>
    <cacheHierarchy uniqueName="[Measures].[__XL_Count fa_tb]" caption="__XL_Count fa_tb" measure="1" displayFolder="" measureGroup="fa_tb" count="0" hidden="1"/>
    <cacheHierarchy uniqueName="[Measures].[__XL_Count mt_tb]" caption="__XL_Count mt_tb" measure="1" displayFolder="" measureGroup="mt_tb" count="0" hidden="1"/>
    <cacheHierarchy uniqueName="[Measures].[__XL_Count Adviser_tb]" caption="__XL_Count Adviser_tb" measure="1" displayFolder="" measureGroup="Adviser_tb" count="0" hidden="1"/>
    <cacheHierarchy uniqueName="[Measures].[__XL_Count client_tb]" caption="__XL_Count client_tb" measure="1" displayFolder="" measureGroup="client_tb" count="0" hidden="1"/>
    <cacheHierarchy uniqueName="[Measures].[__XL_Count Table5_3]" caption="__XL_Count Table5_3" measure="1" displayFolder="" measureGroup="Table5_3" count="0" hidden="1"/>
    <cacheHierarchy uniqueName="[Measures].[__XL_Count clean_firm]" caption="__XL_Count clean_firm" measure="1" displayFolder="" measureGroup="clean_firm" count="0" hidden="1"/>
    <cacheHierarchy uniqueName="[Measures].[__XL_Count Fact_capital__2]" caption="__XL_Count Fact_capital__2" measure="1" displayFolder="" measureGroup="Fact_capital__2" count="0" hidden="1"/>
    <cacheHierarchy uniqueName="[Measures].[__XL_Count dim_year]" caption="__XL_Count dim_year" measure="1" displayFolder="" measureGroup="dim_year" count="0" hidden="1"/>
    <cacheHierarchy uniqueName="[Measures].[__XL_Count PII_tb  2]" caption="__XL_Count PII_tb  2" measure="1" displayFolder="" measureGroup="PII_tb  2" count="0" hidden="1"/>
    <cacheHierarchy uniqueName="[Measures].[__XL_Count Table28]" caption="__XL_Count Table28" measure="1" displayFolder="" measureGroup="Table28" count="0" hidden="1"/>
    <cacheHierarchy uniqueName="[Measures].[__XL_Count Table5_3 1]" caption="__XL_Count Table5_3 1" measure="1" displayFolder="" measureGroup="Table5_3 1" count="0" hidden="1"/>
    <cacheHierarchy uniqueName="[Measures].[__No measures defined]" caption="__No measures defined" measure="1" displayFolder="" count="0" hidden="1"/>
    <cacheHierarchy uniqueName="[Measures].[Sum of Year]" caption="Sum of Year" measure="1" displayFolder="" measureGroup="dim_year" count="0" hidden="1">
      <extLst>
        <ext xmlns:x15="http://schemas.microsoft.com/office/spreadsheetml/2010/11/main" uri="{B97F6D7D-B522-45F9-BDA1-12C45D357490}">
          <x15:cacheHierarchy aggregatedColumn="18"/>
        </ext>
      </extLst>
    </cacheHierarchy>
    <cacheHierarchy uniqueName="[Measures].[Sum of Total regulated revenue (£)]" caption="Sum of Total regulated revenue (£)" measure="1" displayFolder="" measureGroup="Table5_3" count="0" hidden="1">
      <extLst>
        <ext xmlns:x15="http://schemas.microsoft.com/office/spreadsheetml/2010/11/main" uri="{B97F6D7D-B522-45F9-BDA1-12C45D357490}">
          <x15:cacheHierarchy aggregatedColumn="51"/>
        </ext>
      </extLst>
    </cacheHierarchy>
    <cacheHierarchy uniqueName="[Measures].[Sum of FirmCount]" caption="Sum of FirmCount" measure="1" displayFolder="" measureGroup="Fact_capital__2" count="0" hidden="1">
      <extLst>
        <ext xmlns:x15="http://schemas.microsoft.com/office/spreadsheetml/2010/11/main" uri="{B97F6D7D-B522-45F9-BDA1-12C45D357490}">
          <x15:cacheHierarchy aggregatedColumn="27"/>
        </ext>
      </extLst>
    </cacheHierarchy>
    <cacheHierarchy uniqueName="[Measures].[Sum of PII_Percentage]" caption="Sum of PII_Percentage" measure="1" displayFolder="" measureGroup="PII_tb  2" count="0" hidden="1">
      <extLst>
        <ext xmlns:x15="http://schemas.microsoft.com/office/spreadsheetml/2010/11/main" uri="{B97F6D7D-B522-45F9-BDA1-12C45D357490}">
          <x15:cacheHierarchy aggregatedColumn="44"/>
        </ext>
      </extLst>
    </cacheHierarchy>
    <cacheHierarchy uniqueName="[Measures].[Sum of Average total revenue per firm (£)]" caption="Sum of Average total revenue per firm (£)" measure="1" displayFolder="" measureGroup="Adviser_tb" count="0" hidden="1">
      <extLst>
        <ext xmlns:x15="http://schemas.microsoft.com/office/spreadsheetml/2010/11/main" uri="{B97F6D7D-B522-45F9-BDA1-12C45D357490}">
          <x15:cacheHierarchy aggregatedColumn="6"/>
        </ext>
      </extLst>
    </cacheHierarchy>
    <cacheHierarchy uniqueName="[Measures].[Sum of Average pre-tax profit per firm (£)]" caption="Sum of Average pre-tax profit per firm (£)" measure="1" displayFolder="" measureGroup="Adviser_tb" count="0" hidden="1">
      <extLst>
        <ext xmlns:x15="http://schemas.microsoft.com/office/spreadsheetml/2010/11/main" uri="{B97F6D7D-B522-45F9-BDA1-12C45D357490}">
          <x15:cacheHierarchy aggregatedColumn="7"/>
        </ext>
      </extLst>
    </cacheHierarchy>
    <cacheHierarchy uniqueName="[Measures].[Sum of Year 2]" caption="Sum of Year 2" measure="1" displayFolder="" measureGroup="client_tb" count="0" hidden="1">
      <extLst>
        <ext xmlns:x15="http://schemas.microsoft.com/office/spreadsheetml/2010/11/main" uri="{B97F6D7D-B522-45F9-BDA1-12C45D357490}">
          <x15:cacheHierarchy aggregatedColumn="14"/>
        </ext>
      </extLst>
    </cacheHierarchy>
    <cacheHierarchy uniqueName="[Measures].[Sum of New in year]" caption="Sum of New in year" measure="1" displayFolder="" measureGroup="client_tb"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Ceased in year]" caption="Sum of Ceased in year" measure="1" displayFolder="" measureGroup="client_tb"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otal at year end]" caption="Sum of Total at year end" measure="1" displayFolder="" measureGroup="client_tb" count="0" oneField="1" hidden="1">
      <fieldsUsage count="1">
        <fieldUsage x="3"/>
      </fieldsUsage>
      <extLst>
        <ext xmlns:x15="http://schemas.microsoft.com/office/spreadsheetml/2010/11/main" uri="{B97F6D7D-B522-45F9-BDA1-12C45D357490}">
          <x15:cacheHierarchy aggregatedColumn="17"/>
        </ext>
      </extLst>
    </cacheHierarchy>
  </cacheHierarchies>
  <kpis count="0"/>
  <dimensions count="13">
    <dimension name="Adviser_tb" uniqueName="[Adviser_tb]" caption="Adviser_tb"/>
    <dimension name="clean_firm" uniqueName="[clean_firm]" caption="clean_firm"/>
    <dimension name="client_tb" uniqueName="[client_tb]" caption="client_tb"/>
    <dimension name="dim_year" uniqueName="[dim_year]" caption="dim_year"/>
    <dimension name="fa_tb" uniqueName="[fa_tb]" caption="fa_tb"/>
    <dimension name="Fact_capital__2" uniqueName="[Fact_capital__2]" caption="Fact_capital__2"/>
    <dimension measure="1" name="Measures" uniqueName="[Measures]" caption="Measures"/>
    <dimension name="mt_tb" uniqueName="[mt_tb]" caption="mt_tb"/>
    <dimension name="PII_tb  2" uniqueName="[PII_tb  2]" caption="PII_tb  2"/>
    <dimension name="Table28" uniqueName="[Table28]" caption="Table28"/>
    <dimension name="Table5_3" uniqueName="[Table5_3]" caption="Table5_3"/>
    <dimension name="Table5_3 1" uniqueName="[Table5_3 1]" caption="Table5_3 1"/>
    <dimension name="Tb_capital_band" uniqueName="[Tb_capital_band]" caption="Tb_capital_band"/>
  </dimensions>
  <measureGroups count="12">
    <measureGroup name="Adviser_tb" caption="Adviser_tb"/>
    <measureGroup name="clean_firm" caption="clean_firm"/>
    <measureGroup name="client_tb" caption="client_tb"/>
    <measureGroup name="dim_year" caption="dim_year"/>
    <measureGroup name="fa_tb" caption="fa_tb"/>
    <measureGroup name="Fact_capital__2" caption="Fact_capital__2"/>
    <measureGroup name="mt_tb" caption="mt_tb"/>
    <measureGroup name="PII_tb  2" caption="PII_tb  2"/>
    <measureGroup name="Table28" caption="Table28"/>
    <measureGroup name="Table5_3" caption="Table5_3"/>
    <measureGroup name="Table5_3 1" caption="Table5_3 1"/>
    <measureGroup name="Tb_capital_band" caption="Tb_capital_band"/>
  </measureGroups>
  <maps count="21">
    <map measureGroup="0" dimension="0"/>
    <map measureGroup="0" dimension="3"/>
    <map measureGroup="1" dimension="1"/>
    <map measureGroup="1" dimension="3"/>
    <map measureGroup="1" dimension="9"/>
    <map measureGroup="2" dimension="2"/>
    <map measureGroup="2" dimension="3"/>
    <map measureGroup="3" dimension="3"/>
    <map measureGroup="4" dimension="4"/>
    <map measureGroup="5" dimension="3"/>
    <map measureGroup="5" dimension="5"/>
    <map measureGroup="5" dimension="9"/>
    <map measureGroup="6" dimension="7"/>
    <map measureGroup="7" dimension="3"/>
    <map measureGroup="7" dimension="8"/>
    <map measureGroup="7" dimension="9"/>
    <map measureGroup="8" dimension="9"/>
    <map measureGroup="9" dimension="3"/>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0.558997685184" backgroundQuery="1" createdVersion="3" refreshedVersion="6" minRefreshableVersion="3" recordCount="0" supportSubquery="1" supportAdvancedDrill="1" xr:uid="{49211E1B-A13A-4493-8FB5-F50FDB6E0B51}">
  <cacheSource type="external" connectionId="15">
    <extLst>
      <ext xmlns:x14="http://schemas.microsoft.com/office/spreadsheetml/2009/9/main" uri="{F057638F-6D5F-4e77-A914-E7F072B9BCA8}">
        <x14:sourceConnection name="ThisWorkbookDataModel"/>
      </ext>
    </extLst>
  </cacheSource>
  <cacheFields count="0"/>
  <cacheHierarchies count="87">
    <cacheHierarchy uniqueName="[Adviser_tb].[Year]" caption="Year" attribute="1" defaultMemberUniqueName="[Adviser_tb].[Year].[All]" allUniqueName="[Adviser_tb].[Year].[All]" dimensionUniqueName="[Adviser_tb]" displayFolder="" count="0" memberValueDatatype="130" unbalanced="0"/>
    <cacheHierarchy uniqueName="[Adviser_tb].[Adviser band]" caption="Adviser band" attribute="1" defaultMemberUniqueName="[Adviser_tb].[Adviser band].[All]" allUniqueName="[Adviser_tb].[Adviser band].[All]" dimensionUniqueName="[Adviser_tb]" displayFolder="" count="0" memberValueDatatype="130" unbalanced="0"/>
    <cacheHierarchy uniqueName="[Adviser_tb].[Number of firms]" caption="Number of firms" attribute="1" defaultMemberUniqueName="[Adviser_tb].[Number of firms].[All]" allUniqueName="[Adviser_tb].[Number of firms].[All]" dimensionUniqueName="[Adviser_tb]" displayFolder="" count="0" memberValueDatatype="20" unbalanced="0"/>
    <cacheHierarchy uniqueName="[Adviser_tb].[Number of staff advising on retail investment products]" caption="Number of staff advising on retail investment products" attribute="1" defaultMemberUniqueName="[Adviser_tb].[Number of staff advising on retail investment products].[All]" allUniqueName="[Adviser_tb].[Number of staff advising on retail investment products].[All]" dimensionUniqueName="[Adviser_tb]" displayFolder="" count="0" memberValueDatatype="20" unbalanced="0"/>
    <cacheHierarchy uniqueName="[Adviser_tb].[Average retail investment revenue per firm (£)]" caption="Average retail investment revenue per firm (£)" attribute="1" defaultMemberUniqueName="[Adviser_tb].[Average retail investment revenue per firm (£)].[All]" allUniqueName="[Adviser_tb].[Average retail investment revenue per firm (£)].[All]" dimensionUniqueName="[Adviser_tb]" displayFolder="" count="0" memberValueDatatype="20" unbalanced="0"/>
    <cacheHierarchy uniqueName="[Adviser_tb].[Average retail investment revenue per adviser (£)]" caption="Average retail investment revenue per adviser (£)" attribute="1" defaultMemberUniqueName="[Adviser_tb].[Average retail investment revenue per adviser (£)].[All]" allUniqueName="[Adviser_tb].[Average retail investment revenue per adviser (£)].[All]" dimensionUniqueName="[Adviser_tb]" displayFolder="" count="0" memberValueDatatype="20" unbalanced="0"/>
    <cacheHierarchy uniqueName="[Adviser_tb].[Average total revenue per firm (£)]" caption="Average total revenue per firm (£)" attribute="1" defaultMemberUniqueName="[Adviser_tb].[Average total revenue per firm (£)].[All]" allUniqueName="[Adviser_tb].[Average total revenue per firm (£)].[All]" dimensionUniqueName="[Adviser_tb]" displayFolder="" count="0" memberValueDatatype="20" unbalanced="0"/>
    <cacheHierarchy uniqueName="[Adviser_tb].[Average pre-tax profit per firm (£)]" caption="Average pre-tax profit per firm (£)" attribute="1" defaultMemberUniqueName="[Adviser_tb].[Average pre-tax profit per firm (£)].[All]" allUniqueName="[Adviser_tb].[Average pre-tax profit per firm (£)].[All]" dimensionUniqueName="[Adviser_tb]" displayFolder="" count="0" memberValueDatatype="20" unbalanced="0"/>
    <cacheHierarchy uniqueName="[Adviser_tb].[Average retained profit per firm (£)]" caption="Average retained profit per firm (£)" attribute="1" defaultMemberUniqueName="[Adviser_tb].[Average retained profit per firm (£)].[All]" allUniqueName="[Adviser_tb].[Average retained profit per firm (£)].[All]" dimensionUniqueName="[Adviser_tb]" displayFolder="" count="0" memberValueDatatype="20" unbalanced="0"/>
    <cacheHierarchy uniqueName="[Adviser_tb].[Number of firms making pre-tax profit]" caption="Number of firms making pre-tax profit" attribute="1" defaultMemberUniqueName="[Adviser_tb].[Number of firms making pre-tax profit].[All]" allUniqueName="[Adviser_tb].[Number of firms making pre-tax profit].[All]" dimensionUniqueName="[Adviser_tb]" displayFolder="" count="0" memberValueDatatype="20" unbalanced="0"/>
    <cacheHierarchy uniqueName="[clean_firm].[Year]" caption="Year" attribute="1" defaultMemberUniqueName="[clean_firm].[Year].[All]" allUniqueName="[clean_firm].[Year].[All]" dimensionUniqueName="[clean_firm]" displayFolder="" count="0" memberValueDatatype="20" unbalanced="0"/>
    <cacheHierarchy uniqueName="[clean_firm].[Firm_type]" caption="Firm_type" attribute="1" defaultMemberUniqueName="[clean_firm].[Firm_type].[All]" allUniqueName="[clean_firm].[Firm_type].[All]" dimensionUniqueName="[clean_firm]" displayFolder="" count="0" memberValueDatatype="130" unbalanced="0"/>
    <cacheHierarchy uniqueName="[clean_firm].[Activity_type]" caption="Activity_type" attribute="1" defaultMemberUniqueName="[clean_firm].[Activity_type].[All]" allUniqueName="[clean_firm].[Activity_type].[All]" dimensionUniqueName="[clean_firm]" displayFolder="" count="0" memberValueDatatype="130" unbalanced="0"/>
    <cacheHierarchy uniqueName="[clean_firm].[Revenue]" caption="Revenue" attribute="1" defaultMemberUniqueName="[clean_firm].[Revenue].[All]" allUniqueName="[clean_firm].[Revenue].[All]" dimensionUniqueName="[clean_firm]" displayFolder="" count="0" memberValueDatatype="20" unbalanced="0"/>
    <cacheHierarchy uniqueName="[client_tb].[Year]" caption="Year" attribute="1" defaultMemberUniqueName="[client_tb].[Year].[All]" allUniqueName="[client_tb].[Year].[All]" dimensionUniqueName="[client_tb]" displayFolder="" count="0" memberValueDatatype="20" unbalanced="0"/>
    <cacheHierarchy uniqueName="[client_tb].[New in year]" caption="New in year" attribute="1" defaultMemberUniqueName="[client_tb].[New in year].[All]" allUniqueName="[client_tb].[New in year].[All]" dimensionUniqueName="[client_tb]" displayFolder="" count="0" memberValueDatatype="20" unbalanced="0"/>
    <cacheHierarchy uniqueName="[client_tb].[Ceased in year]" caption="Ceased in year" attribute="1" defaultMemberUniqueName="[client_tb].[Ceased in year].[All]" allUniqueName="[client_tb].[Ceased in year].[All]" dimensionUniqueName="[client_tb]" displayFolder="" count="0" memberValueDatatype="20" unbalanced="0"/>
    <cacheHierarchy uniqueName="[client_tb].[Total at year end]" caption="Total at year end" attribute="1" defaultMemberUniqueName="[client_tb].[Total at year end].[All]" allUniqueName="[client_tb].[Total at year end].[All]" dimensionUniqueName="[client_tb]" displayFolder="" count="0" memberValueDatatype="20" unbalanced="0"/>
    <cacheHierarchy uniqueName="[dim_year].[Year]" caption="Year" attribute="1" defaultMemberUniqueName="[dim_year].[Year].[All]" allUniqueName="[dim_year].[Year].[All]" dimensionUniqueName="[dim_year]" displayFolder="" count="2" memberValueDatatype="20" unbalanced="0"/>
    <cacheHierarchy uniqueName="[fa_tb].[Year]" caption="Year" attribute="1" defaultMemberUniqueName="[fa_tb].[Year].[All]" allUniqueName="[fa_tb].[Year].[All]" dimensionUniqueName="[fa_tb]" displayFolder="" count="0" memberValueDatatype="130" unbalanced="0"/>
    <cacheHierarchy uniqueName="[fa_tb].[Firm_type]" caption="Firm_type" attribute="1" defaultMemberUniqueName="[fa_tb].[Firm_type].[All]" allUniqueName="[fa_tb].[Firm_type].[All]" dimensionUniqueName="[fa_tb]" displayFolder="" count="0" memberValueDatatype="130" unbalanced="0"/>
    <cacheHierarchy uniqueName="[fa_tb].[Revenue_band]" caption="Revenue_band" attribute="1" defaultMemberUniqueName="[fa_tb].[Revenue_band].[All]" allUniqueName="[fa_tb].[Revenue_band].[All]" dimensionUniqueName="[fa_tb]" displayFolder="" count="0" memberValueDatatype="130" unbalanced="0"/>
    <cacheHierarchy uniqueName="[fa_tb].[PII_Total]" caption="PII_Total" attribute="1" defaultMemberUniqueName="[fa_tb].[PII_Total].[All]" allUniqueName="[fa_tb].[PII_Total].[All]" dimensionUniqueName="[fa_tb]" displayFolder="" count="0" memberValueDatatype="20" unbalanced="0"/>
    <cacheHierarchy uniqueName="[fa_tb].[Avg_PII]" caption="Avg_PII" attribute="1" defaultMemberUniqueName="[fa_tb].[Avg_PII].[All]" allUniqueName="[fa_tb].[Avg_PII].[All]" dimensionUniqueName="[fa_tb]" displayFolder="" count="0" memberValueDatatype="20" unbalanced="0"/>
    <cacheHierarchy uniqueName="[fa_tb].[Avg_Revenue]" caption="Avg_Revenue" attribute="1" defaultMemberUniqueName="[fa_tb].[Avg_Revenue].[All]" allUniqueName="[fa_tb].[Avg_Revenue].[All]" dimensionUniqueName="[fa_tb]" displayFolder="" count="0" memberValueDatatype="20" unbalanced="0"/>
    <cacheHierarchy uniqueName="[fa_tb].[PII_Percentage]" caption="PII_Percentage" attribute="1" defaultMemberUniqueName="[fa_tb].[PII_Percentage].[All]" allUniqueName="[fa_tb].[PII_Percentage].[All]" dimensionUniqueName="[fa_tb]" displayFolder="" count="0" memberValueDatatype="5" unbalanced="0"/>
    <cacheHierarchy uniqueName="[Fact_capital__2].[Year]" caption="Year" attribute="1" defaultMemberUniqueName="[Fact_capital__2].[Year].[All]" allUniqueName="[Fact_capital__2].[Year].[All]" dimensionUniqueName="[Fact_capital__2]" displayFolder="" count="0" memberValueDatatype="20" unbalanced="0"/>
    <cacheHierarchy uniqueName="[Fact_capital__2].[FirmCount]" caption="FirmCount" attribute="1" defaultMemberUniqueName="[Fact_capital__2].[FirmCount].[All]" allUniqueName="[Fact_capital__2].[FirmCount].[All]" dimensionUniqueName="[Fact_capital__2]" displayFolder="" count="0" memberValueDatatype="20" unbalanced="0"/>
    <cacheHierarchy uniqueName="[Fact_capital__2].[Metric_Type]" caption="Metric_Type" attribute="1" defaultMemberUniqueName="[Fact_capital__2].[Metric_Type].[All]" allUniqueName="[Fact_capital__2].[Metric_Type].[All]" dimensionUniqueName="[Fact_capital__2]" displayFolder="" count="0" memberValueDatatype="130" unbalanced="0"/>
    <cacheHierarchy uniqueName="[Fact_capital__2].[Firm_type]" caption="Firm_type" attribute="1" defaultMemberUniqueName="[Fact_capital__2].[Firm_type].[All]" allUniqueName="[Fact_capital__2].[Firm_type].[All]" dimensionUniqueName="[Fact_capital__2]" displayFolder="" count="0" memberValueDatatype="130" unbalanced="0"/>
    <cacheHierarchy uniqueName="[Fact_capital__2].[Band]" caption="Band" attribute="1" defaultMemberUniqueName="[Fact_capital__2].[Band].[All]" allUniqueName="[Fact_capital__2].[Band].[All]" dimensionUniqueName="[Fact_capital__2]" displayFolder="" count="0" memberValueDatatype="130" unbalanced="0"/>
    <cacheHierarchy uniqueName="[mt_tb].[Year]" caption="Year" attribute="1" defaultMemberUniqueName="[mt_tb].[Year].[All]" allUniqueName="[mt_tb].[Year].[All]" dimensionUniqueName="[mt_tb]" displayFolder="" count="0" memberValueDatatype="130" unbalanced="0"/>
    <cacheHierarchy uniqueName="[mt_tb].[Firm_type]" caption="Firm_type" attribute="1" defaultMemberUniqueName="[mt_tb].[Firm_type].[All]" allUniqueName="[mt_tb].[Firm_type].[All]" dimensionUniqueName="[mt_tb]" displayFolder="" count="0" memberValueDatatype="130" unbalanced="0"/>
    <cacheHierarchy uniqueName="[mt_tb].[Revenue_band]" caption="Revenue_band" attribute="1" defaultMemberUniqueName="[mt_tb].[Revenue_band].[All]" allUniqueName="[mt_tb].[Revenue_band].[All]" dimensionUniqueName="[mt_tb]" displayFolder="" count="0" memberValueDatatype="130" unbalanced="0"/>
    <cacheHierarchy uniqueName="[mt_tb].[PII_Total]" caption="PII_Total" attribute="1" defaultMemberUniqueName="[mt_tb].[PII_Total].[All]" allUniqueName="[mt_tb].[PII_Total].[All]" dimensionUniqueName="[mt_tb]" displayFolder="" count="0" memberValueDatatype="20" unbalanced="0"/>
    <cacheHierarchy uniqueName="[mt_tb].[Avg_PII]" caption="Avg_PII" attribute="1" defaultMemberUniqueName="[mt_tb].[Avg_PII].[All]" allUniqueName="[mt_tb].[Avg_PII].[All]" dimensionUniqueName="[mt_tb]" displayFolder="" count="0" memberValueDatatype="20" unbalanced="0"/>
    <cacheHierarchy uniqueName="[mt_tb].[Avg_Revenue]" caption="Avg_Revenue" attribute="1" defaultMemberUniqueName="[mt_tb].[Avg_Revenue].[All]" allUniqueName="[mt_tb].[Avg_Revenue].[All]" dimensionUniqueName="[mt_tb]" displayFolder="" count="0" memberValueDatatype="20" unbalanced="0"/>
    <cacheHierarchy uniqueName="[mt_tb].[PII_Percentage]" caption="PII_Percentage" attribute="1" defaultMemberUniqueName="[mt_tb].[PII_Percentage].[All]" allUniqueName="[mt_tb].[PII_Percentage].[All]" dimensionUniqueName="[mt_tb]" displayFolder="" count="0" memberValueDatatype="5" unbalanced="0"/>
    <cacheHierarchy uniqueName="[PII_tb  2].[Year]" caption="Year" attribute="1" defaultMemberUniqueName="[PII_tb  2].[Year].[All]" allUniqueName="[PII_tb  2].[Year].[All]" dimensionUniqueName="[PII_tb  2]" displayFolder="" count="0" memberValueDatatype="20" unbalanced="0"/>
    <cacheHierarchy uniqueName="[PII_tb  2].[Firm_type]" caption="Firm_type" attribute="1" defaultMemberUniqueName="[PII_tb  2].[Firm_type].[All]" allUniqueName="[PII_tb  2].[Firm_type].[All]" dimensionUniqueName="[PII_tb  2]" displayFolder="" count="0" memberValueDatatype="130" unbalanced="0"/>
    <cacheHierarchy uniqueName="[PII_tb  2].[Revenue_band]" caption="Revenue_band" attribute="1" defaultMemberUniqueName="[PII_tb  2].[Revenue_band].[All]" allUniqueName="[PII_tb  2].[Revenue_band].[All]" dimensionUniqueName="[PII_tb  2]" displayFolder="" count="2" memberValueDatatype="130" unbalanced="0"/>
    <cacheHierarchy uniqueName="[PII_tb  2].[PII_Total]" caption="PII_Total" attribute="1" defaultMemberUniqueName="[PII_tb  2].[PII_Total].[All]" allUniqueName="[PII_tb  2].[PII_Total].[All]" dimensionUniqueName="[PII_tb  2]" displayFolder="" count="0" memberValueDatatype="20" unbalanced="0"/>
    <cacheHierarchy uniqueName="[PII_tb  2].[Avg_PII]" caption="Avg_PII" attribute="1" defaultMemberUniqueName="[PII_tb  2].[Avg_PII].[All]" allUniqueName="[PII_tb  2].[Avg_PII].[All]" dimensionUniqueName="[PII_tb  2]" displayFolder="" count="0" memberValueDatatype="20" unbalanced="0"/>
    <cacheHierarchy uniqueName="[PII_tb  2].[Avg_Revenue]" caption="Avg_Revenue" attribute="1" defaultMemberUniqueName="[PII_tb  2].[Avg_Revenue].[All]" allUniqueName="[PII_tb  2].[Avg_Revenue].[All]" dimensionUniqueName="[PII_tb  2]" displayFolder="" count="0" memberValueDatatype="20" unbalanced="0"/>
    <cacheHierarchy uniqueName="[PII_tb  2].[PII_Percentage]" caption="PII_Percentage" attribute="1" defaultMemberUniqueName="[PII_tb  2].[PII_Percentage].[All]" allUniqueName="[PII_tb  2].[PII_Percentage].[All]" dimensionUniqueName="[PII_tb  2]" displayFolder="" count="0" memberValueDatatype="5" unbalanced="0"/>
    <cacheHierarchy uniqueName="[Table28].[Firm_Type]" caption="Firm_Type" attribute="1" defaultMemberUniqueName="[Table28].[Firm_Type].[All]" allUniqueName="[Table28].[Firm_Type].[All]" dimensionUniqueName="[Table28]" displayFolder="" count="2" memberValueDatatype="130" unbalanced="0"/>
    <cacheHierarchy uniqueName="[Table5_3].[Year]" caption="Year" attribute="1" defaultMemberUniqueName="[Table5_3].[Year].[All]" allUniqueName="[Table5_3].[Year].[All]" dimensionUniqueName="[Table5_3]" displayFolder="" count="0" memberValueDatatype="20" unbalanced="0"/>
    <cacheHierarchy uniqueName="[Table5_3].[Number of firms]" caption="Number of firms" attribute="1" defaultMemberUniqueName="[Table5_3].[Number of firms].[All]" allUniqueName="[Table5_3].[Number of firms].[All]" dimensionUniqueName="[Table5_3]" displayFolder="" count="0" memberValueDatatype="20" unbalanced="0"/>
    <cacheHierarchy uniqueName="[Table5_3].[Commission (£)]" caption="Commission (£)" attribute="1" defaultMemberUniqueName="[Table5_3].[Commission (£)].[All]" allUniqueName="[Table5_3].[Commission (£)].[All]" dimensionUniqueName="[Table5_3]" displayFolder="" count="0" memberValueDatatype="5" unbalanced="0"/>
    <cacheHierarchy uniqueName="[Table5_3].[Fees/charges (£)]" caption="Fees/charges (£)" attribute="1" defaultMemberUniqueName="[Table5_3].[Fees/charges (£)].[All]" allUniqueName="[Table5_3].[Fees/charges (£)].[All]" dimensionUniqueName="[Table5_3]" displayFolder="" count="0" memberValueDatatype="5" unbalanced="0"/>
    <cacheHierarchy uniqueName="[Table5_3].[Other revenue (£)]" caption="Other revenue (£)" attribute="1" defaultMemberUniqueName="[Table5_3].[Other revenue (£)].[All]" allUniqueName="[Table5_3].[Other revenue (£)].[All]" dimensionUniqueName="[Table5_3]" displayFolder="" count="0" memberValueDatatype="5" unbalanced="0"/>
    <cacheHierarchy uniqueName="[Table5_3].[Total regulated revenue (£)]" caption="Total regulated revenue (£)" attribute="1" defaultMemberUniqueName="[Table5_3].[Total regulated revenue (£)].[All]" allUniqueName="[Table5_3].[Total regulated revenue (£)].[All]" dimensionUniqueName="[Table5_3]" displayFolder="" count="0" memberValueDatatype="20" unbalanced="0"/>
    <cacheHierarchy uniqueName="[Table5_3].[Activity_type]" caption="Activity_type" attribute="1" defaultMemberUniqueName="[Table5_3].[Activity_type].[All]" allUniqueName="[Table5_3].[Activity_type].[All]" dimensionUniqueName="[Table5_3]" displayFolder="" count="2" memberValueDatatype="130" unbalanced="0"/>
    <cacheHierarchy uniqueName="[Table5_3 1].[Year]" caption="Year" attribute="1" defaultMemberUniqueName="[Table5_3 1].[Year].[All]" allUniqueName="[Table5_3 1].[Year].[All]" dimensionUniqueName="[Table5_3 1]" displayFolder="" count="0" memberValueDatatype="20" unbalanced="0"/>
    <cacheHierarchy uniqueName="[Table5_3 1].[Number of firms]" caption="Number of firms" attribute="1" defaultMemberUniqueName="[Table5_3 1].[Number of firms].[All]" allUniqueName="[Table5_3 1].[Number of firms].[All]" dimensionUniqueName="[Table5_3 1]" displayFolder="" count="0" memberValueDatatype="20" unbalanced="0"/>
    <cacheHierarchy uniqueName="[Table5_3 1].[Commission (£)]" caption="Commission (£)" attribute="1" defaultMemberUniqueName="[Table5_3 1].[Commission (£)].[All]" allUniqueName="[Table5_3 1].[Commission (£)].[All]" dimensionUniqueName="[Table5_3 1]" displayFolder="" count="0" memberValueDatatype="5" unbalanced="0"/>
    <cacheHierarchy uniqueName="[Table5_3 1].[Fees/charges (£)]" caption="Fees/charges (£)" attribute="1" defaultMemberUniqueName="[Table5_3 1].[Fees/charges (£)].[All]" allUniqueName="[Table5_3 1].[Fees/charges (£)].[All]" dimensionUniqueName="[Table5_3 1]" displayFolder="" count="0" memberValueDatatype="5" unbalanced="0"/>
    <cacheHierarchy uniqueName="[Table5_3 1].[Other revenue (£)]" caption="Other revenue (£)" attribute="1" defaultMemberUniqueName="[Table5_3 1].[Other revenue (£)].[All]" allUniqueName="[Table5_3 1].[Other revenue (£)].[All]" dimensionUniqueName="[Table5_3 1]" displayFolder="" count="0" memberValueDatatype="5" unbalanced="0"/>
    <cacheHierarchy uniqueName="[Table5_3 1].[Total regulated revenue (£)]" caption="Total regulated revenue (£)" attribute="1" defaultMemberUniqueName="[Table5_3 1].[Total regulated revenue (£)].[All]" allUniqueName="[Table5_3 1].[Total regulated revenue (£)].[All]" dimensionUniqueName="[Table5_3 1]" displayFolder="" count="0" memberValueDatatype="5" unbalanced="0"/>
    <cacheHierarchy uniqueName="[Table5_3 1].[Activity_type]" caption="Activity_type" attribute="1" defaultMemberUniqueName="[Table5_3 1].[Activity_type].[All]" allUniqueName="[Table5_3 1].[Activity_type].[All]" dimensionUniqueName="[Table5_3 1]" displayFolder="" count="0" memberValueDatatype="130" unbalanced="0"/>
    <cacheHierarchy uniqueName="[Tb_capital_band].[Year]" caption="Year" attribute="1" defaultMemberUniqueName="[Tb_capital_band].[Year].[All]" allUniqueName="[Tb_capital_band].[Year].[All]" dimensionUniqueName="[Tb_capital_band]" displayFolder="" count="0" memberValueDatatype="20" unbalanced="0"/>
    <cacheHierarchy uniqueName="[Tb_capital_band].[FirmBand]" caption="FirmBand" attribute="1" defaultMemberUniqueName="[Tb_capital_band].[FirmBand].[All]" allUniqueName="[Tb_capital_band].[FirmBand].[All]" dimensionUniqueName="[Tb_capital_band]" displayFolder="" count="0" memberValueDatatype="130" unbalanced="0"/>
    <cacheHierarchy uniqueName="[Tb_capital_band].[FirmCount]" caption="FirmCount" attribute="1" defaultMemberUniqueName="[Tb_capital_band].[FirmCount].[All]" allUniqueName="[Tb_capital_band].[FirmCount].[All]" dimensionUniqueName="[Tb_capital_band]" displayFolder="" count="0" memberValueDatatype="5" unbalanced="0"/>
    <cacheHierarchy uniqueName="[Tb_capital_band].[Metric_Type]" caption="Metric_Type" attribute="1" defaultMemberUniqueName="[Tb_capital_band].[Metric_Type].[All]" allUniqueName="[Tb_capital_band].[Metric_Type].[All]" dimensionUniqueName="[Tb_capital_band]" displayFolder="" count="0" memberValueDatatype="130" unbalanced="0"/>
    <cacheHierarchy uniqueName="[Measures].[__XL_Count Tb_capital_band]" caption="__XL_Count Tb_capital_band" measure="1" displayFolder="" measureGroup="Tb_capital_band" count="0" hidden="1"/>
    <cacheHierarchy uniqueName="[Measures].[__XL_Count fa_tb]" caption="__XL_Count fa_tb" measure="1" displayFolder="" measureGroup="fa_tb" count="0" hidden="1"/>
    <cacheHierarchy uniqueName="[Measures].[__XL_Count mt_tb]" caption="__XL_Count mt_tb" measure="1" displayFolder="" measureGroup="mt_tb" count="0" hidden="1"/>
    <cacheHierarchy uniqueName="[Measures].[__XL_Count Adviser_tb]" caption="__XL_Count Adviser_tb" measure="1" displayFolder="" measureGroup="Adviser_tb" count="0" hidden="1"/>
    <cacheHierarchy uniqueName="[Measures].[__XL_Count client_tb]" caption="__XL_Count client_tb" measure="1" displayFolder="" measureGroup="client_tb" count="0" hidden="1"/>
    <cacheHierarchy uniqueName="[Measures].[__XL_Count Table5_3]" caption="__XL_Count Table5_3" measure="1" displayFolder="" measureGroup="Table5_3" count="0" hidden="1"/>
    <cacheHierarchy uniqueName="[Measures].[__XL_Count clean_firm]" caption="__XL_Count clean_firm" measure="1" displayFolder="" measureGroup="clean_firm" count="0" hidden="1"/>
    <cacheHierarchy uniqueName="[Measures].[__XL_Count Fact_capital__2]" caption="__XL_Count Fact_capital__2" measure="1" displayFolder="" measureGroup="Fact_capital__2" count="0" hidden="1"/>
    <cacheHierarchy uniqueName="[Measures].[__XL_Count dim_year]" caption="__XL_Count dim_year" measure="1" displayFolder="" measureGroup="dim_year" count="0" hidden="1"/>
    <cacheHierarchy uniqueName="[Measures].[__XL_Count PII_tb  2]" caption="__XL_Count PII_tb  2" measure="1" displayFolder="" measureGroup="PII_tb  2" count="0" hidden="1"/>
    <cacheHierarchy uniqueName="[Measures].[__XL_Count Table28]" caption="__XL_Count Table28" measure="1" displayFolder="" measureGroup="Table28" count="0" hidden="1"/>
    <cacheHierarchy uniqueName="[Measures].[__XL_Count Table5_3 1]" caption="__XL_Count Table5_3 1" measure="1" displayFolder="" measureGroup="Table5_3 1" count="0" hidden="1"/>
    <cacheHierarchy uniqueName="[Measures].[__No measures defined]" caption="__No measures defined" measure="1" displayFolder="" count="0" hidden="1"/>
    <cacheHierarchy uniqueName="[Measures].[Sum of Year]" caption="Sum of Year" measure="1" displayFolder="" measureGroup="dim_year" count="0" hidden="1">
      <extLst>
        <ext xmlns:x15="http://schemas.microsoft.com/office/spreadsheetml/2010/11/main" uri="{B97F6D7D-B522-45F9-BDA1-12C45D357490}">
          <x15:cacheHierarchy aggregatedColumn="18"/>
        </ext>
      </extLst>
    </cacheHierarchy>
    <cacheHierarchy uniqueName="[Measures].[Sum of Total regulated revenue (£)]" caption="Sum of Total regulated revenue (£)" measure="1" displayFolder="" measureGroup="Table5_3" count="0" hidden="1">
      <extLst>
        <ext xmlns:x15="http://schemas.microsoft.com/office/spreadsheetml/2010/11/main" uri="{B97F6D7D-B522-45F9-BDA1-12C45D357490}">
          <x15:cacheHierarchy aggregatedColumn="51"/>
        </ext>
      </extLst>
    </cacheHierarchy>
    <cacheHierarchy uniqueName="[Measures].[Sum of FirmCount]" caption="Sum of FirmCount" measure="1" displayFolder="" measureGroup="Fact_capital__2" count="0" hidden="1">
      <extLst>
        <ext xmlns:x15="http://schemas.microsoft.com/office/spreadsheetml/2010/11/main" uri="{B97F6D7D-B522-45F9-BDA1-12C45D357490}">
          <x15:cacheHierarchy aggregatedColumn="27"/>
        </ext>
      </extLst>
    </cacheHierarchy>
    <cacheHierarchy uniqueName="[Measures].[Sum of PII_Percentage]" caption="Sum of PII_Percentage" measure="1" displayFolder="" measureGroup="PII_tb  2" count="0" hidden="1">
      <extLst>
        <ext xmlns:x15="http://schemas.microsoft.com/office/spreadsheetml/2010/11/main" uri="{B97F6D7D-B522-45F9-BDA1-12C45D357490}">
          <x15:cacheHierarchy aggregatedColumn="44"/>
        </ext>
      </extLst>
    </cacheHierarchy>
    <cacheHierarchy uniqueName="[Measures].[Sum of Average total revenue per firm (£)]" caption="Sum of Average total revenue per firm (£)" measure="1" displayFolder="" measureGroup="Adviser_tb" count="0" hidden="1">
      <extLst>
        <ext xmlns:x15="http://schemas.microsoft.com/office/spreadsheetml/2010/11/main" uri="{B97F6D7D-B522-45F9-BDA1-12C45D357490}">
          <x15:cacheHierarchy aggregatedColumn="6"/>
        </ext>
      </extLst>
    </cacheHierarchy>
    <cacheHierarchy uniqueName="[Measures].[Sum of Average pre-tax profit per firm (£)]" caption="Sum of Average pre-tax profit per firm (£)" measure="1" displayFolder="" measureGroup="Adviser_tb" count="0" hidden="1">
      <extLst>
        <ext xmlns:x15="http://schemas.microsoft.com/office/spreadsheetml/2010/11/main" uri="{B97F6D7D-B522-45F9-BDA1-12C45D357490}">
          <x15:cacheHierarchy aggregatedColumn="7"/>
        </ext>
      </extLst>
    </cacheHierarchy>
    <cacheHierarchy uniqueName="[Measures].[Sum of Year 2]" caption="Sum of Year 2" measure="1" displayFolder="" measureGroup="client_tb" count="0" hidden="1">
      <extLst>
        <ext xmlns:x15="http://schemas.microsoft.com/office/spreadsheetml/2010/11/main" uri="{B97F6D7D-B522-45F9-BDA1-12C45D357490}">
          <x15:cacheHierarchy aggregatedColumn="14"/>
        </ext>
      </extLst>
    </cacheHierarchy>
    <cacheHierarchy uniqueName="[Measures].[Sum of New in year]" caption="Sum of New in year" measure="1" displayFolder="" measureGroup="client_tb" count="0" hidden="1">
      <extLst>
        <ext xmlns:x15="http://schemas.microsoft.com/office/spreadsheetml/2010/11/main" uri="{B97F6D7D-B522-45F9-BDA1-12C45D357490}">
          <x15:cacheHierarchy aggregatedColumn="15"/>
        </ext>
      </extLst>
    </cacheHierarchy>
    <cacheHierarchy uniqueName="[Measures].[Sum of Ceased in year]" caption="Sum of Ceased in year" measure="1" displayFolder="" measureGroup="client_tb" count="0" hidden="1">
      <extLst>
        <ext xmlns:x15="http://schemas.microsoft.com/office/spreadsheetml/2010/11/main" uri="{B97F6D7D-B522-45F9-BDA1-12C45D357490}">
          <x15:cacheHierarchy aggregatedColumn="16"/>
        </ext>
      </extLst>
    </cacheHierarchy>
    <cacheHierarchy uniqueName="[Measures].[Sum of Total at year end]" caption="Sum of Total at year end" measure="1" displayFolder="" measureGroup="client_tb"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AECB55-8878-46B8-B554-A823AD8D41CD}" name="PivotTable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96:D102"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New Client" fld="1" baseField="0" baseItem="0"/>
    <dataField name="Ceased Client" fld="2" baseField="0" baseItem="0"/>
    <dataField name=" Total at year end"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4" level="1">
        <member name="[Table28].[Firm_Type].&amp;[Financial Advisers]"/>
        <member name="[Table28].[Firm_Type].&amp;[Insurance Intermediaries]"/>
        <member name="[Table28].[Firm_Type].&amp;[Mortgage Brokers]"/>
        <member name="[Table28].[Firm_Type].&amp;[Other]"/>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New Client"/>
    <pivotHierarchy dragToData="1" caption="Ceased Client"/>
    <pivotHierarchy dragToData="1" caption=" Total at year end"/>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_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B1293A-02B9-46CB-B30B-A5B8882C0A4E}"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5:C70" firstHeaderRow="0"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v="1"/>
    </i>
    <i>
      <x/>
    </i>
    <i t="grand">
      <x/>
    </i>
  </rowItems>
  <colFields count="1">
    <field x="-2"/>
  </colFields>
  <colItems count="2">
    <i>
      <x/>
    </i>
    <i i="1">
      <x v="1"/>
    </i>
  </colItems>
  <dataFields count="2">
    <dataField name="Sum of Average total revenue per firm (£)" fld="1" baseField="0" baseItem="0"/>
    <dataField name="Sum of Average pre-tax profit per firm (£)" fld="2" baseField="0" baseItem="0"/>
  </dataFields>
  <formats count="1">
    <format dxfId="2">
      <pivotArea collapsedLevelsAreSubtotals="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4" level="1">
        <member name="[Table28].[Firm_Type].&amp;[Financial Advisers]"/>
        <member name="[Table28].[Firm_Type].&amp;[Insurance Intermediaries]"/>
        <member name="[Table28].[Firm_Type].&amp;[Mortgage Brokers]"/>
        <member name="[Table28].[Firm_Type].&amp;[Other]"/>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viser_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3114AA-E3F1-4A68-BEB3-AA76624ABF43}"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9:E45" firstHeaderRow="1" firstDataRow="2"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Fields count="1">
    <field x="1"/>
  </colFields>
  <colItems count="4">
    <i>
      <x/>
    </i>
    <i>
      <x v="1"/>
    </i>
    <i>
      <x v="2"/>
    </i>
    <i t="grand">
      <x/>
    </i>
  </colItems>
  <dataFields count="1">
    <dataField name="Sum of PII_Percentage" fld="2"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4" level="1">
        <member name="[Table28].[Firm_Type].&amp;[Financial Advisers]"/>
        <member name="[Table28].[Firm_Type].&amp;[Insurance Intermediaries]"/>
        <member name="[Table28].[Firm_Type].&amp;[Mortgage Brokers]"/>
        <member name="[Table28].[Firm_Type].&amp;[Other]"/>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3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I_tb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6B0715-6D07-489A-A04E-EB7B6C841560}"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G10" firstHeaderRow="1" firstDataRow="2" firstDataCol="1" rowPageCount="1" colPageCount="1"/>
  <pivotFields count="6">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6">
    <i>
      <x/>
    </i>
    <i>
      <x v="1"/>
    </i>
    <i>
      <x v="2"/>
    </i>
    <i>
      <x v="3"/>
    </i>
    <i>
      <x v="4"/>
    </i>
    <i t="grand">
      <x/>
    </i>
  </colItems>
  <pageFields count="1">
    <pageField fld="2" hier="28" name="[Fact_capital__2].[Metric_Type].&amp;[Capital Surplus]" cap="Capital Surplus"/>
  </pageFields>
  <dataFields count="1">
    <dataField name="Sum of FirmCount2" fld="3"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2"/>
          </reference>
        </references>
      </pivotArea>
    </chartFormat>
    <chartFormat chart="2" format="13" series="1">
      <pivotArea type="data" outline="0" fieldPosition="0">
        <references count="2">
          <reference field="4294967294" count="1" selected="0">
            <x v="0"/>
          </reference>
          <reference field="1" count="1" selected="0">
            <x v="3"/>
          </reference>
        </references>
      </pivotArea>
    </chartFormat>
    <chartFormat chart="2" format="14" series="1">
      <pivotArea type="data" outline="0" fieldPosition="0">
        <references count="2">
          <reference field="4294967294" count="1" selected="0">
            <x v="0"/>
          </reference>
          <reference field="1" count="1" selected="0">
            <x v="4"/>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capital__2].[Metric_Type].&amp;[Capital Surplu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4" level="1">
        <member name="[Table28].[Firm_Type].&amp;[Financial Advisers]"/>
        <member name="[Table28].[Firm_Type].&amp;[Insurance Intermediaries]"/>
        <member name="[Table28].[Firm_Type].&amp;[Mortgage Brokers]"/>
        <member name="[Table28].[Firm_Type].&amp;[Other]"/>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Fact_capital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A64299-1096-4158-8A23-CEFC2558043B}"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firm_type">
  <location ref="A42:E48" firstHeaderRow="1" firstDataRow="2" firstDataCol="1"/>
  <pivotFields count="4">
    <pivotField axis="axisRow" allDrilled="1" subtotalTop="0" showAll="0" defaultSubtotal="0" defaultAttributeDrillState="1">
      <items count="4">
        <item s="1" x="0"/>
        <item s="1" x="1"/>
        <item s="1" x="2"/>
        <item s="1"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Sum of Total regulated revenue (£)" fld="2" baseField="0" baseItem="0"/>
  </dataFields>
  <formats count="1">
    <format dxfId="0">
      <pivotArea collapsedLevelsAreSubtotals="1" fieldPosition="0">
        <references count="1">
          <reference field="0" count="0"/>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colHierarchiesUsage count="1">
    <colHierarchyUsage hierarchyUsage="5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8]"/>
        <x15:activeTabTopLevelEntity name="[Table5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0DCAF8-3302-452B-9618-8B289F1AD4B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Year">
  <location ref="A3:E14" firstHeaderRow="1" firstDataRow="2"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4">
    <i>
      <x/>
    </i>
    <i>
      <x v="1"/>
    </i>
    <i>
      <x v="2"/>
    </i>
    <i t="grand">
      <x/>
    </i>
  </colItems>
  <dataFields count="1">
    <dataField name=" Total regulated revenue (£)" fld="1" baseField="0" baseItem="0"/>
  </dataFields>
  <formats count="1">
    <format dxfId="1">
      <pivotArea collapsedLevelsAreSubtotals="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2"/>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4" level="1">
        <member name="[Table28].[Firm_Type].&amp;[Financial Advisers]"/>
        <member name="[Table28].[Firm_Type].&amp;[Insurance Intermediaries]"/>
        <member name="[Table28].[Firm_Type].&amp;[Mortgage Brokers]"/>
        <member name="[Table28].[Firm_Type].&amp;[Other]"/>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Total regulated revenue (£)"/>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5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_3 1]"/>
        <x15:activeTabTopLevelEntity name="[dim_year]"/>
        <x15:activeTabTopLevelEntity name="[Table5_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8" xr16:uid="{253C06C2-613A-4593-A11A-BA6229C98F8C}" autoFormatId="16" applyNumberFormats="0" applyBorderFormats="0" applyFontFormats="0" applyPatternFormats="0" applyAlignmentFormats="0" applyWidthHeightFormats="0">
  <queryTableRefresh nextId="6">
    <queryTableFields count="5">
      <queryTableField id="1" name="Year" tableColumnId="6"/>
      <queryTableField id="2" name="FirmCount" tableColumnId="2"/>
      <queryTableField id="3" name="Metric_Type" tableColumnId="3"/>
      <queryTableField id="4" name="Firm_type" tableColumnId="4"/>
      <queryTableField id="5" name="Band"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1" xr16:uid="{F6F41AE7-4710-4BFD-93E6-5006B7DD6D39}" autoFormatId="16" applyNumberFormats="0" applyBorderFormats="0" applyFontFormats="0" applyPatternFormats="0" applyAlignmentFormats="0" applyWidthHeightFormats="0">
  <queryTableRefresh nextId="8">
    <queryTableFields count="7">
      <queryTableField id="1" name="Year" tableColumnId="8"/>
      <queryTableField id="2" name="Firm_type" tableColumnId="2"/>
      <queryTableField id="3" name="Revenue_band" tableColumnId="3"/>
      <queryTableField id="4" name="PII_Total" tableColumnId="4"/>
      <queryTableField id="5" name="Avg_PII" tableColumnId="5"/>
      <queryTableField id="6" name="Avg_Revenue" tableColumnId="6"/>
      <queryTableField id="7" name="PII_Percentag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1E6EA4D-C279-460F-876D-796BEE0B5763}" autoFormatId="16" applyNumberFormats="0" applyBorderFormats="0" applyFontFormats="0" applyPatternFormats="0" applyAlignmentFormats="0" applyWidthHeightFormats="0">
  <queryTableRefresh nextId="12">
    <queryTableFields count="10">
      <queryTableField id="10" name="Year" tableColumnId="10"/>
      <queryTableField id="1" name="Adviser band" tableColumnId="1"/>
      <queryTableField id="2" name="Number of firms" tableColumnId="2"/>
      <queryTableField id="3" name="Number of staff advising on retail investment products" tableColumnId="3"/>
      <queryTableField id="4" name="Average retail investment revenue per firm (£)" tableColumnId="4"/>
      <queryTableField id="5" name="Average retail investment revenue per adviser (£)" tableColumnId="5"/>
      <queryTableField id="6" name="Average total revenue per firm (£)" tableColumnId="6"/>
      <queryTableField id="7" name="Average pre-tax profit per firm (£)" tableColumnId="7"/>
      <queryTableField id="8" name="Average retained profit per firm (£)" tableColumnId="8"/>
      <queryTableField id="9" name="Number of firms making pre-tax profit" tableColumnId="9"/>
    </queryTableFields>
  </queryTableRefresh>
  <extLst>
    <ext xmlns:x15="http://schemas.microsoft.com/office/spreadsheetml/2010/11/main" uri="{883FBD77-0823-4a55-B5E3-86C4891E6966}">
      <x15:queryTable sourceDataName="Query - Adviser_tb"/>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6CF845B-19C9-43F9-BCD6-369F14A32D6C}" sourceName="[dim_year].[Year]">
  <pivotTables>
    <pivotTable tabId="33" name="PivotTable2"/>
    <pivotTable tabId="33" name="PivotTable3"/>
    <pivotTable tabId="34" name="PivotTable4"/>
    <pivotTable tabId="34" name="PivotTable5"/>
    <pivotTable tabId="34" name="PivotTable6"/>
    <pivotTable tabId="34" name="PivotTable7"/>
  </pivotTables>
  <data>
    <olap pivotCacheId="1">
      <levels count="2">
        <level uniqueName="[dim_year].[Year].[(All)]" sourceCaption="(All)" count="0"/>
        <level uniqueName="[dim_year].[Year].[Year]" sourceCaption="Year" count="9">
          <ranges>
            <range startItem="0">
              <i n="[dim_year].[Year].&amp;[2016]" c="2016"/>
              <i n="[dim_year].[Year].&amp;[2017]" c="2017"/>
              <i n="[dim_year].[Year].&amp;[2018]" c="2018"/>
              <i n="[dim_year].[Year].&amp;[2019]" c="2019"/>
              <i n="[dim_year].[Year].&amp;[2020]" c="2020"/>
              <i n="[dim_year].[Year].&amp;[2021]" c="2021"/>
              <i n="[dim_year].[Year].&amp;[2022]" c="2022"/>
              <i n="[dim_year].[Year].&amp;[2023]" c="2023"/>
              <i n="[dim_year].[Year].&amp;[2024]" c="2024"/>
            </range>
          </ranges>
        </level>
      </levels>
      <selections count="1">
        <selection n="[dim_ye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_type" xr10:uid="{1CFE6E52-86E7-4D16-87B3-44736D458A17}" sourceName="[Table5_3].[Activity_type]">
  <pivotTables>
    <pivotTable tabId="33" name="PivotTable2"/>
    <pivotTable tabId="33" name="PivotTable3"/>
    <pivotTable tabId="34" name="PivotTable4"/>
    <pivotTable tabId="34" name="PivotTable5"/>
    <pivotTable tabId="34" name="PivotTable6"/>
    <pivotTable tabId="34" name="PivotTable7"/>
  </pivotTables>
  <data>
    <olap pivotCacheId="1">
      <levels count="2">
        <level uniqueName="[Table5_3].[Activity_type].[(All)]" sourceCaption="(All)" count="0"/>
        <level uniqueName="[Table5_3].[Activity_type].[Activity_type]" sourceCaption="Activity_type" count="3">
          <ranges>
            <range startItem="0">
              <i n="[Table5_3].[Activity_type].&amp;[Mortgage]" c="Mortgage"/>
              <i n="[Table5_3].[Activity_type].&amp;[NonInvestmentInsurance]" c="NonInvestmentInsurance"/>
              <i n="[Table5_3].[Activity_type].&amp;[RetailInvestment]" c="RetailInvestment"/>
            </range>
          </ranges>
        </level>
      </levels>
      <selections count="1">
        <selection n="[Table5_3].[Activity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_band" xr10:uid="{BE9A387A-E4FD-4CE9-9855-B4D566BC5C9D}" sourceName="[PII_tb  2].[Revenue_band]">
  <pivotTables>
    <pivotTable tabId="33" name="PivotTable2"/>
    <pivotTable tabId="33" name="PivotTable3"/>
    <pivotTable tabId="34" name="PivotTable4"/>
    <pivotTable tabId="34" name="PivotTable5"/>
    <pivotTable tabId="34" name="PivotTable6"/>
    <pivotTable tabId="34" name="PivotTable7"/>
  </pivotTables>
  <data>
    <olap pivotCacheId="1">
      <levels count="2">
        <level uniqueName="[PII_tb  2].[Revenue_band].[(All)]" sourceCaption="(All)" count="0"/>
        <level uniqueName="[PII_tb  2].[Revenue_band].[Revenue_band]" sourceCaption="Revenue_band" count="4">
          <ranges>
            <range startItem="0">
              <i n="[PII_tb  2].[Revenue_band].&amp;[£501k to £10m revenue]" c="£501k to £10m revenue"/>
              <i n="[PII_tb  2].[Revenue_band].&amp;[101k to £500k revenue]" c="101k to £500k revenue"/>
              <i n="[PII_tb  2].[Revenue_band].&amp;[Over £10m revenue]" c="Over £10m revenue"/>
              <i n="[PII_tb  2].[Revenue_band].&amp;[Up to £100k revenue]" c="Up to £100k revenue"/>
            </range>
          </ranges>
        </level>
      </levels>
      <selections count="1">
        <selection n="[PII_tb  2].[Revenue_b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Type" xr10:uid="{81A45AD6-16F3-4F5C-8AEC-8169794902CF}" sourceName="[Table28].[Firm_Type]">
  <pivotTables>
    <pivotTable tabId="33" name="PivotTable2"/>
    <pivotTable tabId="33" name="PivotTable3"/>
    <pivotTable tabId="34" name="PivotTable4"/>
    <pivotTable tabId="34" name="PivotTable5"/>
    <pivotTable tabId="34" name="PivotTable6"/>
    <pivotTable tabId="34" name="PivotTable7"/>
  </pivotTables>
  <data>
    <olap pivotCacheId="1">
      <levels count="2">
        <level uniqueName="[Table28].[Firm_Type].[(All)]" sourceCaption="(All)" count="0"/>
        <level uniqueName="[Table28].[Firm_Type].[Firm_Type]" sourceCaption="Firm_Type" count="5">
          <ranges>
            <range startItem="0">
              <i n="[Table28].[Firm_Type].&amp;[Financial Advisers]" c="Financial Advisers"/>
              <i n="[Table28].[Firm_Type].&amp;[Insurance Intermediaries]" c="Insurance Intermediaries"/>
              <i n="[Table28].[Firm_Type].&amp;[Mortgage Brokers]" c="Mortgage Brokers"/>
              <i n="[Table28].[Firm_Type].&amp;[Other]" c="Other"/>
              <i n="[Table28].[Firm_Type].&amp;" c="(blank)"/>
            </range>
          </ranges>
        </level>
      </levels>
      <selections count="4">
        <selection n="[Table28].[Firm_Type].&amp;[Financial Advisers]"/>
        <selection n="[Table28].[Firm_Type].&amp;[Insurance Intermediaries]"/>
        <selection n="[Table28].[Firm_Type].&amp;[Mortgage Brokers]"/>
        <selection n="[Table28].[Firm_Type].&amp;[Oth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5ACA9E4-A7C2-4EB8-8CA2-E43976E9267C}" cache="Slicer_Year" caption="Year" columnCount="3" level="1" rowHeight="234950"/>
  <slicer name="Activity_type" xr10:uid="{18E602B5-3CC6-439C-889F-D3DB883A42AA}" cache="Slicer_Activity_type" caption="Activity_type" level="1" rowHeight="234950"/>
  <slicer name="Revenue_band" xr10:uid="{C4A82289-5EE6-45FA-BE63-E8B94C9F063B}" cache="Slicer_Revenue_band" caption="Revenue_band" level="1" rowHeight="234950"/>
  <slicer name="Firm_Type" xr10:uid="{AF1255FA-7976-4655-B2A0-F622F9E5B07D}" cache="Slicer_Firm_Type" caption="Firm_Type" columnCount="2" level="1" rowHeight="234950"/>
</slicers>
</file>

<file path=xl/tables/_rels/table1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6184459-6066-4424-820F-740E508D74CC}" name="Table14" displayName="Table14" ref="A25:U30" totalsRowShown="0" headerRowDxfId="123" headerRowBorderDxfId="122" tableBorderDxfId="121">
  <autoFilter ref="A25:U30" xr:uid="{8A4E8E3D-B999-4186-8531-5643112CBD8F}"/>
  <tableColumns count="21">
    <tableColumn id="1" xr3:uid="{38E56546-28B6-48BF-AE31-38223944C745}" name="Year-Capital requirement band" dataDxfId="120"/>
    <tableColumn id="2" xr3:uid="{1C2A0782-C748-4A85-96D1-3400506EF029}" name="Financial Advisers-£5,000" dataDxfId="119"/>
    <tableColumn id="3" xr3:uid="{5AA3FDAE-0B4C-4254-BF23-D4897A4E1048}" name="Financial Advisers-Between £5,000 and £20,000"/>
    <tableColumn id="4" xr3:uid="{08D99345-47F5-47B3-A7E1-474BFC8A0CE1}" name="Financial Advisers-£20,000"/>
    <tableColumn id="5" xr3:uid="{8EFEE4A2-606A-4C14-8552-6712C739C9F1}" name="Financial Advisers-Between £20,000 and £100,000"/>
    <tableColumn id="6" xr3:uid="{4154DD43-FDBE-4488-9303-F39852E8875B}" name="Financial Advisers-£100,000 and over"/>
    <tableColumn id="7" xr3:uid="{C437FB90-2458-4CA5-8DAD-5DC676BB957A}" name="Insurance Intermediaries-£5,000"/>
    <tableColumn id="8" xr3:uid="{BACFCB55-40CB-4E86-A0AC-BFBE2ECAFCEE}" name="Insurance Intermediaries-Between £5,000 and £20,000"/>
    <tableColumn id="9" xr3:uid="{99DAC6DF-EAE9-4372-9375-57270E2F8EC7}" name="Insurance Intermediaries-£20,000"/>
    <tableColumn id="10" xr3:uid="{34275DDF-332A-4110-86BE-8918F2F5467F}" name="Insurance Intermediaries-Between £20,000 and £100,000"/>
    <tableColumn id="11" xr3:uid="{36429DF8-A57A-4F87-8CF4-F71C3500E036}" name="Insurance Intermediaries-£100,000 and over"/>
    <tableColumn id="12" xr3:uid="{56ACBB5B-52E8-40B0-9E92-DD18644CFB7C}" name="Mortgage Brokers-£5,000"/>
    <tableColumn id="13" xr3:uid="{86D36498-9DB8-4B5E-8820-F3C35041BE5C}" name="Mortgage Brokers-Between £5,000 and £20,000"/>
    <tableColumn id="14" xr3:uid="{3E202FA8-1A08-40E8-9901-9CD5B4AC5B3A}" name="Mortgage Brokers-£20,000"/>
    <tableColumn id="15" xr3:uid="{368F6DC2-6071-40AA-9B48-5C067174C7EB}" name="Mortgage Brokers-Between £20,000 and £100,000"/>
    <tableColumn id="16" xr3:uid="{41164F3A-564F-45AA-B394-AD288FF76DF6}" name="Mortgage Brokers-£100,000 and over"/>
    <tableColumn id="17" xr3:uid="{5B76D0FD-12C8-4E36-820E-7E0E9F0F9FC9}" name="Other Firms-£5,000"/>
    <tableColumn id="18" xr3:uid="{9EFE35E2-188F-4766-B23A-8D0F2ED636DD}" name="Other Firms-Between £5,000 and £20,000"/>
    <tableColumn id="19" xr3:uid="{05C4B725-018B-44DF-B3C3-DDF1E1787685}" name="Other Firms-£20,000"/>
    <tableColumn id="20" xr3:uid="{12C55BF9-B417-4CB9-BE8A-B93B9249C351}" name="Other Firms-Between £20,000 and £100,000"/>
    <tableColumn id="21" xr3:uid="{27108B2A-FAFF-49F2-97F4-8AA38E6A9D30}" name="Other Firms-£100,000 and ov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7AE4FB9-7431-4C2E-84B3-3ED696541491}" name="Table15" displayName="Table15" ref="A33:U38" totalsRowShown="0" headerRowDxfId="118" headerRowBorderDxfId="117" tableBorderDxfId="116">
  <autoFilter ref="A33:U38" xr:uid="{C644233F-DE07-4170-A2D4-FBC889362E2D}"/>
  <tableColumns count="21">
    <tableColumn id="1" xr3:uid="{99BBBB1D-5066-40F6-9750-1EFA5D29D2DC}" name="Year-Surplus band" dataDxfId="115"/>
    <tableColumn id="2" xr3:uid="{A7F42FBF-BEBD-4111-A28B-48DF4848822C}" name="Financial Advisers-Deficit"/>
    <tableColumn id="3" xr3:uid="{27A59D5A-E7D6-41D4-9967-9D91E711E55A}" name="Financial Advisers-Up to £10,000"/>
    <tableColumn id="4" xr3:uid="{B144ABAB-D706-4688-B084-4AFED69384B8}" name="Financial Advisers-Over £10,000 up to £100,000" dataDxfId="114"/>
    <tableColumn id="5" xr3:uid="{7ECCC0E6-7C1F-4BB9-8AF1-B718B54EDB31}" name="Financial Advisers-Over £100,000 up to £500,000" dataDxfId="113"/>
    <tableColumn id="6" xr3:uid="{2B2087F0-B8ED-4E35-AD7D-9EC2D0B85FB5}" name="Financial Advisers-Over £500,000"/>
    <tableColumn id="7" xr3:uid="{E8C6D14B-E5DE-4B39-B2A6-DEFCE2C08E89}" name="Insurance Intermediaries-Deficit"/>
    <tableColumn id="8" xr3:uid="{A9D4D8BC-CC76-4C43-9669-9FF4B880FB14}" name="Insurance Intermediaries-Up to £10,000"/>
    <tableColumn id="9" xr3:uid="{81F1B91D-2A34-4982-B73A-A3D0BB894CA8}" name="Insurance Intermediaries-Over £10,000 up to £100,000" dataDxfId="112"/>
    <tableColumn id="10" xr3:uid="{88CD3125-1F26-4A18-96C1-76AB8391C9CD}" name="Insurance Intermediaries-Over £100,000 up to £500,000"/>
    <tableColumn id="11" xr3:uid="{B87ED0D8-BE47-47BB-94C0-0E6D3E9A4F17}" name="Insurance Intermediaries-Over £500,000" dataDxfId="111"/>
    <tableColumn id="12" xr3:uid="{D5A59B64-C687-4B6F-A439-71C14688D6BB}" name="Mortgage Brokers-Deficit"/>
    <tableColumn id="13" xr3:uid="{7F132EA7-E7B0-4CCE-AD67-6C17F14892DF}" name="Mortgage Brokers-Up to £10,000"/>
    <tableColumn id="14" xr3:uid="{A2A25B99-D781-4EB3-B292-72787387B072}" name="Mortgage Brokers-Over £10,000 up to £100,000"/>
    <tableColumn id="15" xr3:uid="{EB567273-805F-4C1F-B671-9CB3C86C6A87}" name="Mortgage Brokers-Over £100,000 up to £500,000"/>
    <tableColumn id="16" xr3:uid="{D0E02197-4ECF-4D32-8D7B-83B8767BDC97}" name="Mortgage Brokers-Over £500,000"/>
    <tableColumn id="17" xr3:uid="{5F7434A9-B71F-4FBB-B8B7-0865844BDA6F}" name="Other Firms-Deficit"/>
    <tableColumn id="18" xr3:uid="{C2272D44-F363-402F-ACE5-2AA4AE7D7CC4}" name="Other Firms-Up to £10,000"/>
    <tableColumn id="19" xr3:uid="{6497C0E8-83C6-4E80-8118-5B6001329DB4}" name="Other Firms-Over £10,000 up to £100,000"/>
    <tableColumn id="20" xr3:uid="{C74DA807-9003-4AE0-89A8-4CEDAB327B2F}" name="Other Firms-Over £100,000 up to £500,000"/>
    <tableColumn id="21" xr3:uid="{96264129-E300-4910-9C56-545ADBB9E696}" name="Other Firms-Over £500,00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960F0A1-49EE-46DE-ADE6-D7773CC76797}" name="Table18" displayName="Table18" ref="A1:F5" totalsRowShown="0" headerRowDxfId="110" dataDxfId="108" headerRowBorderDxfId="109" tableBorderDxfId="107" totalsRowBorderDxfId="106">
  <autoFilter ref="A1:F5" xr:uid="{95BC8CD8-7410-4E82-A0CD-B575128B6D53}"/>
  <tableColumns count="6">
    <tableColumn id="1" xr3:uid="{A550863C-5D41-4DF5-8F1D-C5DFC5CA6409}" name="Revenue_band" dataDxfId="105"/>
    <tableColumn id="2" xr3:uid="{6FE59CDC-452D-40FF-9E8E-B091C2555CEC}" name="Firm_type" dataDxfId="104"/>
    <tableColumn id="3" xr3:uid="{F9E7E8DB-27D2-48B7-9F31-B9AD6E99A6F3}" name="PII_Total" dataDxfId="103"/>
    <tableColumn id="4" xr3:uid="{8E2A919D-4A26-4A24-A387-FC1F1B22C200}" name="Avg_PII" dataDxfId="102"/>
    <tableColumn id="5" xr3:uid="{06394914-BE07-4CA0-AA56-EC9C9EEE9A89}" name="Avg_Revenue" dataDxfId="101"/>
    <tableColumn id="6" xr3:uid="{F52BD571-9A13-4C5A-BFDB-BAC4A749990D}" name="PII_Percentage" dataDxfId="10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F35E20-A837-4AB9-A89A-130BA76D3A96}" name="Table19" displayName="Table19" ref="A9:F13" totalsRowShown="0" headerRowDxfId="99" dataDxfId="97" headerRowBorderDxfId="98" tableBorderDxfId="96" totalsRowBorderDxfId="95">
  <autoFilter ref="A9:F13" xr:uid="{AE61584B-BD50-4955-8B4D-0A0310ABDD17}"/>
  <tableColumns count="6">
    <tableColumn id="1" xr3:uid="{81FDFCFC-EC88-45B4-AC35-5E8561B1B59A}" name="Revenue_band" dataDxfId="94"/>
    <tableColumn id="2" xr3:uid="{95AD0D7F-80C2-4D0F-BC3F-E7CC25B19550}" name="Firm_type" dataDxfId="93"/>
    <tableColumn id="3" xr3:uid="{1ADB0395-CCE3-4562-92EC-A8CD1B64895A}" name="PII_Total" dataDxfId="92"/>
    <tableColumn id="4" xr3:uid="{9CB37C7E-1033-47F5-BE97-17917CC41A2D}" name="Avg_PII" dataDxfId="91"/>
    <tableColumn id="5" xr3:uid="{350CB545-F477-4177-9229-B35E91D7071D}" name="Avg_Revenue" dataDxfId="90"/>
    <tableColumn id="6" xr3:uid="{23806B63-7BFB-4246-ADA6-3A11B94BA904}" name="PII_Percentage" dataDxfId="8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FD1017D-E020-4AD2-B801-62924DD85C4E}" name="Table20" displayName="Table20" ref="A17:F21" totalsRowShown="0" headerRowDxfId="88" dataDxfId="86" headerRowBorderDxfId="87" tableBorderDxfId="85" totalsRowBorderDxfId="84">
  <autoFilter ref="A17:F21" xr:uid="{13EA1334-5EE4-40A4-A057-4EFBB76F5712}"/>
  <tableColumns count="6">
    <tableColumn id="1" xr3:uid="{31AC1B7B-DF97-425B-9433-3B8A7B75A9F5}" name="Revenue_band" dataDxfId="83"/>
    <tableColumn id="2" xr3:uid="{771214FB-AE7C-4A38-B72A-5673589C9A8D}" name="Firm_type" dataDxfId="82"/>
    <tableColumn id="3" xr3:uid="{E2900C97-BE5C-4F65-9F52-45EBF688AF57}" name="PII_Total" dataDxfId="81"/>
    <tableColumn id="4" xr3:uid="{893EB30A-71A2-4599-8F37-85452D6051B9}" name="Avg_PII" dataDxfId="80"/>
    <tableColumn id="5" xr3:uid="{DB9DA42C-4048-4034-AAC9-F8F71872A3E0}" name="Avg_Revenue" dataDxfId="79"/>
    <tableColumn id="6" xr3:uid="{8BE2901E-3E6B-4924-B98E-03B63F678B97}" name="PII_Percentage" dataDxfId="7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2E70D3-8863-466E-9357-975D784DC150}" name="Table24" displayName="Table24" ref="A1:I5" totalsRowShown="0" headerRowDxfId="77" dataDxfId="75" headerRowBorderDxfId="76" tableBorderDxfId="74" totalsRowBorderDxfId="73">
  <autoFilter ref="A1:I5" xr:uid="{5E13C070-7CCF-4FCB-BAEE-F109B7262296}"/>
  <tableColumns count="9">
    <tableColumn id="1" xr3:uid="{6942FE4F-8B6F-43D8-9DAF-4561ADAD5C76}" name="Adviser band" dataDxfId="72"/>
    <tableColumn id="2" xr3:uid="{8A5A96A7-B29B-4427-85AB-45F8AC38C2FE}" name="Number of firms" dataDxfId="71"/>
    <tableColumn id="3" xr3:uid="{74909A46-E094-4E95-91C0-81994FA18FC4}" name="Number of staff advising on retail investment products" dataDxfId="70"/>
    <tableColumn id="4" xr3:uid="{1727B95B-FE4C-4EB8-8E79-880A4585CEB1}" name="Average retail investment revenue per firm (£)" dataDxfId="69"/>
    <tableColumn id="5" xr3:uid="{D1300B4E-61B5-4E29-9337-CDC7E00D7EFC}" name="Average retail investment revenue per adviser (£)" dataDxfId="68"/>
    <tableColumn id="6" xr3:uid="{C5AA77D0-A84A-476D-84FC-F781E28C7253}" name="Average total revenue per firm (£)" dataDxfId="67"/>
    <tableColumn id="7" xr3:uid="{A9D4F34A-2A01-4198-802F-69823F117D62}" name="Average pre-tax profit per firm (£)" dataDxfId="66"/>
    <tableColumn id="8" xr3:uid="{E61F26DF-8316-407A-954B-AC82C0C3EC88}" name="Average retained profit per firm (£)" dataDxfId="65"/>
    <tableColumn id="9" xr3:uid="{F567C0A5-45C9-4E09-8CA1-F2E2BECAFE34}" name="Number of firms making pre-tax profit" dataDxfId="6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C81D898-3E9C-4301-AC3C-F6451E8ADA94}" name="Table5_3" displayName="Table5_3" ref="A1:G28" totalsRowShown="0">
  <autoFilter ref="A1:G28" xr:uid="{CEB146A7-627F-42EB-B072-60176D5CB08C}"/>
  <tableColumns count="7">
    <tableColumn id="8" xr3:uid="{EF73D23F-733C-46AB-B283-EBC06A656544}" name="Year" dataDxfId="63"/>
    <tableColumn id="2" xr3:uid="{1F5F9EE0-AB63-4413-A1E9-90ED043E6431}" name="Number of firms" dataDxfId="62"/>
    <tableColumn id="3" xr3:uid="{5D7DB4AA-AE79-4C25-9389-13A56CA76E51}" name="Commission (£)" dataDxfId="61"/>
    <tableColumn id="4" xr3:uid="{638B1F51-704A-4896-AA4E-231E4F4EB647}" name="Fees/charges (£)" dataDxfId="60"/>
    <tableColumn id="5" xr3:uid="{EEF616AD-6375-49CA-AE3A-205E4389844B}" name="Other revenue (£)" dataDxfId="59"/>
    <tableColumn id="6" xr3:uid="{277FA2EF-179B-4BD7-9E0C-C63448B5754E}" name="Total regulated revenue (£)" dataDxfId="58"/>
    <tableColumn id="7" xr3:uid="{1193F26E-B3C0-4D0A-A958-2C09EA4FA8CB}" name="Activity_type" dataDxfId="5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472B70-3D14-46F5-BFB0-51C5753DE6F7}" name="Table5" displayName="Table5" ref="A5:G14" totalsRowShown="0" headerRowDxfId="56" headerRowBorderDxfId="55" tableBorderDxfId="54">
  <autoFilter ref="A5:G14" xr:uid="{11B81D92-A85F-4DB6-A659-2110902BD5AD}"/>
  <tableColumns count="7">
    <tableColumn id="1" xr3:uid="{B36053AD-34FA-4DC9-B9B9-E80981B07C1C}" name="Year" dataDxfId="53"/>
    <tableColumn id="2" xr3:uid="{56B741D0-8144-48E7-B581-E9CB9F11D95A}" name="Number of firms"/>
    <tableColumn id="3" xr3:uid="{1C27E122-7479-4ECB-BD64-A0032B8E527E}" name="Commission (£)"/>
    <tableColumn id="4" xr3:uid="{FECDE26F-B253-42FE-B780-4CB69F01D134}" name="Fees/charges (£)"/>
    <tableColumn id="5" xr3:uid="{0DE911CA-3599-4A11-B24B-C59B80B70161}" name="Other revenue (£)"/>
    <tableColumn id="6" xr3:uid="{A72D8056-22D4-4A30-A3CD-A5EC5E6DB560}" name="Total regulated revenue (£)"/>
    <tableColumn id="7" xr3:uid="{BEA25BF1-0D21-4BD5-A412-7CEAD242AB3E}" name="Activity_typ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78B62B-5279-40BE-920E-E80364E231C7}" name="Table6" displayName="Table6" ref="A18:G27" totalsRowShown="0" headerRowDxfId="52" dataDxfId="50" headerRowBorderDxfId="51" tableBorderDxfId="49" totalsRowBorderDxfId="48">
  <autoFilter ref="A18:G27" xr:uid="{51185F6F-AD5F-490C-BBFC-4B9B3F306490}"/>
  <tableColumns count="7">
    <tableColumn id="1" xr3:uid="{715D400C-502E-4BF5-92E7-80A07CD995E4}" name="Year"/>
    <tableColumn id="2" xr3:uid="{C20A1962-A10E-4B4C-A157-4E72CD34BC38}" name="Number of firms"/>
    <tableColumn id="3" xr3:uid="{2A345932-A289-40D0-BDFC-28F259EA2247}" name="Commission (£)" dataDxfId="47"/>
    <tableColumn id="4" xr3:uid="{66A40172-121D-47D0-9D88-634C9B6EDA93}" name="Fees/charges (£)" dataDxfId="46"/>
    <tableColumn id="5" xr3:uid="{ABF1132F-802B-4B59-AAD3-0ECBBBBAF94E}" name="Other revenue (£)" dataDxfId="45"/>
    <tableColumn id="6" xr3:uid="{29768635-16CE-4B1D-88F3-D65F3DF0CF58}" name="Total regulated revenue (£)" dataDxfId="44"/>
    <tableColumn id="7" xr3:uid="{42F806EC-03EF-415F-A4CC-6C5DE29E91C5}" name="Activity_type" dataDxfId="4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41DF646-4E04-4A98-A950-CB53E9AF4645}" name="Table7" displayName="Table7" ref="A30:G39" totalsRowShown="0" headerRowDxfId="42" headerRowBorderDxfId="41" tableBorderDxfId="40">
  <autoFilter ref="A30:G39" xr:uid="{047D2DFC-4B77-45B2-A0AB-64F9E1203D22}"/>
  <tableColumns count="7">
    <tableColumn id="1" xr3:uid="{064B4FF1-8BF6-449F-8874-DAD4F3834A7E}" name="Year"/>
    <tableColumn id="2" xr3:uid="{80404368-712F-429A-9611-73D5150324D2}" name="Number of firms"/>
    <tableColumn id="3" xr3:uid="{62E5F9E4-3FBE-4C47-BA6D-97A2D9E0B759}" name="Commission (£)"/>
    <tableColumn id="4" xr3:uid="{9C89E33C-790A-49C9-A31B-EE0363FDD2D8}" name="Fees/charges (£)"/>
    <tableColumn id="5" xr3:uid="{F24BB9BE-B724-4710-9478-C4187C566433}" name="Other revenue (£)"/>
    <tableColumn id="6" xr3:uid="{6A5042B5-8645-4657-8794-AE2A389BAAD3}" name="Total regulated revenue (£)"/>
    <tableColumn id="7" xr3:uid="{379BF122-FC3A-45AD-BBD7-1DD7C070D37F}" name="Activity_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ABFF624-C6CB-4BE0-B53C-9C1834F97F47}" name="Table11" displayName="Table11" ref="A53:F57" totalsRowShown="0" headerRowDxfId="39" dataDxfId="37" headerRowBorderDxfId="38" tableBorderDxfId="36" totalsRowBorderDxfId="35">
  <autoFilter ref="A53:F57" xr:uid="{805B96CC-6158-4FBA-8B4A-F6D1EC30A24C}"/>
  <tableColumns count="6">
    <tableColumn id="1" xr3:uid="{9E3F573E-A491-4B72-9CA8-CDD325285F8B}" name="Firm_type" dataDxfId="34"/>
    <tableColumn id="2" xr3:uid="{147ADD0B-F927-40C2-989E-D2E8C35B9B99}" name="Number_of_firms" dataDxfId="33"/>
    <tableColumn id="3" xr3:uid="{667B99B9-DC2D-4EF3-85AF-0BFDAD2E0CE6}" name="NonInvestmentInsurance" dataDxfId="32"/>
    <tableColumn id="4" xr3:uid="{075A710B-9AE0-4E05-9615-4AD2D0AE4C14}" name="RetailInvestment" dataDxfId="31"/>
    <tableColumn id="5" xr3:uid="{604D3011-FBC9-4414-8EEB-2FE0C5EF62F1}" name="Mortgage " dataDxfId="30"/>
    <tableColumn id="6" xr3:uid="{6564A867-E2CA-435A-8AFA-B4A38A7F9D79}" name="Totalrevenue" dataDxfId="29">
      <calculatedColumnFormula>E54+D54+C54</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3F874A8-DD71-4BF2-A800-000FD98F71DC}" name="Table22" displayName="Table22" ref="A1:D13" totalsRowShown="0" tableBorderDxfId="28">
  <autoFilter ref="A1:D13" xr:uid="{DE12C470-1973-4275-AA9D-083329503D01}"/>
  <tableColumns count="4">
    <tableColumn id="1" xr3:uid="{5309E761-8E6C-4CDB-B493-6391AA0B8865}" name="Year"/>
    <tableColumn id="2" xr3:uid="{4B86A92E-4982-4127-9361-88487A74F3B5}" name="Firm_type" dataDxfId="27"/>
    <tableColumn id="3" xr3:uid="{9E028736-B04A-4332-81B3-E1749409EC74}" name="Activity_type" dataDxfId="26"/>
    <tableColumn id="4" xr3:uid="{936B2730-3569-409B-A4BC-B40FC9C800CE}" name="Revenue" dataDxfId="25"/>
  </tableColumns>
  <tableStyleInfo name="TableStyleLight2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7DACEA2-5BEB-42C3-9E1E-673C71B702DE}" name="Fact_capital__2" displayName="Fact_capital__2" ref="A1:E201" tableType="queryTable" totalsRowShown="0">
  <autoFilter ref="A1:E201" xr:uid="{E1B65347-9BE7-4F34-911D-7E5CCE246548}"/>
  <tableColumns count="5">
    <tableColumn id="6" xr3:uid="{555B81A7-54ED-4C2C-8BCF-195067BE56DE}" uniqueName="6" name="Year" queryTableFieldId="1"/>
    <tableColumn id="2" xr3:uid="{ABEA9557-9C4E-43B8-9A83-387CBF504B71}" uniqueName="2" name="FirmCount" queryTableFieldId="2"/>
    <tableColumn id="3" xr3:uid="{092F2602-169B-44C0-9C69-06E180D6AD7A}" uniqueName="3" name="Metric_Type" queryTableFieldId="3" dataDxfId="24"/>
    <tableColumn id="4" xr3:uid="{748728E8-0406-4CD8-A823-C5BA381FCD12}" uniqueName="4" name="Firm_type" queryTableFieldId="4"/>
    <tableColumn id="5" xr3:uid="{73412F88-108F-4E5C-8E30-F5E7ADD71F60}" uniqueName="5" name="Band" queryTableFieldId="5"/>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EAE0913-9CB9-4FBE-8F38-926A28F58452}" name="PII_tb" displayName="PII_tb" ref="A1:G13" tableType="queryTable" totalsRowShown="0">
  <autoFilter ref="A1:G13" xr:uid="{F5B124A4-13ED-4074-887E-361BDA3022B8}"/>
  <tableColumns count="7">
    <tableColumn id="8" xr3:uid="{BAB06F6C-CF6D-4215-8D31-6115E289EAB8}" uniqueName="8" name="Year" queryTableFieldId="1" dataDxfId="23"/>
    <tableColumn id="2" xr3:uid="{9CD067C6-5D1E-47E1-93DA-8E69289A0897}" uniqueName="2" name="Firm_type" queryTableFieldId="2" dataDxfId="22"/>
    <tableColumn id="3" xr3:uid="{A0B9782B-CCD6-4BE7-AADD-BD52FF0FC5B3}" uniqueName="3" name="Revenue_band" queryTableFieldId="3" dataDxfId="21"/>
    <tableColumn id="4" xr3:uid="{20364CD5-EEE3-41CA-AF9B-C7A4AAFFDF8A}" uniqueName="4" name="PII_Total" queryTableFieldId="4" dataDxfId="20"/>
    <tableColumn id="5" xr3:uid="{A2D83E61-5C41-4634-9D72-FADE1D2002E5}" uniqueName="5" name="Avg_PII" queryTableFieldId="5" dataDxfId="19"/>
    <tableColumn id="6" xr3:uid="{2FC4B166-4A6A-463F-BFDC-E17EB8F9B94C}" uniqueName="6" name="Avg_Revenue" queryTableFieldId="6" dataDxfId="18"/>
    <tableColumn id="7" xr3:uid="{DFBB4F8D-8949-4467-9E7B-656A9D2A203E}" uniqueName="7" name="PII_Percentage" queryTableFieldId="7" dataDxfId="17"/>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7B93ADA-BF69-43AF-8CD9-31715F021AE4}" name="Adviser_tb" displayName="Adviser_tb" ref="A1:J5" tableType="queryTable" totalsRowShown="0">
  <autoFilter ref="A1:J5" xr:uid="{49435AE3-0CE8-4171-9A31-8D80C28A57A3}"/>
  <tableColumns count="10">
    <tableColumn id="10" xr3:uid="{BF4F605C-03DB-4E3F-8201-9AC994ACC015}" uniqueName="10" name="Year" queryTableFieldId="10"/>
    <tableColumn id="1" xr3:uid="{2ED105F5-C824-4FE3-916D-A3F4C601EE0D}" uniqueName="1" name="Adviser band" queryTableFieldId="1"/>
    <tableColumn id="2" xr3:uid="{71B6B772-9E7C-4CA9-9A5F-404391F51316}" uniqueName="2" name="Number of firms" queryTableFieldId="2"/>
    <tableColumn id="3" xr3:uid="{7301C15C-573F-48D1-AE80-C226195F1EA5}" uniqueName="3" name="Number of staff advising on retail investment products" queryTableFieldId="3"/>
    <tableColumn id="4" xr3:uid="{4AA59CEF-8D46-4D4C-8117-2D46FDF159B6}" uniqueName="4" name="Average retail investment revenue per firm (£)" queryTableFieldId="4"/>
    <tableColumn id="5" xr3:uid="{0EE950DE-DBB2-4DE9-B79C-A182B79BA867}" uniqueName="5" name="Average retail investment revenue per adviser (£)" queryTableFieldId="5"/>
    <tableColumn id="6" xr3:uid="{A4724263-9A85-4A50-A5E7-FD3D866162B7}" uniqueName="6" name="Average total revenue per firm (£)" queryTableFieldId="6"/>
    <tableColumn id="7" xr3:uid="{6A25D742-BD27-4534-BE2A-FF8C8332E6A3}" uniqueName="7" name="Average pre-tax profit per firm (£)" queryTableFieldId="7"/>
    <tableColumn id="8" xr3:uid="{A6FB1B1E-C3F5-4785-99A4-2ECD3C3F1E6A}" uniqueName="8" name="Average retained profit per firm (£)" queryTableFieldId="8"/>
    <tableColumn id="9" xr3:uid="{F0B7136B-039C-481C-977A-AF12AD152460}" uniqueName="9" name="Number of firms making pre-tax profit" queryTableFieldId="9"/>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68BF0F5-92A4-4469-BA68-5F6373DB5656}" name="Table26" displayName="Table26" ref="A1:D6" totalsRowShown="0" headerRowDxfId="16" headerRowBorderDxfId="15" tableBorderDxfId="14" totalsRowBorderDxfId="13">
  <autoFilter ref="A1:D6" xr:uid="{3AD626F3-CF82-4024-9EE5-1B2A621C40D4}"/>
  <tableColumns count="4">
    <tableColumn id="1" xr3:uid="{8DEC8F31-68FA-4B2F-B925-DA143CC16304}" name="Year" dataDxfId="12"/>
    <tableColumn id="2" xr3:uid="{88CF3283-AEF0-40F1-B8DD-9578CFF583D8}" name="New in year" dataDxfId="11"/>
    <tableColumn id="3" xr3:uid="{93B37A51-9075-4376-B04F-96E44FDA7FAF}" name="Ceased in year" dataDxfId="10"/>
    <tableColumn id="4" xr3:uid="{2975ECDB-B8BD-421E-9812-99421261F4DC}" name="Total at year end" dataDxfId="9"/>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EBDBD52-00B3-4C1D-B5E0-D763E321C236}" name="Table27" displayName="Table27" ref="A1:A10" totalsRowShown="0" headerRowDxfId="8" dataDxfId="7">
  <autoFilter ref="A1:A10" xr:uid="{7048DACC-AC76-4DB9-B4DA-52713A6D6A7C}"/>
  <tableColumns count="1">
    <tableColumn id="1" xr3:uid="{82FC2900-4910-4143-A3EF-93A16F30B9C7}" name="Year" dataDxfId="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354713A-A09A-41BC-A218-4FF147195FF2}" name="Table28" displayName="Table28" ref="D1:D5" totalsRowShown="0" headerRowDxfId="5" dataDxfId="4">
  <autoFilter ref="D1:D5" xr:uid="{7459A715-5512-401F-87C7-DE1B3A907D07}"/>
  <tableColumns count="1">
    <tableColumn id="1" xr3:uid="{AFEA43A7-EE8C-4BA1-B4D0-1E721F25DCA3}" name="Firm_Typ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7426E-5331-4B64-8FDE-0863F073A3B9}">
  <dimension ref="A2:D12"/>
  <sheetViews>
    <sheetView showGridLines="0" workbookViewId="0">
      <selection activeCell="D14" sqref="D14"/>
    </sheetView>
  </sheetViews>
  <sheetFormatPr defaultRowHeight="12.6" x14ac:dyDescent="0.2"/>
  <cols>
    <col min="1" max="1" width="4.7265625" customWidth="1"/>
    <col min="2" max="2" width="14.7265625" customWidth="1"/>
    <col min="3" max="3" width="12.7265625" customWidth="1"/>
    <col min="4" max="4" width="55.36328125" customWidth="1"/>
  </cols>
  <sheetData>
    <row r="2" spans="1:4" ht="47.1" customHeight="1" x14ac:dyDescent="0.2"/>
    <row r="3" spans="1:4" ht="45.75" customHeight="1" x14ac:dyDescent="0.3">
      <c r="B3" s="192" t="s">
        <v>0</v>
      </c>
      <c r="C3" s="87"/>
      <c r="D3" s="88"/>
    </row>
    <row r="4" spans="1:4" s="86" customFormat="1" ht="19.8" x14ac:dyDescent="0.3">
      <c r="A4"/>
      <c r="B4" s="41" t="s">
        <v>1</v>
      </c>
      <c r="C4" s="89"/>
      <c r="D4" s="88"/>
    </row>
    <row r="5" spans="1:4" ht="19.8" x14ac:dyDescent="0.3">
      <c r="B5" s="89"/>
      <c r="C5" s="89"/>
      <c r="D5" s="88"/>
    </row>
    <row r="6" spans="1:4" ht="13.8" x14ac:dyDescent="0.2">
      <c r="B6" s="292" t="s">
        <v>2</v>
      </c>
      <c r="C6" s="292"/>
      <c r="D6" s="292"/>
    </row>
    <row r="7" spans="1:4" x14ac:dyDescent="0.2">
      <c r="B7" s="42"/>
      <c r="C7" s="43"/>
    </row>
    <row r="8" spans="1:4" ht="13.5" customHeight="1" x14ac:dyDescent="0.2">
      <c r="B8" s="42" t="s">
        <v>3</v>
      </c>
      <c r="C8" s="42" t="s">
        <v>4</v>
      </c>
      <c r="D8" s="44" t="s">
        <v>5</v>
      </c>
    </row>
    <row r="9" spans="1:4" ht="13.5" customHeight="1" x14ac:dyDescent="0.2">
      <c r="B9" s="42" t="s">
        <v>6</v>
      </c>
      <c r="C9" s="42" t="s">
        <v>7</v>
      </c>
      <c r="D9" s="43" t="s">
        <v>8</v>
      </c>
    </row>
    <row r="10" spans="1:4" ht="13.5" customHeight="1" x14ac:dyDescent="0.2">
      <c r="B10" s="42" t="s">
        <v>9</v>
      </c>
      <c r="C10" s="42" t="s">
        <v>10</v>
      </c>
      <c r="D10" s="43" t="s">
        <v>11</v>
      </c>
    </row>
    <row r="11" spans="1:4" ht="13.5" customHeight="1" x14ac:dyDescent="0.2">
      <c r="B11" s="42" t="s">
        <v>12</v>
      </c>
      <c r="C11" s="42" t="s">
        <v>13</v>
      </c>
      <c r="D11" s="43" t="s">
        <v>14</v>
      </c>
    </row>
    <row r="12" spans="1:4" ht="13.5" customHeight="1" x14ac:dyDescent="0.2">
      <c r="B12" s="42" t="s">
        <v>15</v>
      </c>
      <c r="C12" s="42" t="s">
        <v>16</v>
      </c>
      <c r="D12" s="43" t="s">
        <v>17</v>
      </c>
    </row>
  </sheetData>
  <mergeCells count="1">
    <mergeCell ref="B6:D6"/>
  </mergeCells>
  <pageMargins left="0.7" right="0.7" top="0.75" bottom="0.75" header="0.3" footer="0.3"/>
  <pageSetup paperSize="9" orientation="portrait" r:id="rId1"/>
  <headerFooter>
    <oddHeader>&amp;L&amp;"Calibri"&amp;10&amp;K000000 FCA Public&amp;1#_x000D_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8BA61-7373-4E74-90FD-C52CC8CA75E3}">
  <dimension ref="A1"/>
  <sheetViews>
    <sheetView showGridLines="0" showRowColHeaders="0" tabSelected="1" zoomScale="76" zoomScaleNormal="76" workbookViewId="0">
      <selection activeCell="I43" sqref="I43"/>
    </sheetView>
  </sheetViews>
  <sheetFormatPr defaultRowHeight="12.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4"/>
  <sheetViews>
    <sheetView showGridLines="0" workbookViewId="0">
      <selection activeCell="B2" sqref="B2"/>
    </sheetView>
  </sheetViews>
  <sheetFormatPr defaultRowHeight="12.6" x14ac:dyDescent="0.2"/>
  <cols>
    <col min="1" max="1" width="4.7265625" customWidth="1"/>
    <col min="2" max="2" width="80.1796875" customWidth="1"/>
  </cols>
  <sheetData>
    <row r="2" spans="2:3" ht="27.6" x14ac:dyDescent="0.25">
      <c r="B2" s="9" t="s">
        <v>18</v>
      </c>
    </row>
    <row r="3" spans="2:3" ht="27.6" x14ac:dyDescent="0.25">
      <c r="B3" s="10" t="s">
        <v>19</v>
      </c>
      <c r="C3" s="8"/>
    </row>
    <row r="4" spans="2:3" ht="13.5" customHeight="1" x14ac:dyDescent="0.2">
      <c r="B4" s="292" t="s">
        <v>2</v>
      </c>
      <c r="C4" s="292"/>
    </row>
    <row r="5" spans="2:3" ht="256.5" customHeight="1" x14ac:dyDescent="0.2">
      <c r="B5" s="293" t="s">
        <v>20</v>
      </c>
      <c r="C5" s="293"/>
    </row>
    <row r="6" spans="2:3" x14ac:dyDescent="0.2">
      <c r="B6" s="293"/>
      <c r="C6" s="293"/>
    </row>
    <row r="7" spans="2:3" x14ac:dyDescent="0.2">
      <c r="B7" s="293"/>
      <c r="C7" s="293"/>
    </row>
    <row r="8" spans="2:3" x14ac:dyDescent="0.2">
      <c r="B8" s="293"/>
      <c r="C8" s="293"/>
    </row>
    <row r="9" spans="2:3" x14ac:dyDescent="0.2">
      <c r="B9" s="293"/>
      <c r="C9" s="293"/>
    </row>
    <row r="10" spans="2:3" x14ac:dyDescent="0.2">
      <c r="B10" s="293"/>
      <c r="C10" s="293"/>
    </row>
    <row r="11" spans="2:3" x14ac:dyDescent="0.2">
      <c r="B11" s="293"/>
      <c r="C11" s="293"/>
    </row>
    <row r="12" spans="2:3" x14ac:dyDescent="0.2">
      <c r="B12" s="293"/>
      <c r="C12" s="293"/>
    </row>
    <row r="13" spans="2:3" x14ac:dyDescent="0.2">
      <c r="B13" s="293"/>
      <c r="C13" s="293"/>
    </row>
    <row r="14" spans="2:3" x14ac:dyDescent="0.2">
      <c r="B14" s="293"/>
      <c r="C14" s="293"/>
    </row>
  </sheetData>
  <mergeCells count="2">
    <mergeCell ref="B4:C4"/>
    <mergeCell ref="B5:C14"/>
  </mergeCells>
  <phoneticPr fontId="11" type="noConversion"/>
  <pageMargins left="0.7" right="0.7" top="0.75" bottom="0.75" header="0.3" footer="0.3"/>
  <pageSetup paperSize="9" orientation="portrait" r:id="rId1"/>
  <headerFooter>
    <oddHeader>&amp;L&amp;"Calibri"&amp;10&amp;K000000 FCA Public&amp;1#_x000D_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C5DA2-B7E7-4BDD-A947-350519EAD8E7}">
  <dimension ref="B3:O52"/>
  <sheetViews>
    <sheetView showGridLines="0" topLeftCell="A19" zoomScaleNormal="100" workbookViewId="0">
      <selection activeCell="B39" sqref="B39:G48"/>
    </sheetView>
  </sheetViews>
  <sheetFormatPr defaultRowHeight="12.6" x14ac:dyDescent="0.2"/>
  <cols>
    <col min="1" max="1" width="2.36328125" customWidth="1"/>
    <col min="2" max="2" width="9.453125" customWidth="1"/>
    <col min="3" max="3" width="14" customWidth="1"/>
    <col min="4" max="4" width="20.26953125" customWidth="1"/>
    <col min="5" max="5" width="14.81640625" customWidth="1"/>
    <col min="6" max="6" width="16.1796875" customWidth="1"/>
    <col min="7" max="7" width="16.26953125" customWidth="1"/>
    <col min="8" max="8" width="16.7265625" customWidth="1"/>
    <col min="9" max="9" width="13.81640625" customWidth="1"/>
    <col min="10" max="11" width="13.453125" bestFit="1" customWidth="1"/>
  </cols>
  <sheetData>
    <row r="3" spans="2:7" ht="13.8" x14ac:dyDescent="0.2">
      <c r="B3" s="294" t="s">
        <v>21</v>
      </c>
      <c r="C3" s="294"/>
      <c r="D3" s="294"/>
      <c r="E3" s="294"/>
    </row>
    <row r="4" spans="2:7" ht="13.8" x14ac:dyDescent="0.25">
      <c r="B4" s="1" t="s">
        <v>22</v>
      </c>
      <c r="D4" s="2"/>
      <c r="E4" s="2"/>
    </row>
    <row r="6" spans="2:7" ht="13.8" x14ac:dyDescent="0.25">
      <c r="B6" s="3" t="s">
        <v>23</v>
      </c>
      <c r="C6" s="2"/>
      <c r="D6" s="2"/>
      <c r="E6" s="2"/>
    </row>
    <row r="8" spans="2:7" x14ac:dyDescent="0.2">
      <c r="B8" s="4" t="s">
        <v>24</v>
      </c>
      <c r="C8" s="2"/>
      <c r="D8" s="2"/>
    </row>
    <row r="10" spans="2:7" ht="22.8" x14ac:dyDescent="0.2">
      <c r="B10" s="129" t="s">
        <v>25</v>
      </c>
      <c r="C10" s="177" t="s">
        <v>26</v>
      </c>
      <c r="D10" s="177" t="s">
        <v>27</v>
      </c>
      <c r="E10" s="177" t="s">
        <v>28</v>
      </c>
      <c r="F10" s="177" t="s">
        <v>29</v>
      </c>
      <c r="G10" s="177" t="s">
        <v>30</v>
      </c>
    </row>
    <row r="11" spans="2:7" x14ac:dyDescent="0.2">
      <c r="B11" s="100" t="s">
        <v>31</v>
      </c>
      <c r="C11" s="95">
        <v>3773</v>
      </c>
      <c r="D11" s="95">
        <v>637932267</v>
      </c>
      <c r="E11" s="95">
        <v>163505589</v>
      </c>
      <c r="F11" s="95">
        <v>5189336</v>
      </c>
      <c r="G11" s="95">
        <v>806627192</v>
      </c>
    </row>
    <row r="12" spans="2:7" x14ac:dyDescent="0.2">
      <c r="B12" s="100" t="s">
        <v>32</v>
      </c>
      <c r="C12" s="95">
        <v>3917</v>
      </c>
      <c r="D12" s="95">
        <v>786656357</v>
      </c>
      <c r="E12" s="95">
        <v>221674893</v>
      </c>
      <c r="F12" s="95">
        <v>6684853</v>
      </c>
      <c r="G12" s="95">
        <v>1015016107</v>
      </c>
    </row>
    <row r="13" spans="2:7" x14ac:dyDescent="0.2">
      <c r="B13" s="100" t="s">
        <v>33</v>
      </c>
      <c r="C13" s="95">
        <v>4018</v>
      </c>
      <c r="D13" s="95">
        <v>926263945</v>
      </c>
      <c r="E13" s="95">
        <v>241268278</v>
      </c>
      <c r="F13" s="95">
        <v>7848680</v>
      </c>
      <c r="G13" s="95">
        <v>1175380903</v>
      </c>
    </row>
    <row r="14" spans="2:7" x14ac:dyDescent="0.2">
      <c r="B14" s="100" t="s">
        <v>34</v>
      </c>
      <c r="C14" s="101">
        <v>4141</v>
      </c>
      <c r="D14" s="101">
        <v>984829093</v>
      </c>
      <c r="E14" s="101">
        <v>282136351</v>
      </c>
      <c r="F14" s="101">
        <v>8180509</v>
      </c>
      <c r="G14" s="101">
        <v>1275145953</v>
      </c>
    </row>
    <row r="15" spans="2:7" x14ac:dyDescent="0.2">
      <c r="B15" s="102">
        <v>2020</v>
      </c>
      <c r="C15" s="103">
        <v>4205</v>
      </c>
      <c r="D15" s="104">
        <v>955754333</v>
      </c>
      <c r="E15" s="104">
        <v>259400044</v>
      </c>
      <c r="F15" s="104">
        <v>6405104</v>
      </c>
      <c r="G15" s="104">
        <v>1221559481</v>
      </c>
    </row>
    <row r="16" spans="2:7" x14ac:dyDescent="0.2">
      <c r="B16" s="100" t="s">
        <v>35</v>
      </c>
      <c r="C16" s="93">
        <v>4232</v>
      </c>
      <c r="D16" s="93">
        <v>1123291746</v>
      </c>
      <c r="E16" s="93">
        <v>278778971</v>
      </c>
      <c r="F16" s="93">
        <v>8889381</v>
      </c>
      <c r="G16" s="93">
        <v>1410960115</v>
      </c>
    </row>
    <row r="17" spans="2:15" x14ac:dyDescent="0.2">
      <c r="B17" s="13">
        <v>2022</v>
      </c>
      <c r="C17" s="93">
        <v>4277</v>
      </c>
      <c r="D17" s="174">
        <v>1235984184</v>
      </c>
      <c r="E17" s="14">
        <v>330449368</v>
      </c>
      <c r="F17" s="14">
        <v>14209910</v>
      </c>
      <c r="G17" s="211">
        <v>1580643462</v>
      </c>
      <c r="H17" s="198"/>
    </row>
    <row r="18" spans="2:15" x14ac:dyDescent="0.2">
      <c r="B18" s="13" t="s">
        <v>36</v>
      </c>
      <c r="C18" s="171">
        <v>4104</v>
      </c>
      <c r="D18" s="144">
        <v>1067615436</v>
      </c>
      <c r="E18" s="172">
        <v>293513245</v>
      </c>
      <c r="F18" s="169">
        <v>8292103</v>
      </c>
      <c r="G18" s="144">
        <v>1369420784</v>
      </c>
      <c r="H18" s="226"/>
    </row>
    <row r="19" spans="2:15" x14ac:dyDescent="0.2">
      <c r="B19" s="13">
        <v>2024</v>
      </c>
      <c r="C19" s="144">
        <v>3910</v>
      </c>
      <c r="D19" s="144">
        <v>1055653601</v>
      </c>
      <c r="E19" s="144">
        <v>300203865</v>
      </c>
      <c r="F19" s="144">
        <v>7185384</v>
      </c>
      <c r="G19" s="144">
        <v>1363042862</v>
      </c>
      <c r="H19" s="226"/>
      <c r="I19" s="226"/>
    </row>
    <row r="20" spans="2:15" ht="13.8" x14ac:dyDescent="0.2">
      <c r="B20" s="6"/>
      <c r="C20" s="7"/>
      <c r="D20" s="198"/>
      <c r="E20" s="7"/>
      <c r="F20" s="7"/>
      <c r="G20" s="50"/>
    </row>
    <row r="21" spans="2:15" x14ac:dyDescent="0.2">
      <c r="B21" s="134" t="s">
        <v>37</v>
      </c>
    </row>
    <row r="22" spans="2:15" x14ac:dyDescent="0.2">
      <c r="G22" s="50"/>
    </row>
    <row r="23" spans="2:15" x14ac:dyDescent="0.2">
      <c r="B23" s="4" t="s">
        <v>38</v>
      </c>
      <c r="C23" s="2"/>
      <c r="D23" s="2"/>
    </row>
    <row r="25" spans="2:15" ht="22.8" x14ac:dyDescent="0.2">
      <c r="B25" s="129" t="s">
        <v>25</v>
      </c>
      <c r="C25" s="177" t="s">
        <v>26</v>
      </c>
      <c r="D25" s="177" t="s">
        <v>27</v>
      </c>
      <c r="E25" s="177" t="s">
        <v>28</v>
      </c>
      <c r="F25" s="177" t="s">
        <v>29</v>
      </c>
      <c r="G25" s="177" t="s">
        <v>30</v>
      </c>
    </row>
    <row r="26" spans="2:15" x14ac:dyDescent="0.2">
      <c r="B26" s="100" t="s">
        <v>31</v>
      </c>
      <c r="C26" s="95">
        <v>10235</v>
      </c>
      <c r="D26" s="95">
        <v>13158182208</v>
      </c>
      <c r="E26" s="95">
        <v>1856487187</v>
      </c>
      <c r="F26" s="95">
        <v>841401594</v>
      </c>
      <c r="G26" s="95">
        <v>15856070989</v>
      </c>
    </row>
    <row r="27" spans="2:15" x14ac:dyDescent="0.2">
      <c r="B27" s="100" t="s">
        <v>32</v>
      </c>
      <c r="C27" s="95">
        <v>10297</v>
      </c>
      <c r="D27" s="95">
        <v>14312973928</v>
      </c>
      <c r="E27" s="95">
        <v>1888874695</v>
      </c>
      <c r="F27" s="95">
        <v>906424314</v>
      </c>
      <c r="G27" s="95">
        <v>17108272937</v>
      </c>
    </row>
    <row r="28" spans="2:15" x14ac:dyDescent="0.2">
      <c r="B28" s="100" t="s">
        <v>33</v>
      </c>
      <c r="C28" s="95">
        <v>10383</v>
      </c>
      <c r="D28" s="95">
        <v>15284404291</v>
      </c>
      <c r="E28" s="95">
        <v>1952883194</v>
      </c>
      <c r="F28" s="95">
        <v>975732081</v>
      </c>
      <c r="G28" s="95">
        <v>18213019566</v>
      </c>
    </row>
    <row r="29" spans="2:15" x14ac:dyDescent="0.2">
      <c r="B29" s="100" t="s">
        <v>34</v>
      </c>
      <c r="C29" s="101">
        <v>10410</v>
      </c>
      <c r="D29" s="101">
        <v>15295930989</v>
      </c>
      <c r="E29" s="101">
        <v>2106881836</v>
      </c>
      <c r="F29" s="101">
        <v>1001893529</v>
      </c>
      <c r="G29" s="101">
        <v>18404706354</v>
      </c>
    </row>
    <row r="30" spans="2:15" x14ac:dyDescent="0.2">
      <c r="B30" s="102">
        <v>2020</v>
      </c>
      <c r="C30" s="93">
        <v>10306</v>
      </c>
      <c r="D30" s="104">
        <v>15627076906</v>
      </c>
      <c r="E30" s="104">
        <v>2119253389</v>
      </c>
      <c r="F30" s="104">
        <v>876675382</v>
      </c>
      <c r="G30" s="104">
        <v>18623005677</v>
      </c>
      <c r="L30" s="50"/>
      <c r="M30" s="50"/>
      <c r="N30" s="50"/>
      <c r="O30" s="50"/>
    </row>
    <row r="31" spans="2:15" x14ac:dyDescent="0.2">
      <c r="B31" s="100" t="s">
        <v>35</v>
      </c>
      <c r="C31" s="93">
        <v>10227</v>
      </c>
      <c r="D31" s="104">
        <v>16260313552</v>
      </c>
      <c r="E31" s="104">
        <v>2099540374</v>
      </c>
      <c r="F31" s="104">
        <v>987029387</v>
      </c>
      <c r="G31" s="104">
        <v>19346883322</v>
      </c>
    </row>
    <row r="32" spans="2:15" x14ac:dyDescent="0.2">
      <c r="B32" s="195">
        <v>2022</v>
      </c>
      <c r="C32" s="90">
        <v>10076</v>
      </c>
      <c r="D32" s="14">
        <v>17714337475.684677</v>
      </c>
      <c r="E32" s="14">
        <v>2329091512.858211</v>
      </c>
      <c r="F32" s="14">
        <v>1168162256.664341</v>
      </c>
      <c r="G32" s="14">
        <v>21211591245</v>
      </c>
      <c r="H32" s="198"/>
    </row>
    <row r="33" spans="2:15" x14ac:dyDescent="0.2">
      <c r="B33" s="13">
        <v>2023</v>
      </c>
      <c r="C33" s="90">
        <v>9719</v>
      </c>
      <c r="D33" s="14">
        <v>20416735399</v>
      </c>
      <c r="E33" s="14">
        <v>2627713931</v>
      </c>
      <c r="F33" s="14">
        <v>1506643798</v>
      </c>
      <c r="G33" s="14">
        <v>24551093128</v>
      </c>
      <c r="H33" s="226"/>
      <c r="K33" s="50"/>
      <c r="L33" s="50"/>
      <c r="M33" s="50"/>
      <c r="N33" s="50"/>
      <c r="O33" s="50"/>
    </row>
    <row r="34" spans="2:15" x14ac:dyDescent="0.2">
      <c r="B34" s="13">
        <v>2024</v>
      </c>
      <c r="C34" s="104">
        <v>9285</v>
      </c>
      <c r="D34" s="104">
        <v>21605861299</v>
      </c>
      <c r="E34" s="104">
        <v>2927241759</v>
      </c>
      <c r="F34" s="104">
        <v>1629291136</v>
      </c>
      <c r="G34" s="104">
        <v>26162394197</v>
      </c>
      <c r="H34" s="226"/>
      <c r="I34" s="226"/>
    </row>
    <row r="35" spans="2:15" x14ac:dyDescent="0.2">
      <c r="B35" s="15"/>
      <c r="C35" s="16"/>
      <c r="D35" s="215"/>
      <c r="E35" s="16"/>
      <c r="F35" s="16"/>
      <c r="G35" s="16"/>
    </row>
    <row r="36" spans="2:15" x14ac:dyDescent="0.2">
      <c r="B36" s="15"/>
      <c r="C36" s="16"/>
      <c r="D36" s="16"/>
      <c r="E36" s="16"/>
      <c r="F36" s="16"/>
      <c r="G36" s="215"/>
    </row>
    <row r="37" spans="2:15" x14ac:dyDescent="0.2">
      <c r="B37" s="5" t="s">
        <v>39</v>
      </c>
      <c r="C37" s="5"/>
      <c r="D37" s="5"/>
      <c r="G37" s="216"/>
    </row>
    <row r="39" spans="2:15" ht="22.8" x14ac:dyDescent="0.2">
      <c r="B39" s="129" t="s">
        <v>25</v>
      </c>
      <c r="C39" s="177" t="s">
        <v>26</v>
      </c>
      <c r="D39" s="177" t="s">
        <v>40</v>
      </c>
      <c r="E39" s="177" t="s">
        <v>28</v>
      </c>
      <c r="F39" s="177" t="s">
        <v>29</v>
      </c>
      <c r="G39" s="177" t="s">
        <v>30</v>
      </c>
    </row>
    <row r="40" spans="2:15" x14ac:dyDescent="0.2">
      <c r="B40" s="100" t="s">
        <v>31</v>
      </c>
      <c r="C40" s="95">
        <v>4970</v>
      </c>
      <c r="D40" s="101">
        <v>843861392</v>
      </c>
      <c r="E40" s="101">
        <v>2302566275</v>
      </c>
      <c r="F40" s="101">
        <v>109287426</v>
      </c>
      <c r="G40" s="101">
        <v>3255715093</v>
      </c>
    </row>
    <row r="41" spans="2:15" x14ac:dyDescent="0.2">
      <c r="B41" s="100" t="s">
        <v>32</v>
      </c>
      <c r="C41" s="95">
        <v>5048</v>
      </c>
      <c r="D41" s="95">
        <v>804604429</v>
      </c>
      <c r="E41" s="95">
        <v>3022515996</v>
      </c>
      <c r="F41" s="95">
        <v>126932227</v>
      </c>
      <c r="G41" s="95">
        <v>3954052652</v>
      </c>
    </row>
    <row r="42" spans="2:15" x14ac:dyDescent="0.2">
      <c r="B42" s="100" t="s">
        <v>33</v>
      </c>
      <c r="C42" s="95">
        <v>5131</v>
      </c>
      <c r="D42" s="95">
        <v>755529446</v>
      </c>
      <c r="E42" s="95">
        <v>3526171821</v>
      </c>
      <c r="F42" s="95">
        <v>135879437</v>
      </c>
      <c r="G42" s="95">
        <v>4417580704</v>
      </c>
    </row>
    <row r="43" spans="2:15" x14ac:dyDescent="0.2">
      <c r="B43" s="100" t="s">
        <v>34</v>
      </c>
      <c r="C43" s="101">
        <v>5111</v>
      </c>
      <c r="D43" s="101">
        <v>693995764</v>
      </c>
      <c r="E43" s="101">
        <v>3636231935</v>
      </c>
      <c r="F43" s="101">
        <v>116154148</v>
      </c>
      <c r="G43" s="101">
        <v>4446381847</v>
      </c>
    </row>
    <row r="44" spans="2:15" x14ac:dyDescent="0.2">
      <c r="B44" s="102">
        <v>2020</v>
      </c>
      <c r="C44" s="103">
        <v>5017</v>
      </c>
      <c r="D44" s="104">
        <v>633585225</v>
      </c>
      <c r="E44" s="104">
        <v>3661972429</v>
      </c>
      <c r="F44" s="104">
        <v>102304534</v>
      </c>
      <c r="G44" s="104">
        <v>4397862188</v>
      </c>
    </row>
    <row r="45" spans="2:15" x14ac:dyDescent="0.2">
      <c r="B45" s="100" t="s">
        <v>35</v>
      </c>
      <c r="C45" s="174">
        <v>5077</v>
      </c>
      <c r="D45" s="170">
        <v>701408138</v>
      </c>
      <c r="E45" s="170">
        <v>4555161337</v>
      </c>
      <c r="F45" s="170">
        <v>117453148</v>
      </c>
      <c r="G45" s="170">
        <v>5374022623</v>
      </c>
    </row>
    <row r="46" spans="2:15" x14ac:dyDescent="0.2">
      <c r="B46" s="194">
        <v>2022</v>
      </c>
      <c r="C46" s="176">
        <v>5116</v>
      </c>
      <c r="D46" s="175">
        <v>713893124</v>
      </c>
      <c r="E46" s="144">
        <v>4721835211</v>
      </c>
      <c r="F46" s="144">
        <v>79643548</v>
      </c>
      <c r="G46" s="144">
        <v>5515371883</v>
      </c>
      <c r="H46" s="198"/>
    </row>
    <row r="47" spans="2:15" x14ac:dyDescent="0.2">
      <c r="B47" s="173">
        <v>2023</v>
      </c>
      <c r="C47" s="176">
        <v>4853</v>
      </c>
      <c r="D47" s="175">
        <v>656838779</v>
      </c>
      <c r="E47" s="144">
        <v>4614725274</v>
      </c>
      <c r="F47" s="144">
        <v>69782154</v>
      </c>
      <c r="G47" s="101">
        <v>5341346207</v>
      </c>
      <c r="H47" s="226"/>
      <c r="L47" s="142"/>
    </row>
    <row r="48" spans="2:15" x14ac:dyDescent="0.2">
      <c r="B48" s="173">
        <v>2024</v>
      </c>
      <c r="C48" s="101">
        <v>4582</v>
      </c>
      <c r="D48" s="101">
        <v>674182173</v>
      </c>
      <c r="E48" s="101">
        <v>4915057188</v>
      </c>
      <c r="F48" s="101">
        <v>83364215</v>
      </c>
      <c r="G48" s="101">
        <v>5672603585</v>
      </c>
      <c r="H48" s="226"/>
      <c r="I48" s="226"/>
      <c r="J48" s="226"/>
      <c r="K48" s="226"/>
      <c r="L48" s="142"/>
      <c r="M48" s="50"/>
      <c r="N48" s="50"/>
    </row>
    <row r="49" spans="2:12" x14ac:dyDescent="0.2">
      <c r="B49" s="15"/>
      <c r="D49" s="210"/>
      <c r="F49" s="16"/>
      <c r="G49" s="198"/>
      <c r="L49" s="142"/>
    </row>
    <row r="50" spans="2:12" ht="93" customHeight="1" x14ac:dyDescent="0.2">
      <c r="B50" s="295" t="s">
        <v>41</v>
      </c>
      <c r="C50" s="295"/>
      <c r="D50" s="295"/>
      <c r="E50" s="295"/>
      <c r="F50" s="295"/>
      <c r="G50" s="295"/>
    </row>
    <row r="52" spans="2:12" x14ac:dyDescent="0.2">
      <c r="G52" s="50"/>
    </row>
  </sheetData>
  <mergeCells count="2">
    <mergeCell ref="B3:E3"/>
    <mergeCell ref="B50:G50"/>
  </mergeCells>
  <phoneticPr fontId="11" type="noConversion"/>
  <pageMargins left="0.7" right="0.7" top="0.75" bottom="0.75" header="0.3" footer="0.3"/>
  <pageSetup paperSize="9" orientation="portrait" r:id="rId1"/>
  <headerFooter>
    <oddHeader>&amp;L&amp;"Calibri"&amp;10&amp;K000000 FCA Public&amp;1#_x000D_</oddHeader>
  </headerFooter>
  <ignoredErrors>
    <ignoredError sqref="B11:B18 B26:B33 B40:B4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A4C84-162D-4B67-964A-6C3279706B59}">
  <dimension ref="A3:U123"/>
  <sheetViews>
    <sheetView showGridLines="0" topLeftCell="C34" zoomScaleNormal="100" workbookViewId="0">
      <selection activeCell="B41" sqref="B41:J45"/>
    </sheetView>
  </sheetViews>
  <sheetFormatPr defaultColWidth="9.26953125" defaultRowHeight="12.6" x14ac:dyDescent="0.2"/>
  <cols>
    <col min="1" max="1" width="2.36328125" customWidth="1"/>
    <col min="2" max="2" width="22.1796875" customWidth="1"/>
    <col min="3" max="3" width="13.7265625" customWidth="1"/>
    <col min="4" max="4" width="19.26953125" customWidth="1"/>
    <col min="5" max="5" width="16.6328125" bestFit="1" customWidth="1"/>
    <col min="6" max="6" width="17.1796875" bestFit="1" customWidth="1"/>
    <col min="7" max="7" width="17.453125" bestFit="1" customWidth="1"/>
    <col min="8" max="10" width="16.6328125" customWidth="1"/>
    <col min="11" max="11" width="13" customWidth="1"/>
    <col min="12" max="12" width="14.1796875" customWidth="1"/>
    <col min="13" max="13" width="13.81640625" customWidth="1"/>
    <col min="14" max="14" width="17.453125" customWidth="1"/>
  </cols>
  <sheetData>
    <row r="3" spans="1:13" ht="13.8" x14ac:dyDescent="0.2">
      <c r="B3" s="294" t="s">
        <v>21</v>
      </c>
      <c r="C3" s="294"/>
      <c r="D3" s="294"/>
      <c r="E3" s="294"/>
    </row>
    <row r="4" spans="1:13" ht="13.8" x14ac:dyDescent="0.25">
      <c r="B4" s="1" t="s">
        <v>22</v>
      </c>
      <c r="D4" s="2"/>
      <c r="E4" s="2"/>
    </row>
    <row r="6" spans="1:13" s="2" customFormat="1" ht="13.8" x14ac:dyDescent="0.25">
      <c r="A6"/>
      <c r="B6" s="3" t="s">
        <v>42</v>
      </c>
    </row>
    <row r="8" spans="1:13" x14ac:dyDescent="0.2">
      <c r="B8" s="4" t="s">
        <v>43</v>
      </c>
      <c r="C8" s="2"/>
      <c r="D8" s="2"/>
      <c r="I8" s="50"/>
    </row>
    <row r="10" spans="1:13" s="22" customFormat="1" ht="34.049999999999997" customHeight="1" x14ac:dyDescent="0.2">
      <c r="A10"/>
      <c r="B10" s="30" t="s">
        <v>44</v>
      </c>
      <c r="C10" s="31" t="s">
        <v>26</v>
      </c>
      <c r="D10" s="31" t="s">
        <v>45</v>
      </c>
      <c r="E10" s="31" t="s">
        <v>46</v>
      </c>
      <c r="F10" s="31" t="s">
        <v>47</v>
      </c>
      <c r="G10" s="196" t="s">
        <v>30</v>
      </c>
      <c r="I10" s="153"/>
      <c r="J10" s="153"/>
      <c r="K10" s="153"/>
      <c r="L10" s="153"/>
      <c r="M10" s="153"/>
    </row>
    <row r="11" spans="1:13" x14ac:dyDescent="0.2">
      <c r="B11" s="99" t="s">
        <v>48</v>
      </c>
      <c r="C11" s="197">
        <v>4250</v>
      </c>
      <c r="D11" s="197">
        <v>572170451</v>
      </c>
      <c r="E11" s="197">
        <v>5400218750</v>
      </c>
      <c r="F11" s="197">
        <v>252702914</v>
      </c>
      <c r="G11" s="197">
        <f>F11+E11+D11</f>
        <v>6225092115</v>
      </c>
      <c r="H11" s="50"/>
      <c r="I11" s="153"/>
      <c r="J11" s="154"/>
      <c r="K11" s="154"/>
      <c r="L11" s="154"/>
      <c r="M11" s="154"/>
    </row>
    <row r="12" spans="1:13" x14ac:dyDescent="0.2">
      <c r="B12" s="99" t="s">
        <v>49</v>
      </c>
      <c r="C12" s="197">
        <v>3494</v>
      </c>
      <c r="D12" s="197">
        <v>24673861931</v>
      </c>
      <c r="E12" s="197">
        <v>56674210</v>
      </c>
      <c r="F12" s="197">
        <v>97718409</v>
      </c>
      <c r="G12" s="197">
        <f>F12+E12+D12</f>
        <v>24828254550</v>
      </c>
      <c r="H12" s="50"/>
      <c r="I12" s="153"/>
      <c r="J12" s="154"/>
      <c r="K12" s="154"/>
      <c r="L12" s="154"/>
      <c r="M12" s="154"/>
    </row>
    <row r="13" spans="1:13" x14ac:dyDescent="0.2">
      <c r="B13" s="99" t="s">
        <v>50</v>
      </c>
      <c r="C13" s="197">
        <v>1896</v>
      </c>
      <c r="D13" s="197">
        <v>417467674</v>
      </c>
      <c r="E13" s="197">
        <v>24868116</v>
      </c>
      <c r="F13" s="197">
        <v>1003540385</v>
      </c>
      <c r="G13" s="197">
        <f>F13+E13+D13</f>
        <v>1445876175</v>
      </c>
      <c r="H13" s="50"/>
      <c r="I13" s="153"/>
      <c r="J13" s="154"/>
      <c r="K13" s="154"/>
      <c r="L13" s="154"/>
      <c r="M13" s="154"/>
    </row>
    <row r="14" spans="1:13" x14ac:dyDescent="0.2">
      <c r="B14" s="99" t="s">
        <v>51</v>
      </c>
      <c r="C14" s="197">
        <v>659</v>
      </c>
      <c r="D14" s="197">
        <v>498894139</v>
      </c>
      <c r="E14" s="197">
        <v>190842500</v>
      </c>
      <c r="F14" s="197">
        <v>9081142</v>
      </c>
      <c r="G14" s="197">
        <f>F14+E14+D14</f>
        <v>698817781</v>
      </c>
      <c r="H14" s="50"/>
      <c r="I14" s="153"/>
      <c r="J14" s="154"/>
      <c r="K14" s="154"/>
      <c r="L14" s="154"/>
      <c r="M14" s="154"/>
    </row>
    <row r="15" spans="1:13" x14ac:dyDescent="0.2">
      <c r="B15" s="99" t="s">
        <v>52</v>
      </c>
      <c r="C15" s="197">
        <f>SUM(C11:C14)</f>
        <v>10299</v>
      </c>
      <c r="D15" s="197">
        <f>SUM(D11:D14)</f>
        <v>26162394195</v>
      </c>
      <c r="E15" s="197">
        <f>SUM(E11:E14)</f>
        <v>5672603576</v>
      </c>
      <c r="F15" s="197">
        <f>SUM(F11:F14)</f>
        <v>1363042850</v>
      </c>
      <c r="G15" s="197">
        <f>SUM(G11:G14)</f>
        <v>33198040621</v>
      </c>
      <c r="H15" s="50"/>
      <c r="I15" s="153"/>
      <c r="J15" s="154"/>
      <c r="K15" s="154"/>
      <c r="L15" s="154"/>
      <c r="M15" s="154"/>
    </row>
    <row r="16" spans="1:13" x14ac:dyDescent="0.2">
      <c r="B16" s="49"/>
      <c r="C16" s="48"/>
      <c r="D16" s="48"/>
      <c r="E16" s="48"/>
      <c r="F16" s="48"/>
      <c r="G16" s="48"/>
      <c r="K16" s="50"/>
      <c r="L16" s="50"/>
      <c r="M16" s="50"/>
    </row>
    <row r="17" spans="2:13" ht="30" customHeight="1" x14ac:dyDescent="0.2">
      <c r="B17" s="295" t="s">
        <v>53</v>
      </c>
      <c r="C17" s="295"/>
      <c r="D17" s="295"/>
      <c r="E17" s="295"/>
      <c r="F17" s="295"/>
      <c r="G17" s="295"/>
      <c r="J17" s="50"/>
      <c r="K17" s="50"/>
      <c r="L17" s="50"/>
      <c r="M17" s="50"/>
    </row>
    <row r="18" spans="2:13" x14ac:dyDescent="0.2">
      <c r="B18" s="79"/>
      <c r="C18" s="79"/>
      <c r="D18" s="79"/>
      <c r="E18" s="79"/>
      <c r="G18" s="79"/>
      <c r="I18" s="153"/>
      <c r="J18" s="153"/>
      <c r="K18" s="153"/>
      <c r="L18" s="153"/>
    </row>
    <row r="19" spans="2:13" x14ac:dyDescent="0.2">
      <c r="B19" s="79"/>
      <c r="C19" s="79"/>
      <c r="D19" s="79"/>
      <c r="E19" s="79"/>
      <c r="F19" s="79"/>
      <c r="G19" s="79"/>
      <c r="I19" s="153"/>
      <c r="J19" s="154"/>
      <c r="K19" s="154"/>
      <c r="L19" s="154"/>
      <c r="M19" s="50"/>
    </row>
    <row r="20" spans="2:13" x14ac:dyDescent="0.2">
      <c r="B20" s="4" t="s">
        <v>54</v>
      </c>
      <c r="C20" s="2"/>
      <c r="D20" s="2"/>
      <c r="I20" s="153"/>
      <c r="J20" s="154"/>
      <c r="K20" s="154"/>
      <c r="L20" s="154"/>
    </row>
    <row r="21" spans="2:13" x14ac:dyDescent="0.2">
      <c r="I21" s="153"/>
      <c r="J21" s="154"/>
      <c r="K21" s="154"/>
      <c r="L21" s="154"/>
    </row>
    <row r="22" spans="2:13" x14ac:dyDescent="0.2">
      <c r="B22" s="146" t="s">
        <v>55</v>
      </c>
      <c r="C22" s="143" t="s">
        <v>56</v>
      </c>
      <c r="D22" s="148" t="s">
        <v>28</v>
      </c>
      <c r="E22" s="92" t="s">
        <v>29</v>
      </c>
      <c r="F22" s="179"/>
      <c r="G22" s="153"/>
      <c r="H22" s="153"/>
      <c r="I22" s="153"/>
      <c r="J22" s="153"/>
      <c r="K22" s="153"/>
      <c r="L22" s="153"/>
    </row>
    <row r="23" spans="2:13" x14ac:dyDescent="0.2">
      <c r="B23" s="147" t="s">
        <v>57</v>
      </c>
      <c r="C23" s="197">
        <v>639642258</v>
      </c>
      <c r="D23" s="197">
        <v>4720098018</v>
      </c>
      <c r="E23" s="197">
        <v>40478474</v>
      </c>
      <c r="F23" s="180"/>
      <c r="G23" s="153"/>
      <c r="H23" s="154"/>
      <c r="I23" s="153"/>
      <c r="J23" s="154"/>
      <c r="K23" s="154"/>
      <c r="L23" s="154"/>
    </row>
    <row r="24" spans="2:13" x14ac:dyDescent="0.2">
      <c r="B24" s="147" t="s">
        <v>58</v>
      </c>
      <c r="C24" s="197">
        <v>519728495</v>
      </c>
      <c r="D24" s="197">
        <v>39362410</v>
      </c>
      <c r="E24" s="197">
        <v>13079546</v>
      </c>
      <c r="F24" s="180"/>
      <c r="G24" s="153"/>
      <c r="H24" s="154"/>
      <c r="I24" s="154"/>
      <c r="J24" s="50"/>
      <c r="K24" s="50"/>
      <c r="L24" s="50"/>
    </row>
    <row r="25" spans="2:13" x14ac:dyDescent="0.2">
      <c r="B25" s="147" t="s">
        <v>59</v>
      </c>
      <c r="C25" s="197">
        <v>212675842</v>
      </c>
      <c r="D25" s="197">
        <v>39422677</v>
      </c>
      <c r="E25" s="197">
        <v>604395</v>
      </c>
      <c r="F25" s="180"/>
      <c r="G25" s="153"/>
      <c r="H25" s="154"/>
      <c r="I25" s="154"/>
      <c r="J25" s="50"/>
      <c r="K25" s="50"/>
      <c r="L25" s="50"/>
    </row>
    <row r="26" spans="2:13" x14ac:dyDescent="0.2">
      <c r="B26" s="147" t="s">
        <v>60</v>
      </c>
      <c r="C26" s="197">
        <v>1372046595</v>
      </c>
      <c r="D26" s="197">
        <v>4798883105</v>
      </c>
      <c r="E26" s="197">
        <v>54162415</v>
      </c>
      <c r="F26" s="180"/>
      <c r="G26" s="153"/>
      <c r="H26" s="154"/>
      <c r="I26" s="154"/>
      <c r="J26" s="50"/>
      <c r="K26" s="50"/>
      <c r="L26" s="50"/>
    </row>
    <row r="27" spans="2:13" x14ac:dyDescent="0.2">
      <c r="B27" s="178"/>
      <c r="C27" s="16"/>
      <c r="D27" s="16"/>
      <c r="E27" s="16"/>
      <c r="F27" s="48"/>
      <c r="G27" s="48"/>
      <c r="J27" s="50"/>
      <c r="K27" s="50"/>
      <c r="L27" s="50"/>
    </row>
    <row r="28" spans="2:13" x14ac:dyDescent="0.2">
      <c r="B28" s="15"/>
      <c r="C28" s="16"/>
      <c r="D28" s="16"/>
      <c r="F28" s="16"/>
      <c r="G28" s="16"/>
    </row>
    <row r="29" spans="2:13" x14ac:dyDescent="0.2">
      <c r="B29" s="4" t="s">
        <v>61</v>
      </c>
      <c r="C29" s="2"/>
      <c r="D29" s="2"/>
      <c r="E29" s="2"/>
    </row>
    <row r="30" spans="2:13" x14ac:dyDescent="0.2">
      <c r="B30" s="4"/>
      <c r="C30" s="2"/>
      <c r="D30" s="2"/>
      <c r="E30" s="2"/>
    </row>
    <row r="31" spans="2:13" ht="34.200000000000003" x14ac:dyDescent="0.2">
      <c r="B31" s="129" t="s">
        <v>62</v>
      </c>
      <c r="C31" s="82" t="s">
        <v>26</v>
      </c>
      <c r="D31" s="191" t="s">
        <v>63</v>
      </c>
      <c r="E31" s="2"/>
      <c r="F31" s="73"/>
      <c r="G31" s="74"/>
      <c r="H31" s="74"/>
    </row>
    <row r="32" spans="2:13" x14ac:dyDescent="0.2">
      <c r="B32" s="95" t="s">
        <v>64</v>
      </c>
      <c r="C32" s="197">
        <v>1950</v>
      </c>
      <c r="D32" s="197">
        <v>1950</v>
      </c>
      <c r="E32" s="2"/>
      <c r="F32" s="11"/>
      <c r="G32" s="17"/>
      <c r="H32" s="12"/>
    </row>
    <row r="33" spans="1:21" x14ac:dyDescent="0.2">
      <c r="B33" s="95" t="s">
        <v>65</v>
      </c>
      <c r="C33" s="197">
        <v>1820</v>
      </c>
      <c r="D33" s="197">
        <v>5130</v>
      </c>
      <c r="E33" s="2"/>
      <c r="F33" s="11"/>
      <c r="G33" s="17"/>
      <c r="H33" s="12"/>
    </row>
    <row r="34" spans="1:21" x14ac:dyDescent="0.2">
      <c r="B34" s="95" t="s">
        <v>66</v>
      </c>
      <c r="C34" s="197">
        <v>517</v>
      </c>
      <c r="D34" s="197">
        <v>6149</v>
      </c>
      <c r="E34" s="2"/>
      <c r="F34" s="11"/>
      <c r="G34" s="17"/>
      <c r="H34" s="12"/>
    </row>
    <row r="35" spans="1:21" x14ac:dyDescent="0.2">
      <c r="B35" s="95" t="s">
        <v>67</v>
      </c>
      <c r="C35" s="197">
        <v>53</v>
      </c>
      <c r="D35" s="197">
        <v>15016</v>
      </c>
      <c r="E35" s="45"/>
      <c r="F35" s="11"/>
      <c r="G35" s="17"/>
      <c r="H35" s="12"/>
    </row>
    <row r="36" spans="1:21" x14ac:dyDescent="0.2">
      <c r="B36" s="95" t="s">
        <v>60</v>
      </c>
      <c r="C36" s="197">
        <v>4340</v>
      </c>
      <c r="D36" s="197">
        <v>28245</v>
      </c>
      <c r="E36" s="2"/>
      <c r="F36" s="11"/>
      <c r="G36" s="17"/>
      <c r="H36" s="12"/>
    </row>
    <row r="37" spans="1:21" x14ac:dyDescent="0.2">
      <c r="B37" s="46"/>
      <c r="C37" s="47"/>
      <c r="D37" s="48"/>
      <c r="E37" s="48"/>
      <c r="F37" s="48"/>
      <c r="G37" s="48"/>
    </row>
    <row r="38" spans="1:21" x14ac:dyDescent="0.2">
      <c r="B38" s="49"/>
      <c r="C38" s="48"/>
      <c r="D38" s="48"/>
      <c r="E38" s="48"/>
      <c r="F38" s="48"/>
      <c r="G38" s="48"/>
    </row>
    <row r="39" spans="1:21" x14ac:dyDescent="0.2">
      <c r="B39" s="4" t="s">
        <v>68</v>
      </c>
      <c r="C39" s="2"/>
      <c r="D39" s="2"/>
      <c r="E39" s="2"/>
      <c r="F39" s="2"/>
      <c r="G39" s="2"/>
      <c r="H39" s="2"/>
      <c r="I39" s="2"/>
      <c r="J39" s="2"/>
    </row>
    <row r="40" spans="1:21" x14ac:dyDescent="0.2">
      <c r="B40" s="4"/>
      <c r="C40" s="2"/>
      <c r="D40" s="2"/>
      <c r="E40" s="2"/>
      <c r="F40" s="2"/>
      <c r="G40" s="2"/>
      <c r="H40" s="2"/>
      <c r="I40" s="2"/>
      <c r="J40" s="2"/>
    </row>
    <row r="41" spans="1:21" s="75" customFormat="1" ht="33.75" customHeight="1" x14ac:dyDescent="0.2">
      <c r="A41"/>
      <c r="B41" s="129" t="s">
        <v>62</v>
      </c>
      <c r="C41" s="82" t="s">
        <v>26</v>
      </c>
      <c r="D41" s="130" t="s">
        <v>63</v>
      </c>
      <c r="E41" s="130" t="s">
        <v>69</v>
      </c>
      <c r="F41" s="130" t="s">
        <v>70</v>
      </c>
      <c r="G41" s="130" t="s">
        <v>71</v>
      </c>
      <c r="H41" s="130" t="s">
        <v>72</v>
      </c>
      <c r="I41" s="130" t="s">
        <v>73</v>
      </c>
      <c r="J41" s="82" t="s">
        <v>74</v>
      </c>
    </row>
    <row r="42" spans="1:21" x14ac:dyDescent="0.2">
      <c r="B42" s="95" t="s">
        <v>64</v>
      </c>
      <c r="C42" s="197">
        <v>1906</v>
      </c>
      <c r="D42" s="197">
        <v>1906</v>
      </c>
      <c r="E42" s="197">
        <v>189262</v>
      </c>
      <c r="F42" s="197">
        <v>189262</v>
      </c>
      <c r="G42" s="197">
        <v>227734</v>
      </c>
      <c r="H42" s="197">
        <v>89796</v>
      </c>
      <c r="I42" s="197">
        <v>31674</v>
      </c>
      <c r="J42" s="197">
        <v>1814</v>
      </c>
    </row>
    <row r="43" spans="1:21" x14ac:dyDescent="0.2">
      <c r="B43" s="95" t="s">
        <v>65</v>
      </c>
      <c r="C43" s="197">
        <v>1760</v>
      </c>
      <c r="D43" s="197">
        <v>4948</v>
      </c>
      <c r="E43" s="197">
        <v>625820</v>
      </c>
      <c r="F43" s="197">
        <v>222604</v>
      </c>
      <c r="G43" s="197">
        <v>757597</v>
      </c>
      <c r="H43" s="197">
        <v>222084</v>
      </c>
      <c r="I43" s="197">
        <v>66381</v>
      </c>
      <c r="J43" s="197">
        <v>1645</v>
      </c>
      <c r="N43" s="50"/>
      <c r="O43" s="50"/>
      <c r="Q43" s="50"/>
      <c r="R43" s="50"/>
      <c r="S43" s="50"/>
      <c r="T43" s="50"/>
      <c r="U43" s="50"/>
    </row>
    <row r="44" spans="1:21" x14ac:dyDescent="0.2">
      <c r="B44" s="95" t="s">
        <v>66</v>
      </c>
      <c r="C44" s="197">
        <v>464</v>
      </c>
      <c r="D44" s="197">
        <v>5373</v>
      </c>
      <c r="E44" s="197">
        <v>2557196</v>
      </c>
      <c r="F44" s="197">
        <v>220834</v>
      </c>
      <c r="G44" s="197">
        <v>3234841</v>
      </c>
      <c r="H44" s="197">
        <v>577376</v>
      </c>
      <c r="I44" s="197">
        <v>310257</v>
      </c>
      <c r="J44" s="197">
        <v>419</v>
      </c>
      <c r="N44" s="50"/>
      <c r="O44" s="50"/>
      <c r="P44" s="50"/>
      <c r="Q44" s="50"/>
      <c r="R44" s="50"/>
      <c r="S44" s="50"/>
      <c r="T44" s="50"/>
      <c r="U44" s="50"/>
    </row>
    <row r="45" spans="1:21" x14ac:dyDescent="0.2">
      <c r="B45" s="95" t="s">
        <v>67</v>
      </c>
      <c r="C45" s="197">
        <v>45</v>
      </c>
      <c r="D45" s="197">
        <v>13317</v>
      </c>
      <c r="E45" s="197">
        <v>60001828</v>
      </c>
      <c r="F45" s="197">
        <v>202755</v>
      </c>
      <c r="G45" s="197">
        <v>75071475</v>
      </c>
      <c r="H45" s="197">
        <v>-3063220</v>
      </c>
      <c r="I45" s="197">
        <v>-8310785</v>
      </c>
      <c r="J45" s="197">
        <v>25</v>
      </c>
      <c r="O45" s="50"/>
      <c r="P45" s="50"/>
      <c r="Q45" s="50"/>
      <c r="R45" s="50"/>
      <c r="S45" s="50"/>
      <c r="T45" s="50"/>
    </row>
    <row r="46" spans="1:21" x14ac:dyDescent="0.2">
      <c r="C46" s="212"/>
      <c r="D46" s="213"/>
      <c r="E46" s="12"/>
      <c r="F46" s="12"/>
      <c r="G46" s="12"/>
      <c r="H46" s="12"/>
      <c r="I46" s="12"/>
      <c r="J46" s="12"/>
      <c r="O46" s="50"/>
      <c r="P46" s="50"/>
      <c r="Q46" s="50"/>
      <c r="R46" s="50"/>
      <c r="S46" s="50"/>
      <c r="T46" s="50"/>
    </row>
    <row r="47" spans="1:21" ht="58.5" customHeight="1" x14ac:dyDescent="0.2">
      <c r="B47" s="296" t="s">
        <v>75</v>
      </c>
      <c r="C47" s="297"/>
      <c r="D47" s="297"/>
      <c r="E47" s="297"/>
      <c r="F47" s="297"/>
      <c r="G47" s="297"/>
      <c r="N47" s="50"/>
      <c r="O47" s="50"/>
      <c r="Q47" s="50"/>
      <c r="R47" s="50"/>
      <c r="S47" s="50"/>
      <c r="T47" s="50"/>
      <c r="U47" s="50"/>
    </row>
    <row r="48" spans="1:21" ht="13.05" customHeight="1" x14ac:dyDescent="0.2">
      <c r="B48" s="80"/>
      <c r="C48" s="81"/>
      <c r="D48" s="81"/>
      <c r="E48" s="81"/>
      <c r="F48" s="81"/>
      <c r="G48" s="81"/>
    </row>
    <row r="50" spans="2:11" x14ac:dyDescent="0.2">
      <c r="B50" s="4" t="s">
        <v>76</v>
      </c>
      <c r="C50" s="2"/>
      <c r="D50" s="2"/>
    </row>
    <row r="52" spans="2:11" ht="37.049999999999997" customHeight="1" x14ac:dyDescent="0.2">
      <c r="B52" s="187" t="s">
        <v>77</v>
      </c>
      <c r="C52" s="188" t="s">
        <v>26</v>
      </c>
      <c r="D52" s="190" t="s">
        <v>78</v>
      </c>
    </row>
    <row r="53" spans="2:11" x14ac:dyDescent="0.2">
      <c r="B53" s="186" t="s">
        <v>48</v>
      </c>
      <c r="C53" s="197">
        <v>4340</v>
      </c>
      <c r="D53" s="197">
        <v>28245</v>
      </c>
      <c r="G53" s="50"/>
      <c r="H53" s="50"/>
      <c r="I53" s="50"/>
    </row>
    <row r="54" spans="2:11" x14ac:dyDescent="0.2">
      <c r="B54" s="186" t="s">
        <v>79</v>
      </c>
      <c r="C54" s="197">
        <v>27</v>
      </c>
      <c r="D54" s="197">
        <v>2179</v>
      </c>
      <c r="G54" s="50"/>
      <c r="H54" s="50"/>
      <c r="I54" s="50"/>
      <c r="J54" s="50"/>
      <c r="K54" s="50"/>
    </row>
    <row r="55" spans="2:11" x14ac:dyDescent="0.2">
      <c r="B55" s="186" t="s">
        <v>49</v>
      </c>
      <c r="C55" s="197">
        <v>81</v>
      </c>
      <c r="D55" s="197">
        <v>199</v>
      </c>
      <c r="K55" s="50"/>
    </row>
    <row r="56" spans="2:11" x14ac:dyDescent="0.2">
      <c r="B56" s="186" t="s">
        <v>50</v>
      </c>
      <c r="C56" s="197">
        <v>58</v>
      </c>
      <c r="D56" s="197">
        <v>138</v>
      </c>
      <c r="J56" s="50"/>
    </row>
    <row r="57" spans="2:11" x14ac:dyDescent="0.2">
      <c r="B57" s="186" t="s">
        <v>80</v>
      </c>
      <c r="C57" s="197">
        <v>35</v>
      </c>
      <c r="D57" s="197">
        <v>189</v>
      </c>
      <c r="J57" s="50"/>
    </row>
    <row r="58" spans="2:11" x14ac:dyDescent="0.2">
      <c r="B58" s="186" t="s">
        <v>81</v>
      </c>
      <c r="C58" s="197">
        <v>226</v>
      </c>
      <c r="D58" s="197">
        <v>5795</v>
      </c>
      <c r="H58" s="50"/>
      <c r="I58" s="50"/>
    </row>
    <row r="59" spans="2:11" x14ac:dyDescent="0.2">
      <c r="B59" s="186" t="s">
        <v>51</v>
      </c>
      <c r="C59" s="197">
        <v>249</v>
      </c>
      <c r="D59" s="197">
        <v>696</v>
      </c>
      <c r="H59" s="50"/>
      <c r="I59" s="50"/>
      <c r="K59" s="50"/>
    </row>
    <row r="60" spans="2:11" x14ac:dyDescent="0.2">
      <c r="B60" s="185" t="s">
        <v>60</v>
      </c>
      <c r="C60" s="197">
        <f>+SUM(C53:C59)</f>
        <v>5016</v>
      </c>
      <c r="D60" s="197">
        <v>37441</v>
      </c>
      <c r="G60" s="50"/>
      <c r="H60" s="50"/>
      <c r="J60" s="50"/>
    </row>
    <row r="61" spans="2:11" x14ac:dyDescent="0.2">
      <c r="B61" s="203"/>
      <c r="C61" s="193"/>
      <c r="D61" s="193"/>
      <c r="G61" s="50"/>
      <c r="H61" s="50"/>
      <c r="J61" s="50"/>
      <c r="K61" s="50"/>
    </row>
    <row r="62" spans="2:11" ht="45.75" customHeight="1" x14ac:dyDescent="0.2">
      <c r="B62" s="296" t="s">
        <v>82</v>
      </c>
      <c r="C62" s="296"/>
      <c r="D62" s="296"/>
      <c r="E62" s="296"/>
      <c r="F62" s="296"/>
      <c r="G62" s="296"/>
    </row>
    <row r="63" spans="2:11" x14ac:dyDescent="0.2">
      <c r="B63" s="51"/>
      <c r="C63" s="51"/>
      <c r="D63" s="51"/>
      <c r="E63" s="51"/>
    </row>
    <row r="64" spans="2:11" x14ac:dyDescent="0.2">
      <c r="B64" s="51"/>
      <c r="C64" s="51"/>
      <c r="D64" s="51"/>
      <c r="E64" s="51"/>
    </row>
    <row r="65" spans="2:11" s="131" customFormat="1" ht="13.5" customHeight="1" x14ac:dyDescent="0.2">
      <c r="B65" s="133" t="s">
        <v>83</v>
      </c>
      <c r="C65" s="132"/>
      <c r="D65" s="132"/>
    </row>
    <row r="66" spans="2:11" x14ac:dyDescent="0.2">
      <c r="B66" s="51"/>
      <c r="C66" s="51"/>
      <c r="D66" s="51"/>
      <c r="E66" s="51"/>
    </row>
    <row r="67" spans="2:11" x14ac:dyDescent="0.2">
      <c r="B67" s="18" t="s">
        <v>55</v>
      </c>
      <c r="C67" s="40" t="s">
        <v>56</v>
      </c>
      <c r="D67" s="40" t="s">
        <v>28</v>
      </c>
      <c r="E67" s="40" t="s">
        <v>29</v>
      </c>
    </row>
    <row r="68" spans="2:11" x14ac:dyDescent="0.2">
      <c r="B68" s="13" t="s">
        <v>59</v>
      </c>
      <c r="C68" s="197">
        <v>751993484</v>
      </c>
      <c r="D68" s="197">
        <v>245082881</v>
      </c>
      <c r="E68" s="197">
        <v>6464020</v>
      </c>
    </row>
    <row r="69" spans="2:11" x14ac:dyDescent="0.2">
      <c r="B69" s="13" t="s">
        <v>58</v>
      </c>
      <c r="C69" s="197">
        <v>415236881</v>
      </c>
      <c r="D69" s="197">
        <v>1247037</v>
      </c>
      <c r="E69" s="197">
        <v>983756</v>
      </c>
      <c r="I69" s="50"/>
      <c r="J69" s="50"/>
      <c r="K69" s="50"/>
    </row>
    <row r="70" spans="2:11" x14ac:dyDescent="0.2">
      <c r="B70" s="13" t="s">
        <v>84</v>
      </c>
      <c r="C70" s="197">
        <v>12337555</v>
      </c>
      <c r="D70" s="197">
        <v>12530561</v>
      </c>
      <c r="E70" s="231">
        <v>0</v>
      </c>
      <c r="I70" s="50"/>
      <c r="J70" s="50"/>
      <c r="K70" s="50"/>
    </row>
    <row r="71" spans="2:11" x14ac:dyDescent="0.2">
      <c r="B71" s="13" t="s">
        <v>52</v>
      </c>
      <c r="C71" s="197">
        <v>1179567920</v>
      </c>
      <c r="D71" s="197">
        <v>258860479</v>
      </c>
      <c r="E71" s="197">
        <v>7447776</v>
      </c>
      <c r="I71" s="50"/>
      <c r="J71" s="50"/>
    </row>
    <row r="72" spans="2:11" x14ac:dyDescent="0.2">
      <c r="B72" s="51"/>
      <c r="C72" s="51"/>
      <c r="D72" s="51"/>
      <c r="E72" s="51"/>
      <c r="I72" s="50"/>
      <c r="J72" s="50"/>
      <c r="K72" s="50"/>
    </row>
    <row r="73" spans="2:11" x14ac:dyDescent="0.2">
      <c r="B73" s="51"/>
      <c r="C73" s="51"/>
      <c r="D73" s="51"/>
      <c r="E73" s="51"/>
    </row>
    <row r="74" spans="2:11" x14ac:dyDescent="0.2">
      <c r="B74" s="4" t="s">
        <v>85</v>
      </c>
      <c r="C74" s="51"/>
      <c r="D74" s="51"/>
      <c r="E74" s="51"/>
    </row>
    <row r="75" spans="2:11" x14ac:dyDescent="0.2">
      <c r="B75" s="4"/>
      <c r="C75" s="51"/>
      <c r="D75" s="51"/>
      <c r="E75" s="51"/>
    </row>
    <row r="76" spans="2:11" ht="22.8" x14ac:dyDescent="0.2">
      <c r="B76" s="129" t="s">
        <v>86</v>
      </c>
      <c r="C76" s="82" t="s">
        <v>26</v>
      </c>
      <c r="D76" s="189" t="s">
        <v>87</v>
      </c>
      <c r="E76" s="51"/>
    </row>
    <row r="77" spans="2:11" x14ac:dyDescent="0.2">
      <c r="B77" s="91" t="s">
        <v>64</v>
      </c>
      <c r="C77" s="197">
        <v>912</v>
      </c>
      <c r="D77" s="197">
        <v>912</v>
      </c>
      <c r="E77" s="51"/>
    </row>
    <row r="78" spans="2:11" x14ac:dyDescent="0.2">
      <c r="B78" s="91" t="s">
        <v>65</v>
      </c>
      <c r="C78" s="197">
        <v>728</v>
      </c>
      <c r="D78" s="197">
        <v>2036</v>
      </c>
      <c r="E78" s="51"/>
      <c r="G78" s="73"/>
      <c r="H78" s="74"/>
      <c r="I78" s="74"/>
      <c r="J78" s="74"/>
    </row>
    <row r="79" spans="2:11" x14ac:dyDescent="0.2">
      <c r="B79" s="91" t="s">
        <v>66</v>
      </c>
      <c r="C79" s="197">
        <v>239</v>
      </c>
      <c r="D79" s="197">
        <v>3100</v>
      </c>
      <c r="E79" s="51"/>
      <c r="G79" s="11"/>
      <c r="H79" s="12"/>
      <c r="I79" s="12"/>
      <c r="J79" s="12"/>
    </row>
    <row r="80" spans="2:11" x14ac:dyDescent="0.2">
      <c r="B80" s="91" t="s">
        <v>67</v>
      </c>
      <c r="C80" s="197">
        <v>30</v>
      </c>
      <c r="D80" s="197">
        <v>9816</v>
      </c>
      <c r="E80" s="51"/>
      <c r="G80" s="11"/>
      <c r="H80" s="12"/>
      <c r="I80" s="12"/>
      <c r="J80" s="12"/>
    </row>
    <row r="81" spans="2:20" x14ac:dyDescent="0.2">
      <c r="B81" s="95" t="s">
        <v>60</v>
      </c>
      <c r="C81" s="197">
        <v>1909</v>
      </c>
      <c r="D81" s="197">
        <v>15864</v>
      </c>
      <c r="E81" s="51"/>
      <c r="G81" s="11"/>
      <c r="H81" s="12"/>
      <c r="I81" s="12"/>
      <c r="J81" s="12"/>
    </row>
    <row r="82" spans="2:20" x14ac:dyDescent="0.2">
      <c r="G82" s="50"/>
      <c r="H82" s="50"/>
    </row>
    <row r="84" spans="2:20" x14ac:dyDescent="0.2">
      <c r="B84" s="5" t="s">
        <v>88</v>
      </c>
      <c r="C84" s="5"/>
      <c r="D84" s="5"/>
    </row>
    <row r="86" spans="2:20" ht="34.200000000000003" x14ac:dyDescent="0.2">
      <c r="B86" s="30" t="s">
        <v>62</v>
      </c>
      <c r="C86" s="31" t="s">
        <v>89</v>
      </c>
      <c r="D86" s="31" t="s">
        <v>87</v>
      </c>
      <c r="E86" s="31" t="s">
        <v>90</v>
      </c>
      <c r="F86" s="31" t="s">
        <v>91</v>
      </c>
      <c r="G86" s="31" t="s">
        <v>92</v>
      </c>
      <c r="H86" s="31" t="s">
        <v>93</v>
      </c>
      <c r="I86" s="31" t="s">
        <v>47</v>
      </c>
      <c r="J86" s="31" t="s">
        <v>30</v>
      </c>
    </row>
    <row r="87" spans="2:20" x14ac:dyDescent="0.2">
      <c r="B87" s="13" t="s">
        <v>64</v>
      </c>
      <c r="C87" s="197">
        <v>875</v>
      </c>
      <c r="D87" s="197">
        <v>875</v>
      </c>
      <c r="E87" s="197">
        <v>42608</v>
      </c>
      <c r="F87" s="197">
        <v>56696</v>
      </c>
      <c r="G87" s="197">
        <v>42608</v>
      </c>
      <c r="H87" s="197">
        <v>56696</v>
      </c>
      <c r="I87" s="197">
        <v>37282273</v>
      </c>
      <c r="J87" s="197">
        <v>49609364</v>
      </c>
    </row>
    <row r="88" spans="2:20" x14ac:dyDescent="0.2">
      <c r="B88" s="13" t="s">
        <v>65</v>
      </c>
      <c r="C88" s="197">
        <v>712</v>
      </c>
      <c r="D88" s="197">
        <v>1997</v>
      </c>
      <c r="E88" s="197">
        <v>156762</v>
      </c>
      <c r="F88" s="197">
        <v>215445</v>
      </c>
      <c r="G88" s="197">
        <v>55891</v>
      </c>
      <c r="H88" s="197">
        <v>76814</v>
      </c>
      <c r="I88" s="197">
        <v>111614413</v>
      </c>
      <c r="J88" s="197">
        <v>153396719</v>
      </c>
      <c r="O88" s="50"/>
      <c r="P88" s="50"/>
      <c r="Q88" s="50"/>
      <c r="R88" s="50"/>
      <c r="S88" s="50"/>
      <c r="T88" s="50"/>
    </row>
    <row r="89" spans="2:20" x14ac:dyDescent="0.2">
      <c r="B89" s="13" t="s">
        <v>66</v>
      </c>
      <c r="C89" s="197">
        <v>234</v>
      </c>
      <c r="D89" s="197">
        <v>3024</v>
      </c>
      <c r="E89" s="197">
        <v>1032608</v>
      </c>
      <c r="F89" s="197">
        <v>1334995</v>
      </c>
      <c r="G89" s="197">
        <v>79904</v>
      </c>
      <c r="H89" s="197">
        <v>103303</v>
      </c>
      <c r="I89" s="197">
        <v>241630341</v>
      </c>
      <c r="J89" s="197">
        <v>312388811</v>
      </c>
      <c r="N89" s="50"/>
      <c r="O89" s="50"/>
      <c r="P89" s="50"/>
      <c r="Q89" s="50"/>
      <c r="R89" s="50"/>
      <c r="S89" s="50"/>
      <c r="T89" s="50"/>
    </row>
    <row r="90" spans="2:20" x14ac:dyDescent="0.2">
      <c r="B90" s="13" t="s">
        <v>67</v>
      </c>
      <c r="C90" s="197">
        <v>30</v>
      </c>
      <c r="D90" s="197">
        <v>9816</v>
      </c>
      <c r="E90" s="197">
        <v>20044483</v>
      </c>
      <c r="F90" s="197">
        <v>30330305</v>
      </c>
      <c r="G90" s="197">
        <v>61261</v>
      </c>
      <c r="H90" s="197">
        <v>92697</v>
      </c>
      <c r="I90" s="197">
        <v>601334488</v>
      </c>
      <c r="J90" s="197">
        <v>909909160</v>
      </c>
      <c r="N90" s="50"/>
      <c r="O90" s="50"/>
      <c r="P90" s="50"/>
      <c r="Q90" s="50"/>
      <c r="R90" s="50"/>
      <c r="S90" s="50"/>
      <c r="T90" s="50"/>
    </row>
    <row r="91" spans="2:20" x14ac:dyDescent="0.2">
      <c r="N91" s="50"/>
      <c r="O91" s="50"/>
      <c r="P91" s="50"/>
      <c r="Q91" s="50"/>
      <c r="R91" s="50"/>
      <c r="S91" s="50"/>
      <c r="T91" s="50"/>
    </row>
    <row r="92" spans="2:20" ht="53.1" customHeight="1" x14ac:dyDescent="0.2">
      <c r="B92" s="296" t="s">
        <v>94</v>
      </c>
      <c r="C92" s="296"/>
      <c r="D92" s="296"/>
      <c r="E92" s="296"/>
      <c r="F92" s="296"/>
      <c r="G92" s="296"/>
      <c r="M92" s="50"/>
      <c r="N92" s="50"/>
      <c r="O92" s="50"/>
      <c r="P92" s="50"/>
      <c r="Q92" s="50"/>
      <c r="R92" s="50"/>
      <c r="S92" s="50"/>
      <c r="T92" s="50"/>
    </row>
    <row r="93" spans="2:20" x14ac:dyDescent="0.2">
      <c r="B93" s="80"/>
      <c r="C93" s="80"/>
      <c r="D93" s="80"/>
      <c r="E93" s="80"/>
      <c r="F93" s="80"/>
      <c r="G93" s="80"/>
    </row>
    <row r="94" spans="2:20" s="2" customFormat="1" x14ac:dyDescent="0.2">
      <c r="B94" s="4" t="s">
        <v>95</v>
      </c>
    </row>
    <row r="95" spans="2:20" x14ac:dyDescent="0.2">
      <c r="B95" s="80"/>
      <c r="C95" s="80"/>
      <c r="D95" s="80"/>
      <c r="E95" s="80"/>
      <c r="F95" s="80"/>
      <c r="G95" s="80"/>
    </row>
    <row r="96" spans="2:20" s="22" customFormat="1" ht="22.8" x14ac:dyDescent="0.2">
      <c r="B96" s="204" t="s">
        <v>77</v>
      </c>
      <c r="C96" s="205" t="s">
        <v>96</v>
      </c>
      <c r="D96" s="205" t="s">
        <v>97</v>
      </c>
      <c r="E96" s="80"/>
      <c r="F96" s="80"/>
      <c r="G96" s="80"/>
    </row>
    <row r="97" spans="2:10" x14ac:dyDescent="0.2">
      <c r="B97" s="206" t="s">
        <v>50</v>
      </c>
      <c r="C97" s="197">
        <v>1909</v>
      </c>
      <c r="D97" s="197">
        <v>15864</v>
      </c>
      <c r="E97" s="80"/>
      <c r="F97" s="80"/>
      <c r="G97" s="80"/>
    </row>
    <row r="98" spans="2:10" x14ac:dyDescent="0.2">
      <c r="B98" s="206" t="s">
        <v>48</v>
      </c>
      <c r="C98" s="197">
        <v>2148</v>
      </c>
      <c r="D98" s="197">
        <v>12033</v>
      </c>
      <c r="E98" s="80"/>
      <c r="F98" s="80"/>
      <c r="G98" s="80"/>
      <c r="H98" s="50"/>
    </row>
    <row r="99" spans="2:10" x14ac:dyDescent="0.2">
      <c r="B99" s="206" t="s">
        <v>79</v>
      </c>
      <c r="C99" s="197">
        <v>86</v>
      </c>
      <c r="D99" s="197">
        <v>3834</v>
      </c>
      <c r="E99" s="80"/>
      <c r="F99" s="80"/>
      <c r="G99" s="80"/>
      <c r="H99" s="50"/>
    </row>
    <row r="100" spans="2:10" x14ac:dyDescent="0.2">
      <c r="B100" s="206" t="s">
        <v>49</v>
      </c>
      <c r="C100" s="197">
        <v>225</v>
      </c>
      <c r="D100" s="197">
        <v>2038</v>
      </c>
      <c r="E100" s="80"/>
      <c r="F100" s="80"/>
      <c r="G100" s="80"/>
      <c r="H100" s="50"/>
    </row>
    <row r="101" spans="2:10" x14ac:dyDescent="0.2">
      <c r="B101" s="206" t="s">
        <v>51</v>
      </c>
      <c r="C101" s="197">
        <v>201</v>
      </c>
      <c r="D101" s="197">
        <v>380</v>
      </c>
      <c r="E101" s="80"/>
      <c r="F101" s="80"/>
      <c r="G101" s="80"/>
      <c r="H101" s="50"/>
    </row>
    <row r="102" spans="2:10" x14ac:dyDescent="0.2">
      <c r="B102" s="206" t="s">
        <v>60</v>
      </c>
      <c r="C102" s="197">
        <v>4569</v>
      </c>
      <c r="D102" s="197">
        <v>34149</v>
      </c>
      <c r="E102" s="80"/>
      <c r="F102" s="80"/>
      <c r="G102" s="80"/>
    </row>
    <row r="103" spans="2:10" x14ac:dyDescent="0.2">
      <c r="B103" s="153"/>
      <c r="C103" s="154"/>
      <c r="D103" s="154"/>
      <c r="E103" s="80"/>
      <c r="F103" s="80"/>
      <c r="G103" s="80"/>
      <c r="H103" s="50"/>
    </row>
    <row r="104" spans="2:10" ht="44.55" customHeight="1" x14ac:dyDescent="0.2">
      <c r="B104" s="296" t="s">
        <v>98</v>
      </c>
      <c r="C104" s="296"/>
      <c r="D104" s="296"/>
      <c r="E104" s="296"/>
      <c r="F104" s="296"/>
      <c r="G104" s="296"/>
    </row>
    <row r="105" spans="2:10" x14ac:dyDescent="0.2">
      <c r="B105" s="80"/>
      <c r="C105" s="80"/>
      <c r="D105" s="80"/>
      <c r="E105" s="80"/>
      <c r="F105" s="80"/>
      <c r="G105" s="80"/>
    </row>
    <row r="106" spans="2:10" x14ac:dyDescent="0.2">
      <c r="B106" s="4" t="s">
        <v>99</v>
      </c>
      <c r="C106" s="52"/>
      <c r="D106" s="52"/>
      <c r="E106" s="52"/>
    </row>
    <row r="107" spans="2:10" x14ac:dyDescent="0.2">
      <c r="B107" s="4"/>
      <c r="C107" s="52"/>
      <c r="D107" s="52"/>
      <c r="E107" s="52"/>
    </row>
    <row r="108" spans="2:10" x14ac:dyDescent="0.2">
      <c r="B108" s="91" t="s">
        <v>55</v>
      </c>
      <c r="C108" s="92" t="s">
        <v>56</v>
      </c>
      <c r="D108" s="92" t="s">
        <v>28</v>
      </c>
      <c r="E108" s="92" t="s">
        <v>29</v>
      </c>
    </row>
    <row r="109" spans="2:10" x14ac:dyDescent="0.2">
      <c r="B109" s="96" t="s">
        <v>58</v>
      </c>
      <c r="C109" s="197">
        <v>20256095412</v>
      </c>
      <c r="D109" s="197">
        <v>2841130855</v>
      </c>
      <c r="E109" s="197">
        <v>1576635663</v>
      </c>
      <c r="H109" s="50"/>
      <c r="I109" s="50"/>
      <c r="J109" s="50"/>
    </row>
    <row r="110" spans="2:10" x14ac:dyDescent="0.2">
      <c r="B110" s="96" t="s">
        <v>59</v>
      </c>
      <c r="C110" s="197">
        <v>83644512</v>
      </c>
      <c r="D110" s="197">
        <v>14050492</v>
      </c>
      <c r="E110" s="197">
        <v>23405</v>
      </c>
      <c r="H110" s="50"/>
      <c r="I110" s="50"/>
      <c r="J110" s="50"/>
    </row>
    <row r="111" spans="2:10" ht="12.75" customHeight="1" x14ac:dyDescent="0.2">
      <c r="B111" s="97" t="s">
        <v>57</v>
      </c>
      <c r="C111" s="197">
        <v>10395760</v>
      </c>
      <c r="D111" s="197">
        <v>28624286</v>
      </c>
      <c r="E111" s="197">
        <v>17654164</v>
      </c>
      <c r="H111" s="50"/>
      <c r="I111" s="50"/>
      <c r="J111" s="50"/>
    </row>
    <row r="112" spans="2:10" x14ac:dyDescent="0.2">
      <c r="B112" s="91" t="s">
        <v>60</v>
      </c>
      <c r="C112" s="197">
        <v>20350135684</v>
      </c>
      <c r="D112" s="197">
        <v>2883805633</v>
      </c>
      <c r="E112" s="197">
        <v>1594313232</v>
      </c>
      <c r="H112" s="50"/>
      <c r="I112" s="50"/>
      <c r="J112" s="50"/>
    </row>
    <row r="113" spans="2:12" x14ac:dyDescent="0.2">
      <c r="B113" s="2"/>
      <c r="C113" s="2"/>
      <c r="D113" s="2"/>
      <c r="E113" s="2"/>
    </row>
    <row r="114" spans="2:12" x14ac:dyDescent="0.2">
      <c r="B114" s="2"/>
      <c r="C114" s="2"/>
      <c r="D114" s="2"/>
      <c r="E114" s="2"/>
    </row>
    <row r="115" spans="2:12" x14ac:dyDescent="0.2">
      <c r="B115" s="4" t="s">
        <v>100</v>
      </c>
      <c r="C115" s="2"/>
      <c r="D115" s="2"/>
      <c r="E115" s="2"/>
    </row>
    <row r="116" spans="2:12" x14ac:dyDescent="0.2">
      <c r="B116" s="4"/>
      <c r="C116" s="2"/>
      <c r="D116" s="2"/>
      <c r="E116" s="2"/>
    </row>
    <row r="117" spans="2:12" ht="22.8" x14ac:dyDescent="0.2">
      <c r="B117" s="98" t="s">
        <v>101</v>
      </c>
      <c r="C117" s="94" t="s">
        <v>26</v>
      </c>
      <c r="D117" s="94" t="s">
        <v>102</v>
      </c>
      <c r="E117" s="94" t="s">
        <v>103</v>
      </c>
    </row>
    <row r="118" spans="2:12" x14ac:dyDescent="0.2">
      <c r="B118" s="95" t="s">
        <v>104</v>
      </c>
      <c r="C118" s="197">
        <v>881</v>
      </c>
      <c r="D118" s="197">
        <v>33081804</v>
      </c>
      <c r="E118" s="197">
        <v>37550</v>
      </c>
    </row>
    <row r="119" spans="2:12" x14ac:dyDescent="0.2">
      <c r="B119" s="95" t="s">
        <v>105</v>
      </c>
      <c r="C119" s="197">
        <v>987</v>
      </c>
      <c r="D119" s="197">
        <v>260143714</v>
      </c>
      <c r="E119" s="197">
        <v>263570</v>
      </c>
      <c r="K119" s="50"/>
      <c r="L119" s="50"/>
    </row>
    <row r="120" spans="2:12" x14ac:dyDescent="0.2">
      <c r="B120" s="95" t="s">
        <v>106</v>
      </c>
      <c r="C120" s="197">
        <v>1360</v>
      </c>
      <c r="D120" s="197">
        <v>3283294008</v>
      </c>
      <c r="E120" s="197">
        <v>2414187</v>
      </c>
      <c r="K120" s="50"/>
      <c r="L120" s="50"/>
    </row>
    <row r="121" spans="2:12" x14ac:dyDescent="0.2">
      <c r="B121" s="95" t="s">
        <v>107</v>
      </c>
      <c r="C121" s="197">
        <v>266</v>
      </c>
      <c r="D121" s="197">
        <v>21097342405</v>
      </c>
      <c r="E121" s="197">
        <v>79313317</v>
      </c>
      <c r="J121" s="50"/>
      <c r="K121" s="50"/>
      <c r="L121" s="50"/>
    </row>
    <row r="122" spans="2:12" x14ac:dyDescent="0.2">
      <c r="K122" s="50"/>
      <c r="L122" s="50"/>
    </row>
    <row r="123" spans="2:12" ht="54" customHeight="1" x14ac:dyDescent="0.2">
      <c r="B123" s="295" t="s">
        <v>108</v>
      </c>
      <c r="C123" s="295"/>
      <c r="D123" s="295"/>
      <c r="E123" s="295"/>
      <c r="F123" s="295"/>
      <c r="G123" s="295"/>
      <c r="J123" s="50"/>
      <c r="K123" s="50"/>
      <c r="L123" s="50"/>
    </row>
  </sheetData>
  <mergeCells count="7">
    <mergeCell ref="B3:E3"/>
    <mergeCell ref="B17:G17"/>
    <mergeCell ref="B47:G47"/>
    <mergeCell ref="B62:G62"/>
    <mergeCell ref="B123:G123"/>
    <mergeCell ref="B92:G92"/>
    <mergeCell ref="B104:G104"/>
  </mergeCells>
  <pageMargins left="0.7" right="0.7" top="0.75" bottom="0.75" header="0.3" footer="0.3"/>
  <pageSetup paperSize="9" orientation="portrait" r:id="rId1"/>
  <headerFooter>
    <oddHeader>&amp;L&amp;"Calibri"&amp;10&amp;K000000 FCA Public&amp;1#_x000D_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413FE-950D-4BA9-B771-97BD2DADFF16}">
  <dimension ref="A3:AS31"/>
  <sheetViews>
    <sheetView showGridLines="0" zoomScale="70" zoomScaleNormal="70" workbookViewId="0">
      <selection activeCell="B3" sqref="B3"/>
    </sheetView>
  </sheetViews>
  <sheetFormatPr defaultRowHeight="12.6" x14ac:dyDescent="0.2"/>
  <cols>
    <col min="1" max="1" width="2.36328125" customWidth="1"/>
    <col min="2" max="2" width="11.36328125" customWidth="1"/>
    <col min="3" max="3" width="6.453125" customWidth="1"/>
    <col min="4" max="4" width="11.1796875" bestFit="1" customWidth="1"/>
    <col min="5" max="5" width="8.36328125" customWidth="1"/>
    <col min="6" max="6" width="8.453125" customWidth="1"/>
    <col min="7" max="7" width="8.1796875" customWidth="1"/>
    <col min="8" max="8" width="7.1796875" bestFit="1" customWidth="1"/>
    <col min="9" max="9" width="11.1796875" bestFit="1" customWidth="1"/>
    <col min="10" max="10" width="8.1796875" customWidth="1"/>
    <col min="11" max="11" width="10.453125" bestFit="1" customWidth="1"/>
    <col min="12" max="12" width="8.1796875" customWidth="1"/>
    <col min="13" max="13" width="7.1796875" bestFit="1" customWidth="1"/>
    <col min="14" max="14" width="11" bestFit="1" customWidth="1"/>
    <col min="15" max="15" width="9.1796875" customWidth="1"/>
    <col min="16" max="16" width="12.26953125" bestFit="1" customWidth="1"/>
    <col min="17" max="17" width="8.453125" customWidth="1"/>
    <col min="18" max="18" width="6.81640625" customWidth="1"/>
    <col min="19" max="19" width="11.81640625" bestFit="1" customWidth="1"/>
    <col min="20" max="20" width="9" customWidth="1"/>
    <col min="21" max="21" width="12.81640625" bestFit="1" customWidth="1"/>
    <col min="22" max="22" width="8.453125" customWidth="1"/>
  </cols>
  <sheetData>
    <row r="3" spans="1:45" ht="13.8" x14ac:dyDescent="0.25">
      <c r="B3" s="115" t="s">
        <v>21</v>
      </c>
      <c r="C3" s="4"/>
      <c r="D3" s="4"/>
      <c r="E3" s="4"/>
    </row>
    <row r="4" spans="1:45" ht="13.8" x14ac:dyDescent="0.25">
      <c r="B4" s="1" t="s">
        <v>22</v>
      </c>
      <c r="C4" s="2"/>
      <c r="D4" s="2"/>
      <c r="E4" s="2"/>
    </row>
    <row r="5" spans="1:45" ht="13.8" x14ac:dyDescent="0.25">
      <c r="B5" s="115"/>
      <c r="C5" s="4"/>
      <c r="D5" s="4"/>
      <c r="E5" s="4"/>
    </row>
    <row r="6" spans="1:45" ht="13.8" x14ac:dyDescent="0.25">
      <c r="B6" s="3" t="s">
        <v>109</v>
      </c>
      <c r="C6" s="2"/>
      <c r="D6" s="2"/>
      <c r="E6" s="2"/>
    </row>
    <row r="8" spans="1:45" x14ac:dyDescent="0.2">
      <c r="B8" s="5" t="s">
        <v>110</v>
      </c>
    </row>
    <row r="9" spans="1:45" x14ac:dyDescent="0.2">
      <c r="B9" s="21"/>
      <c r="C9" s="300"/>
      <c r="D9" s="300"/>
      <c r="E9" s="300"/>
      <c r="F9" s="300"/>
    </row>
    <row r="10" spans="1:45" s="86" customFormat="1" ht="11.4" x14ac:dyDescent="0.2">
      <c r="B10" s="62"/>
      <c r="C10" s="298" t="s">
        <v>48</v>
      </c>
      <c r="D10" s="299"/>
      <c r="E10" s="299"/>
      <c r="F10" s="299"/>
      <c r="G10" s="299"/>
      <c r="H10" s="298" t="s">
        <v>49</v>
      </c>
      <c r="I10" s="299"/>
      <c r="J10" s="299"/>
      <c r="K10" s="299"/>
      <c r="L10" s="299"/>
      <c r="M10" s="298" t="s">
        <v>50</v>
      </c>
      <c r="N10" s="299"/>
      <c r="O10" s="299"/>
      <c r="P10" s="299"/>
      <c r="Q10" s="299"/>
      <c r="R10" s="298" t="s">
        <v>111</v>
      </c>
      <c r="S10" s="299"/>
      <c r="T10" s="299"/>
      <c r="U10" s="299"/>
      <c r="V10" s="299"/>
    </row>
    <row r="11" spans="1:45" s="106" customFormat="1" ht="45.6" x14ac:dyDescent="0.2">
      <c r="A11" s="86"/>
      <c r="B11" s="105" t="s">
        <v>112</v>
      </c>
      <c r="C11" s="69" t="s">
        <v>113</v>
      </c>
      <c r="D11" s="69" t="s">
        <v>114</v>
      </c>
      <c r="E11" s="69" t="s">
        <v>115</v>
      </c>
      <c r="F11" s="69" t="s">
        <v>116</v>
      </c>
      <c r="G11" s="69" t="s">
        <v>117</v>
      </c>
      <c r="H11" s="69" t="s">
        <v>113</v>
      </c>
      <c r="I11" s="69" t="s">
        <v>114</v>
      </c>
      <c r="J11" s="69" t="s">
        <v>115</v>
      </c>
      <c r="K11" s="69" t="s">
        <v>116</v>
      </c>
      <c r="L11" s="69" t="s">
        <v>117</v>
      </c>
      <c r="M11" s="69" t="s">
        <v>113</v>
      </c>
      <c r="N11" s="69" t="s">
        <v>114</v>
      </c>
      <c r="O11" s="69" t="s">
        <v>115</v>
      </c>
      <c r="P11" s="69" t="s">
        <v>116</v>
      </c>
      <c r="Q11" s="69" t="s">
        <v>117</v>
      </c>
      <c r="R11" s="69" t="s">
        <v>113</v>
      </c>
      <c r="S11" s="69" t="s">
        <v>114</v>
      </c>
      <c r="T11" s="69" t="s">
        <v>115</v>
      </c>
      <c r="U11" s="69" t="s">
        <v>116</v>
      </c>
      <c r="V11" s="69" t="s">
        <v>117</v>
      </c>
    </row>
    <row r="12" spans="1:45" s="110" customFormat="1" ht="11.4" x14ac:dyDescent="0.2">
      <c r="A12" s="86"/>
      <c r="B12" s="107" t="s">
        <v>118</v>
      </c>
      <c r="C12" s="108">
        <v>44</v>
      </c>
      <c r="D12" s="108">
        <v>16</v>
      </c>
      <c r="E12" s="109">
        <v>2682</v>
      </c>
      <c r="F12" s="109">
        <v>1831</v>
      </c>
      <c r="G12" s="108">
        <v>476</v>
      </c>
      <c r="H12" s="109">
        <v>1111</v>
      </c>
      <c r="I12" s="109">
        <v>1662</v>
      </c>
      <c r="J12" s="108">
        <v>76</v>
      </c>
      <c r="K12" s="109">
        <v>1231</v>
      </c>
      <c r="L12" s="108">
        <v>666</v>
      </c>
      <c r="M12" s="109">
        <v>1304</v>
      </c>
      <c r="N12" s="108">
        <v>379</v>
      </c>
      <c r="O12" s="108">
        <v>46</v>
      </c>
      <c r="P12" s="108">
        <v>123</v>
      </c>
      <c r="Q12" s="108">
        <v>39</v>
      </c>
      <c r="R12" s="108">
        <v>117</v>
      </c>
      <c r="S12" s="108">
        <v>33</v>
      </c>
      <c r="T12" s="108">
        <v>11</v>
      </c>
      <c r="U12" s="108">
        <v>27</v>
      </c>
      <c r="V12" s="108">
        <v>44</v>
      </c>
    </row>
    <row r="13" spans="1:45" s="110" customFormat="1" ht="11.4" x14ac:dyDescent="0.2">
      <c r="A13" s="86"/>
      <c r="B13" s="107" t="s">
        <v>35</v>
      </c>
      <c r="C13" s="164">
        <v>35</v>
      </c>
      <c r="D13" s="165">
        <v>14</v>
      </c>
      <c r="E13" s="157">
        <v>2553</v>
      </c>
      <c r="F13" s="157">
        <v>1928</v>
      </c>
      <c r="G13" s="156">
        <v>571</v>
      </c>
      <c r="H13" s="157">
        <v>995</v>
      </c>
      <c r="I13" s="157">
        <v>1521</v>
      </c>
      <c r="J13" s="156">
        <v>59</v>
      </c>
      <c r="K13" s="157">
        <v>1205</v>
      </c>
      <c r="L13" s="156">
        <v>666</v>
      </c>
      <c r="M13" s="157">
        <v>1219</v>
      </c>
      <c r="N13" s="156">
        <v>421</v>
      </c>
      <c r="O13" s="156">
        <v>49</v>
      </c>
      <c r="P13" s="156">
        <v>137</v>
      </c>
      <c r="Q13" s="156">
        <v>43</v>
      </c>
      <c r="R13" s="156">
        <v>108</v>
      </c>
      <c r="S13" s="156">
        <v>34</v>
      </c>
      <c r="T13" s="156">
        <v>11</v>
      </c>
      <c r="U13" s="156">
        <v>30</v>
      </c>
      <c r="V13" s="156">
        <v>70</v>
      </c>
    </row>
    <row r="14" spans="1:45" s="110" customFormat="1" ht="11.4" x14ac:dyDescent="0.2">
      <c r="A14" s="86"/>
      <c r="B14" s="155" t="s">
        <v>119</v>
      </c>
      <c r="C14" s="164">
        <v>28</v>
      </c>
      <c r="D14" s="164">
        <v>15</v>
      </c>
      <c r="E14" s="207">
        <v>2385</v>
      </c>
      <c r="F14" s="145">
        <v>1922</v>
      </c>
      <c r="G14" s="164">
        <v>614</v>
      </c>
      <c r="H14" s="164">
        <v>834</v>
      </c>
      <c r="I14" s="145">
        <v>1382</v>
      </c>
      <c r="J14" s="164">
        <v>67</v>
      </c>
      <c r="K14" s="145">
        <v>1176</v>
      </c>
      <c r="L14" s="208">
        <v>664</v>
      </c>
      <c r="M14" s="145">
        <v>1224</v>
      </c>
      <c r="N14" s="164">
        <v>414</v>
      </c>
      <c r="O14" s="164">
        <v>44</v>
      </c>
      <c r="P14" s="164">
        <v>143</v>
      </c>
      <c r="Q14" s="208">
        <v>45</v>
      </c>
      <c r="R14" s="164">
        <v>86</v>
      </c>
      <c r="S14" s="164">
        <v>42</v>
      </c>
      <c r="T14" s="164">
        <v>10</v>
      </c>
      <c r="U14" s="164">
        <v>34</v>
      </c>
      <c r="V14" s="164">
        <v>38</v>
      </c>
      <c r="Y14" s="218"/>
      <c r="AA14" s="218"/>
      <c r="AD14" s="218"/>
      <c r="AF14" s="218"/>
      <c r="AI14" s="218"/>
      <c r="AK14" s="218"/>
      <c r="AN14" s="218"/>
      <c r="AP14" s="218"/>
    </row>
    <row r="15" spans="1:45" s="110" customFormat="1" ht="11.4" x14ac:dyDescent="0.2">
      <c r="A15" s="86"/>
      <c r="B15" s="107">
        <v>2023</v>
      </c>
      <c r="C15" s="167">
        <v>24</v>
      </c>
      <c r="D15" s="167">
        <v>16</v>
      </c>
      <c r="E15" s="225">
        <v>2243</v>
      </c>
      <c r="F15" s="225">
        <v>1800</v>
      </c>
      <c r="G15" s="167">
        <v>580</v>
      </c>
      <c r="H15" s="167">
        <v>748</v>
      </c>
      <c r="I15" s="225">
        <v>1234</v>
      </c>
      <c r="J15" s="167">
        <v>52</v>
      </c>
      <c r="K15" s="225">
        <v>1137</v>
      </c>
      <c r="L15" s="167">
        <v>753</v>
      </c>
      <c r="M15" s="225">
        <v>1190</v>
      </c>
      <c r="N15" s="167">
        <v>450</v>
      </c>
      <c r="O15" s="167">
        <v>43</v>
      </c>
      <c r="P15" s="167">
        <v>136</v>
      </c>
      <c r="Q15" s="167">
        <v>48</v>
      </c>
      <c r="R15" s="167">
        <v>83</v>
      </c>
      <c r="S15" s="167">
        <v>30</v>
      </c>
      <c r="T15" s="167">
        <v>12</v>
      </c>
      <c r="U15" s="167">
        <v>29</v>
      </c>
      <c r="V15" s="167">
        <v>40</v>
      </c>
      <c r="Y15" s="218"/>
      <c r="AA15" s="219"/>
      <c r="AB15" s="219"/>
      <c r="AD15" s="218"/>
      <c r="AE15" s="219"/>
      <c r="AF15" s="218"/>
      <c r="AG15" s="219"/>
      <c r="AI15" s="219"/>
      <c r="AK15" s="218"/>
      <c r="AN15" s="218"/>
      <c r="AP15" s="218"/>
      <c r="AS15" s="219"/>
    </row>
    <row r="16" spans="1:45" s="86" customFormat="1" ht="11.4" x14ac:dyDescent="0.2">
      <c r="B16" s="107">
        <v>2024</v>
      </c>
      <c r="C16" s="224">
        <v>15</v>
      </c>
      <c r="D16" s="224">
        <v>20</v>
      </c>
      <c r="E16" s="224">
        <v>2090</v>
      </c>
      <c r="F16" s="224">
        <v>1660</v>
      </c>
      <c r="G16" s="224">
        <v>543</v>
      </c>
      <c r="H16" s="224">
        <v>612</v>
      </c>
      <c r="I16" s="224">
        <v>1108</v>
      </c>
      <c r="J16" s="224">
        <v>41</v>
      </c>
      <c r="K16" s="224">
        <v>1059</v>
      </c>
      <c r="L16" s="224">
        <v>735</v>
      </c>
      <c r="M16" s="224">
        <v>1133</v>
      </c>
      <c r="N16" s="224">
        <v>461</v>
      </c>
      <c r="O16" s="224">
        <v>42</v>
      </c>
      <c r="P16" s="224">
        <v>142</v>
      </c>
      <c r="Q16" s="224">
        <v>51</v>
      </c>
      <c r="R16" s="224">
        <v>217</v>
      </c>
      <c r="S16" s="224">
        <v>103</v>
      </c>
      <c r="T16" s="224">
        <v>118</v>
      </c>
      <c r="U16" s="224">
        <v>216</v>
      </c>
      <c r="V16" s="224">
        <v>120</v>
      </c>
      <c r="W16" s="110"/>
      <c r="AA16" s="217"/>
      <c r="AB16" s="217"/>
      <c r="AE16" s="217"/>
      <c r="AG16" s="217"/>
      <c r="AI16" s="217"/>
      <c r="AS16" s="217"/>
    </row>
    <row r="17" spans="1:45" x14ac:dyDescent="0.2">
      <c r="AA17" s="50"/>
      <c r="AB17" s="50"/>
      <c r="AE17" s="50"/>
      <c r="AG17" s="50"/>
      <c r="AI17" s="50"/>
      <c r="AS17" s="50"/>
    </row>
    <row r="19" spans="1:45" x14ac:dyDescent="0.2">
      <c r="B19" s="5" t="s">
        <v>120</v>
      </c>
    </row>
    <row r="20" spans="1:45" x14ac:dyDescent="0.2">
      <c r="B20" s="23"/>
      <c r="C20" s="24"/>
      <c r="D20" s="24"/>
      <c r="E20" s="24"/>
      <c r="F20" s="24"/>
      <c r="G20" s="24"/>
    </row>
    <row r="21" spans="1:45" s="86" customFormat="1" ht="11.4" x14ac:dyDescent="0.2">
      <c r="B21" s="138"/>
      <c r="C21" s="301" t="s">
        <v>121</v>
      </c>
      <c r="D21" s="301"/>
      <c r="E21" s="301"/>
      <c r="F21" s="301"/>
      <c r="G21" s="301"/>
      <c r="H21" s="302" t="s">
        <v>49</v>
      </c>
      <c r="I21" s="302"/>
      <c r="J21" s="302"/>
      <c r="K21" s="302"/>
      <c r="L21" s="302"/>
      <c r="M21" s="302" t="s">
        <v>50</v>
      </c>
      <c r="N21" s="302"/>
      <c r="O21" s="302"/>
      <c r="P21" s="302"/>
      <c r="Q21" s="303"/>
      <c r="R21" s="298" t="s">
        <v>111</v>
      </c>
      <c r="S21" s="299"/>
      <c r="T21" s="299"/>
      <c r="U21" s="299"/>
      <c r="V21" s="299"/>
    </row>
    <row r="22" spans="1:45" s="106" customFormat="1" ht="45.6" x14ac:dyDescent="0.2">
      <c r="A22" s="86"/>
      <c r="B22" s="68" t="s">
        <v>122</v>
      </c>
      <c r="C22" s="83" t="s">
        <v>123</v>
      </c>
      <c r="D22" s="69" t="s">
        <v>124</v>
      </c>
      <c r="E22" s="69" t="s">
        <v>125</v>
      </c>
      <c r="F22" s="69" t="s">
        <v>126</v>
      </c>
      <c r="G22" s="69" t="s">
        <v>127</v>
      </c>
      <c r="H22" s="83" t="s">
        <v>123</v>
      </c>
      <c r="I22" s="69" t="s">
        <v>124</v>
      </c>
      <c r="J22" s="69" t="s">
        <v>125</v>
      </c>
      <c r="K22" s="69" t="s">
        <v>126</v>
      </c>
      <c r="L22" s="69" t="s">
        <v>127</v>
      </c>
      <c r="M22" s="83" t="s">
        <v>123</v>
      </c>
      <c r="N22" s="69" t="s">
        <v>124</v>
      </c>
      <c r="O22" s="69" t="s">
        <v>125</v>
      </c>
      <c r="P22" s="69" t="s">
        <v>126</v>
      </c>
      <c r="Q22" s="140" t="s">
        <v>127</v>
      </c>
      <c r="R22" s="83" t="s">
        <v>123</v>
      </c>
      <c r="S22" s="69" t="s">
        <v>124</v>
      </c>
      <c r="T22" s="69" t="s">
        <v>125</v>
      </c>
      <c r="U22" s="69" t="s">
        <v>126</v>
      </c>
      <c r="V22" s="69" t="s">
        <v>127</v>
      </c>
    </row>
    <row r="23" spans="1:45" s="110" customFormat="1" ht="11.1" customHeight="1" x14ac:dyDescent="0.2">
      <c r="A23" s="86"/>
      <c r="B23" s="107" t="s">
        <v>118</v>
      </c>
      <c r="C23" s="135">
        <v>35</v>
      </c>
      <c r="D23" s="108">
        <v>729</v>
      </c>
      <c r="E23" s="109">
        <v>2295</v>
      </c>
      <c r="F23" s="109">
        <v>1451</v>
      </c>
      <c r="G23" s="108">
        <v>539</v>
      </c>
      <c r="H23" s="164">
        <v>42</v>
      </c>
      <c r="I23" s="108">
        <v>517</v>
      </c>
      <c r="J23" s="109">
        <v>1331</v>
      </c>
      <c r="K23" s="109">
        <v>1296</v>
      </c>
      <c r="L23" s="109">
        <v>1560</v>
      </c>
      <c r="M23" s="137">
        <v>27</v>
      </c>
      <c r="N23" s="108">
        <v>527</v>
      </c>
      <c r="O23" s="108">
        <v>836</v>
      </c>
      <c r="P23" s="108">
        <v>370</v>
      </c>
      <c r="Q23" s="139">
        <v>131</v>
      </c>
      <c r="R23" s="141">
        <v>6</v>
      </c>
      <c r="S23" s="111">
        <v>27</v>
      </c>
      <c r="T23" s="85">
        <v>37</v>
      </c>
      <c r="U23" s="85">
        <v>39</v>
      </c>
      <c r="V23" s="85">
        <v>123</v>
      </c>
    </row>
    <row r="24" spans="1:45" s="110" customFormat="1" ht="11.1" customHeight="1" x14ac:dyDescent="0.2">
      <c r="A24" s="86"/>
      <c r="B24" s="160" t="s">
        <v>35</v>
      </c>
      <c r="C24" s="161">
        <v>30</v>
      </c>
      <c r="D24" s="156">
        <v>637</v>
      </c>
      <c r="E24" s="157">
        <v>2182</v>
      </c>
      <c r="F24" s="157">
        <v>1612</v>
      </c>
      <c r="G24" s="156">
        <v>640</v>
      </c>
      <c r="H24" s="167">
        <v>36</v>
      </c>
      <c r="I24" s="156">
        <v>495</v>
      </c>
      <c r="J24" s="157">
        <v>1139</v>
      </c>
      <c r="K24" s="157">
        <v>1257</v>
      </c>
      <c r="L24" s="157">
        <v>1519</v>
      </c>
      <c r="M24" s="161">
        <v>17</v>
      </c>
      <c r="N24" s="156">
        <v>487</v>
      </c>
      <c r="O24" s="156">
        <v>825</v>
      </c>
      <c r="P24" s="156">
        <v>392</v>
      </c>
      <c r="Q24" s="162">
        <v>148</v>
      </c>
      <c r="R24" s="136">
        <v>6</v>
      </c>
      <c r="S24" s="111">
        <v>26</v>
      </c>
      <c r="T24" s="85">
        <v>35</v>
      </c>
      <c r="U24" s="85">
        <v>44</v>
      </c>
      <c r="V24" s="85">
        <v>142</v>
      </c>
    </row>
    <row r="25" spans="1:45" s="110" customFormat="1" ht="11.1" customHeight="1" x14ac:dyDescent="0.2">
      <c r="A25" s="86"/>
      <c r="B25" s="158" t="s">
        <v>119</v>
      </c>
      <c r="C25" s="159">
        <v>46</v>
      </c>
      <c r="D25" s="164">
        <v>667</v>
      </c>
      <c r="E25" s="145">
        <v>2033</v>
      </c>
      <c r="F25" s="145">
        <v>1555</v>
      </c>
      <c r="G25" s="208">
        <v>663</v>
      </c>
      <c r="H25" s="168">
        <v>30</v>
      </c>
      <c r="I25" s="164">
        <v>456</v>
      </c>
      <c r="J25" s="145">
        <v>1002</v>
      </c>
      <c r="K25" s="207">
        <v>1121</v>
      </c>
      <c r="L25" s="145">
        <v>1514</v>
      </c>
      <c r="M25" s="209">
        <v>19</v>
      </c>
      <c r="N25" s="164">
        <v>500</v>
      </c>
      <c r="O25" s="164">
        <v>804</v>
      </c>
      <c r="P25" s="164">
        <v>407</v>
      </c>
      <c r="Q25" s="164">
        <v>140</v>
      </c>
      <c r="R25" s="166">
        <v>4</v>
      </c>
      <c r="S25" s="112">
        <v>30</v>
      </c>
      <c r="T25" s="111">
        <v>27</v>
      </c>
      <c r="U25" s="111">
        <v>29</v>
      </c>
      <c r="V25" s="111">
        <v>120</v>
      </c>
    </row>
    <row r="26" spans="1:45" s="86" customFormat="1" ht="11.1" customHeight="1" x14ac:dyDescent="0.2">
      <c r="B26" s="158">
        <v>2023</v>
      </c>
      <c r="C26" s="159">
        <v>40</v>
      </c>
      <c r="D26" s="145">
        <v>625</v>
      </c>
      <c r="E26" s="145">
        <v>1923</v>
      </c>
      <c r="F26" s="145">
        <v>1429</v>
      </c>
      <c r="G26" s="207">
        <v>646</v>
      </c>
      <c r="H26" s="168">
        <v>18</v>
      </c>
      <c r="I26" s="164">
        <v>432</v>
      </c>
      <c r="J26" s="145">
        <v>923</v>
      </c>
      <c r="K26" s="207">
        <v>1030</v>
      </c>
      <c r="L26" s="145">
        <v>1521</v>
      </c>
      <c r="M26" s="209">
        <v>23</v>
      </c>
      <c r="N26" s="164">
        <v>544</v>
      </c>
      <c r="O26" s="164">
        <v>789</v>
      </c>
      <c r="P26" s="164">
        <v>375</v>
      </c>
      <c r="Q26" s="164">
        <v>136</v>
      </c>
      <c r="R26" s="166">
        <v>1</v>
      </c>
      <c r="S26" s="112">
        <v>28</v>
      </c>
      <c r="T26" s="111">
        <v>25</v>
      </c>
      <c r="U26" s="111">
        <v>26</v>
      </c>
      <c r="V26" s="111">
        <v>114</v>
      </c>
      <c r="W26" s="110"/>
    </row>
    <row r="27" spans="1:45" s="86" customFormat="1" ht="11.1" customHeight="1" x14ac:dyDescent="0.2">
      <c r="B27" s="158">
        <v>2024</v>
      </c>
      <c r="C27" s="145">
        <v>19</v>
      </c>
      <c r="D27" s="145">
        <v>524</v>
      </c>
      <c r="E27" s="145">
        <v>1795</v>
      </c>
      <c r="F27" s="145">
        <v>1353</v>
      </c>
      <c r="G27" s="145">
        <v>637</v>
      </c>
      <c r="H27" s="145">
        <v>18</v>
      </c>
      <c r="I27" s="145">
        <v>353</v>
      </c>
      <c r="J27" s="145">
        <v>807</v>
      </c>
      <c r="K27" s="145">
        <v>982</v>
      </c>
      <c r="L27" s="145">
        <v>1395</v>
      </c>
      <c r="M27" s="145">
        <v>15</v>
      </c>
      <c r="N27" s="145">
        <v>502</v>
      </c>
      <c r="O27" s="145">
        <v>789</v>
      </c>
      <c r="P27" s="145">
        <v>382</v>
      </c>
      <c r="Q27" s="145">
        <v>141</v>
      </c>
      <c r="R27" s="145">
        <v>17</v>
      </c>
      <c r="S27" s="145">
        <v>107</v>
      </c>
      <c r="T27" s="145">
        <v>188</v>
      </c>
      <c r="U27" s="145">
        <v>145</v>
      </c>
      <c r="V27" s="145">
        <v>317</v>
      </c>
      <c r="W27" s="110"/>
      <c r="AA27" s="217"/>
      <c r="AB27" s="217"/>
      <c r="AH27" s="217"/>
    </row>
    <row r="28" spans="1:45" s="86" customFormat="1" x14ac:dyDescent="0.2">
      <c r="B28" s="149"/>
      <c r="C28" s="137"/>
      <c r="D28" s="150"/>
      <c r="E28" s="150"/>
      <c r="F28" s="150"/>
      <c r="G28" s="150"/>
      <c r="H28" s="137"/>
      <c r="I28" s="150"/>
      <c r="J28" s="150"/>
      <c r="K28" s="150"/>
      <c r="L28" s="150"/>
      <c r="M28" s="137"/>
      <c r="N28" s="150"/>
      <c r="O28" s="150"/>
      <c r="P28" s="150"/>
      <c r="Q28" s="150"/>
      <c r="R28" s="137"/>
      <c r="S28" s="151"/>
      <c r="T28" s="150"/>
      <c r="U28" s="150"/>
      <c r="V28" s="150"/>
      <c r="W28" s="152"/>
      <c r="AA28" s="217"/>
      <c r="AB28" s="217"/>
      <c r="AH28" s="217"/>
    </row>
    <row r="29" spans="1:45" s="22" customFormat="1" x14ac:dyDescent="0.2">
      <c r="A29"/>
      <c r="B29" s="25"/>
      <c r="C29"/>
      <c r="D29"/>
      <c r="E29"/>
      <c r="F29"/>
      <c r="G29" s="24"/>
    </row>
    <row r="30" spans="1:45" x14ac:dyDescent="0.2">
      <c r="B30" s="15"/>
      <c r="C30" s="19"/>
      <c r="D30" s="19"/>
      <c r="E30" s="19"/>
      <c r="F30" s="19"/>
      <c r="G30" s="19"/>
    </row>
    <row r="31" spans="1:45" x14ac:dyDescent="0.2">
      <c r="B31" s="163"/>
      <c r="C31" s="163"/>
      <c r="D31" s="163"/>
      <c r="E31" s="163"/>
      <c r="F31" s="163"/>
    </row>
  </sheetData>
  <mergeCells count="9">
    <mergeCell ref="R21:V21"/>
    <mergeCell ref="R10:V10"/>
    <mergeCell ref="C9:F9"/>
    <mergeCell ref="C10:G10"/>
    <mergeCell ref="H10:L10"/>
    <mergeCell ref="M10:Q10"/>
    <mergeCell ref="C21:G21"/>
    <mergeCell ref="H21:L21"/>
    <mergeCell ref="M21:Q21"/>
  </mergeCells>
  <pageMargins left="0.7" right="0.7" top="0.75" bottom="0.75" header="0.3" footer="0.3"/>
  <pageSetup paperSize="9" orientation="portrait" r:id="rId1"/>
  <headerFooter>
    <oddHeader>&amp;L&amp;"Calibri"&amp;10&amp;K000000 FCA Public&amp;1#_x000D_</oddHeader>
  </headerFooter>
  <ignoredErrors>
    <ignoredError sqref="B12:B15 B23:B26 T11 R11 M11 J11 H11 C11 E1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79DA4-9816-4098-BE43-2540A356E58A}">
  <dimension ref="A2:W38"/>
  <sheetViews>
    <sheetView topLeftCell="A22" workbookViewId="0">
      <selection activeCell="A24" sqref="A24"/>
    </sheetView>
  </sheetViews>
  <sheetFormatPr defaultRowHeight="12.6" x14ac:dyDescent="0.2"/>
  <cols>
    <col min="1" max="1" width="25.26953125" customWidth="1"/>
    <col min="2" max="2" width="21.7265625" customWidth="1"/>
    <col min="3" max="3" width="38.81640625" customWidth="1"/>
    <col min="4" max="4" width="39" customWidth="1"/>
    <col min="5" max="5" width="40.81640625" customWidth="1"/>
    <col min="6" max="6" width="30.7265625" customWidth="1"/>
    <col min="7" max="7" width="27.453125" customWidth="1"/>
    <col min="8" max="8" width="44.54296875" customWidth="1"/>
    <col min="9" max="9" width="44.7265625" customWidth="1"/>
    <col min="10" max="10" width="46.54296875" customWidth="1"/>
    <col min="11" max="11" width="36.453125" customWidth="1"/>
    <col min="12" max="12" width="21.81640625" customWidth="1"/>
    <col min="13" max="13" width="38.90625" customWidth="1"/>
    <col min="14" max="14" width="39.08984375" customWidth="1"/>
    <col min="15" max="15" width="40.90625" customWidth="1"/>
    <col min="16" max="16" width="30.81640625" customWidth="1"/>
    <col min="17" max="17" width="17.36328125" customWidth="1"/>
    <col min="18" max="18" width="34.453125" customWidth="1"/>
    <col min="19" max="19" width="34.6328125" customWidth="1"/>
    <col min="20" max="20" width="36.453125" customWidth="1"/>
    <col min="21" max="21" width="26.36328125" customWidth="1"/>
  </cols>
  <sheetData>
    <row r="2" spans="1:23" x14ac:dyDescent="0.2">
      <c r="A2" s="230" t="s">
        <v>25</v>
      </c>
      <c r="B2" s="230" t="s">
        <v>121</v>
      </c>
      <c r="C2" s="230" t="s">
        <v>121</v>
      </c>
      <c r="D2" s="230" t="s">
        <v>121</v>
      </c>
      <c r="E2" s="230" t="s">
        <v>121</v>
      </c>
      <c r="F2" s="230" t="s">
        <v>121</v>
      </c>
      <c r="G2" s="230" t="s">
        <v>192</v>
      </c>
      <c r="H2" s="230" t="s">
        <v>192</v>
      </c>
      <c r="I2" s="230" t="s">
        <v>192</v>
      </c>
      <c r="J2" s="230" t="s">
        <v>192</v>
      </c>
      <c r="K2" s="230" t="s">
        <v>192</v>
      </c>
      <c r="L2" s="230" t="s">
        <v>193</v>
      </c>
      <c r="M2" s="230" t="s">
        <v>193</v>
      </c>
      <c r="N2" s="230" t="s">
        <v>193</v>
      </c>
      <c r="O2" s="230" t="s">
        <v>193</v>
      </c>
      <c r="P2" s="230" t="s">
        <v>193</v>
      </c>
      <c r="Q2" s="230" t="s">
        <v>194</v>
      </c>
      <c r="R2" s="230" t="s">
        <v>194</v>
      </c>
      <c r="S2" s="230" t="s">
        <v>194</v>
      </c>
      <c r="T2" s="230" t="s">
        <v>194</v>
      </c>
      <c r="U2" s="230" t="s">
        <v>194</v>
      </c>
    </row>
    <row r="3" spans="1:23" x14ac:dyDescent="0.2">
      <c r="A3" s="105" t="s">
        <v>112</v>
      </c>
      <c r="B3" s="69" t="s">
        <v>113</v>
      </c>
      <c r="C3" s="69" t="s">
        <v>114</v>
      </c>
      <c r="D3" s="69" t="s">
        <v>115</v>
      </c>
      <c r="E3" s="69" t="s">
        <v>116</v>
      </c>
      <c r="F3" s="69" t="s">
        <v>117</v>
      </c>
      <c r="G3" s="69" t="s">
        <v>113</v>
      </c>
      <c r="H3" s="69" t="s">
        <v>114</v>
      </c>
      <c r="I3" s="69" t="s">
        <v>115</v>
      </c>
      <c r="J3" s="69" t="s">
        <v>116</v>
      </c>
      <c r="K3" s="69" t="s">
        <v>117</v>
      </c>
      <c r="L3" s="69" t="s">
        <v>113</v>
      </c>
      <c r="M3" s="69" t="s">
        <v>114</v>
      </c>
      <c r="N3" s="69" t="s">
        <v>115</v>
      </c>
      <c r="O3" s="69" t="s">
        <v>116</v>
      </c>
      <c r="P3" s="69" t="s">
        <v>117</v>
      </c>
      <c r="Q3" s="69" t="s">
        <v>113</v>
      </c>
      <c r="R3" s="69" t="s">
        <v>114</v>
      </c>
      <c r="S3" s="69" t="s">
        <v>115</v>
      </c>
      <c r="T3" s="69" t="s">
        <v>116</v>
      </c>
      <c r="U3" s="69" t="s">
        <v>117</v>
      </c>
    </row>
    <row r="4" spans="1:23" s="230" customFormat="1" x14ac:dyDescent="0.2"/>
    <row r="12" spans="1:23" x14ac:dyDescent="0.2">
      <c r="A12" t="s">
        <v>25</v>
      </c>
      <c r="B12" t="s">
        <v>121</v>
      </c>
      <c r="C12" s="230" t="s">
        <v>121</v>
      </c>
      <c r="D12" s="230" t="s">
        <v>121</v>
      </c>
      <c r="E12" s="230" t="s">
        <v>121</v>
      </c>
      <c r="F12" s="230" t="s">
        <v>121</v>
      </c>
      <c r="G12" t="s">
        <v>192</v>
      </c>
      <c r="H12" s="230" t="s">
        <v>192</v>
      </c>
      <c r="I12" s="230" t="s">
        <v>192</v>
      </c>
      <c r="J12" s="230" t="s">
        <v>192</v>
      </c>
      <c r="K12" s="230" t="s">
        <v>192</v>
      </c>
      <c r="L12" t="s">
        <v>193</v>
      </c>
      <c r="M12" s="230" t="s">
        <v>193</v>
      </c>
      <c r="N12" s="230" t="s">
        <v>193</v>
      </c>
      <c r="O12" s="230" t="s">
        <v>193</v>
      </c>
      <c r="P12" s="230" t="s">
        <v>193</v>
      </c>
      <c r="Q12" t="s">
        <v>194</v>
      </c>
      <c r="R12" s="230" t="s">
        <v>194</v>
      </c>
      <c r="S12" s="230" t="s">
        <v>194</v>
      </c>
      <c r="T12" s="230" t="s">
        <v>194</v>
      </c>
      <c r="U12" s="230" t="s">
        <v>194</v>
      </c>
      <c r="V12" s="230"/>
      <c r="W12" s="230"/>
    </row>
    <row r="13" spans="1:23" x14ac:dyDescent="0.2">
      <c r="A13" s="68" t="s">
        <v>122</v>
      </c>
      <c r="B13" s="228" t="s">
        <v>123</v>
      </c>
      <c r="C13" s="69" t="s">
        <v>124</v>
      </c>
      <c r="D13" s="69" t="s">
        <v>125</v>
      </c>
      <c r="E13" s="69" t="s">
        <v>126</v>
      </c>
      <c r="F13" s="69" t="s">
        <v>127</v>
      </c>
      <c r="G13" s="228" t="s">
        <v>123</v>
      </c>
      <c r="H13" s="69" t="s">
        <v>124</v>
      </c>
      <c r="I13" s="69" t="s">
        <v>125</v>
      </c>
      <c r="J13" s="69" t="s">
        <v>126</v>
      </c>
      <c r="K13" s="69" t="s">
        <v>127</v>
      </c>
      <c r="L13" s="228" t="s">
        <v>123</v>
      </c>
      <c r="M13" s="69" t="s">
        <v>124</v>
      </c>
      <c r="N13" s="69" t="s">
        <v>125</v>
      </c>
      <c r="O13" s="69" t="s">
        <v>126</v>
      </c>
      <c r="P13" s="140" t="s">
        <v>127</v>
      </c>
      <c r="Q13" s="228" t="s">
        <v>123</v>
      </c>
      <c r="R13" s="69" t="s">
        <v>124</v>
      </c>
      <c r="S13" s="69" t="s">
        <v>125</v>
      </c>
      <c r="T13" s="69" t="s">
        <v>126</v>
      </c>
      <c r="U13" s="69" t="s">
        <v>127</v>
      </c>
    </row>
    <row r="14" spans="1:23" s="230" customFormat="1" x14ac:dyDescent="0.2"/>
    <row r="24" spans="1:21" ht="33" customHeight="1" x14ac:dyDescent="0.2"/>
    <row r="25" spans="1:21" x14ac:dyDescent="0.2">
      <c r="A25" s="262" t="s">
        <v>195</v>
      </c>
      <c r="B25" s="263" t="s">
        <v>196</v>
      </c>
      <c r="C25" s="263" t="s">
        <v>197</v>
      </c>
      <c r="D25" s="263" t="s">
        <v>198</v>
      </c>
      <c r="E25" s="263" t="s">
        <v>199</v>
      </c>
      <c r="F25" s="263" t="s">
        <v>200</v>
      </c>
      <c r="G25" s="263" t="s">
        <v>201</v>
      </c>
      <c r="H25" s="263" t="s">
        <v>202</v>
      </c>
      <c r="I25" s="263" t="s">
        <v>203</v>
      </c>
      <c r="J25" s="263" t="s">
        <v>204</v>
      </c>
      <c r="K25" s="263" t="s">
        <v>205</v>
      </c>
      <c r="L25" s="263" t="s">
        <v>206</v>
      </c>
      <c r="M25" s="263" t="s">
        <v>207</v>
      </c>
      <c r="N25" s="263" t="s">
        <v>208</v>
      </c>
      <c r="O25" s="263" t="s">
        <v>209</v>
      </c>
      <c r="P25" s="263" t="s">
        <v>210</v>
      </c>
      <c r="Q25" s="263" t="s">
        <v>211</v>
      </c>
      <c r="R25" s="263" t="s">
        <v>212</v>
      </c>
      <c r="S25" s="263" t="s">
        <v>213</v>
      </c>
      <c r="T25" s="263" t="s">
        <v>214</v>
      </c>
      <c r="U25" s="263" t="s">
        <v>215</v>
      </c>
    </row>
    <row r="26" spans="1:21" x14ac:dyDescent="0.2">
      <c r="A26" s="260" t="s">
        <v>118</v>
      </c>
      <c r="B26" s="108">
        <v>44</v>
      </c>
      <c r="C26" s="108">
        <v>16</v>
      </c>
      <c r="D26" s="109">
        <v>2682</v>
      </c>
      <c r="E26" s="109">
        <v>1831</v>
      </c>
      <c r="F26" s="108">
        <v>476</v>
      </c>
      <c r="G26" s="109">
        <v>1111</v>
      </c>
      <c r="H26" s="109">
        <v>1662</v>
      </c>
      <c r="I26" s="108">
        <v>76</v>
      </c>
      <c r="J26" s="109">
        <v>1231</v>
      </c>
      <c r="K26" s="108">
        <v>666</v>
      </c>
      <c r="L26" s="109">
        <v>1304</v>
      </c>
      <c r="M26" s="108">
        <v>379</v>
      </c>
      <c r="N26" s="108">
        <v>46</v>
      </c>
      <c r="O26" s="108">
        <v>123</v>
      </c>
      <c r="P26" s="108">
        <v>39</v>
      </c>
      <c r="Q26" s="108">
        <v>117</v>
      </c>
      <c r="R26" s="108">
        <v>33</v>
      </c>
      <c r="S26" s="108">
        <v>11</v>
      </c>
      <c r="T26" s="108">
        <v>27</v>
      </c>
      <c r="U26" s="108">
        <v>44</v>
      </c>
    </row>
    <row r="27" spans="1:21" x14ac:dyDescent="0.2">
      <c r="A27" s="260" t="s">
        <v>35</v>
      </c>
      <c r="B27" s="164">
        <v>35</v>
      </c>
      <c r="C27" s="165">
        <v>14</v>
      </c>
      <c r="D27" s="157">
        <v>2553</v>
      </c>
      <c r="E27" s="157">
        <v>1928</v>
      </c>
      <c r="F27" s="156">
        <v>571</v>
      </c>
      <c r="G27" s="157">
        <v>995</v>
      </c>
      <c r="H27" s="157">
        <v>1521</v>
      </c>
      <c r="I27" s="156">
        <v>59</v>
      </c>
      <c r="J27" s="157">
        <v>1205</v>
      </c>
      <c r="K27" s="156">
        <v>666</v>
      </c>
      <c r="L27" s="157">
        <v>1219</v>
      </c>
      <c r="M27" s="156">
        <v>421</v>
      </c>
      <c r="N27" s="156">
        <v>49</v>
      </c>
      <c r="O27" s="156">
        <v>137</v>
      </c>
      <c r="P27" s="156">
        <v>43</v>
      </c>
      <c r="Q27" s="156">
        <v>108</v>
      </c>
      <c r="R27" s="156">
        <v>34</v>
      </c>
      <c r="S27" s="156">
        <v>11</v>
      </c>
      <c r="T27" s="156">
        <v>30</v>
      </c>
      <c r="U27" s="156">
        <v>70</v>
      </c>
    </row>
    <row r="28" spans="1:21" x14ac:dyDescent="0.2">
      <c r="A28" s="261" t="s">
        <v>119</v>
      </c>
      <c r="B28" s="164">
        <v>28</v>
      </c>
      <c r="C28" s="164">
        <v>15</v>
      </c>
      <c r="D28" s="207">
        <v>2385</v>
      </c>
      <c r="E28" s="145">
        <v>1922</v>
      </c>
      <c r="F28" s="164">
        <v>614</v>
      </c>
      <c r="G28" s="164">
        <v>834</v>
      </c>
      <c r="H28" s="145">
        <v>1382</v>
      </c>
      <c r="I28" s="164">
        <v>67</v>
      </c>
      <c r="J28" s="145">
        <v>1176</v>
      </c>
      <c r="K28" s="208">
        <v>664</v>
      </c>
      <c r="L28" s="145">
        <v>1224</v>
      </c>
      <c r="M28" s="164">
        <v>414</v>
      </c>
      <c r="N28" s="164">
        <v>44</v>
      </c>
      <c r="O28" s="164">
        <v>143</v>
      </c>
      <c r="P28" s="208">
        <v>45</v>
      </c>
      <c r="Q28" s="164">
        <v>86</v>
      </c>
      <c r="R28" s="164">
        <v>42</v>
      </c>
      <c r="S28" s="164">
        <v>10</v>
      </c>
      <c r="T28" s="164">
        <v>34</v>
      </c>
      <c r="U28" s="164">
        <v>38</v>
      </c>
    </row>
    <row r="29" spans="1:21" x14ac:dyDescent="0.2">
      <c r="A29" s="260">
        <v>2023</v>
      </c>
      <c r="B29" s="167">
        <v>24</v>
      </c>
      <c r="C29" s="167">
        <v>16</v>
      </c>
      <c r="D29" s="225">
        <v>2243</v>
      </c>
      <c r="E29" s="225">
        <v>1800</v>
      </c>
      <c r="F29" s="167">
        <v>580</v>
      </c>
      <c r="G29" s="167">
        <v>748</v>
      </c>
      <c r="H29" s="225">
        <v>1234</v>
      </c>
      <c r="I29" s="167">
        <v>52</v>
      </c>
      <c r="J29" s="225">
        <v>1137</v>
      </c>
      <c r="K29" s="167">
        <v>753</v>
      </c>
      <c r="L29" s="225">
        <v>1190</v>
      </c>
      <c r="M29" s="167">
        <v>450</v>
      </c>
      <c r="N29" s="167">
        <v>43</v>
      </c>
      <c r="O29" s="167">
        <v>136</v>
      </c>
      <c r="P29" s="167">
        <v>48</v>
      </c>
      <c r="Q29" s="167">
        <v>83</v>
      </c>
      <c r="R29" s="167">
        <v>30</v>
      </c>
      <c r="S29" s="167">
        <v>12</v>
      </c>
      <c r="T29" s="167">
        <v>29</v>
      </c>
      <c r="U29" s="167">
        <v>40</v>
      </c>
    </row>
    <row r="30" spans="1:21" x14ac:dyDescent="0.2">
      <c r="A30" s="264">
        <v>2024</v>
      </c>
      <c r="B30" s="265">
        <v>15</v>
      </c>
      <c r="C30" s="265">
        <v>20</v>
      </c>
      <c r="D30" s="265">
        <v>2090</v>
      </c>
      <c r="E30" s="265">
        <v>1660</v>
      </c>
      <c r="F30" s="265">
        <v>543</v>
      </c>
      <c r="G30" s="265">
        <v>612</v>
      </c>
      <c r="H30" s="265">
        <v>1108</v>
      </c>
      <c r="I30" s="265">
        <v>41</v>
      </c>
      <c r="J30" s="265">
        <v>1059</v>
      </c>
      <c r="K30" s="265">
        <v>735</v>
      </c>
      <c r="L30" s="265">
        <v>1133</v>
      </c>
      <c r="M30" s="265">
        <v>461</v>
      </c>
      <c r="N30" s="265">
        <v>42</v>
      </c>
      <c r="O30" s="265">
        <v>142</v>
      </c>
      <c r="P30" s="265">
        <v>51</v>
      </c>
      <c r="Q30" s="265">
        <v>217</v>
      </c>
      <c r="R30" s="265">
        <v>103</v>
      </c>
      <c r="S30" s="265">
        <v>118</v>
      </c>
      <c r="T30" s="265">
        <v>216</v>
      </c>
      <c r="U30" s="265">
        <v>120</v>
      </c>
    </row>
    <row r="33" spans="1:21" x14ac:dyDescent="0.2">
      <c r="A33" s="266" t="s">
        <v>216</v>
      </c>
      <c r="B33" s="266" t="s">
        <v>217</v>
      </c>
      <c r="C33" s="266" t="s">
        <v>218</v>
      </c>
      <c r="D33" s="266" t="s">
        <v>219</v>
      </c>
      <c r="E33" s="266" t="s">
        <v>220</v>
      </c>
      <c r="F33" s="266" t="s">
        <v>221</v>
      </c>
      <c r="G33" s="266" t="s">
        <v>222</v>
      </c>
      <c r="H33" s="266" t="s">
        <v>223</v>
      </c>
      <c r="I33" s="266" t="s">
        <v>224</v>
      </c>
      <c r="J33" s="266" t="s">
        <v>225</v>
      </c>
      <c r="K33" s="266" t="s">
        <v>226</v>
      </c>
      <c r="L33" s="266" t="s">
        <v>227</v>
      </c>
      <c r="M33" s="266" t="s">
        <v>228</v>
      </c>
      <c r="N33" s="266" t="s">
        <v>229</v>
      </c>
      <c r="O33" s="266" t="s">
        <v>230</v>
      </c>
      <c r="P33" s="266" t="s">
        <v>231</v>
      </c>
      <c r="Q33" s="266" t="s">
        <v>232</v>
      </c>
      <c r="R33" s="266" t="s">
        <v>233</v>
      </c>
      <c r="S33" s="266" t="s">
        <v>234</v>
      </c>
      <c r="T33" s="266" t="s">
        <v>235</v>
      </c>
      <c r="U33" s="266" t="s">
        <v>236</v>
      </c>
    </row>
    <row r="34" spans="1:21" x14ac:dyDescent="0.2">
      <c r="A34" s="107" t="s">
        <v>118</v>
      </c>
      <c r="B34" s="135">
        <v>35</v>
      </c>
      <c r="C34" s="108">
        <v>729</v>
      </c>
      <c r="D34" s="109">
        <v>2295</v>
      </c>
      <c r="E34" s="109">
        <v>1451</v>
      </c>
      <c r="F34" s="108">
        <v>539</v>
      </c>
      <c r="G34" s="164">
        <v>42</v>
      </c>
      <c r="H34" s="108">
        <v>517</v>
      </c>
      <c r="I34" s="109">
        <v>1331</v>
      </c>
      <c r="J34" s="109">
        <v>1296</v>
      </c>
      <c r="K34" s="109">
        <v>1560</v>
      </c>
      <c r="L34" s="137">
        <v>27</v>
      </c>
      <c r="M34" s="108">
        <v>527</v>
      </c>
      <c r="N34" s="108">
        <v>836</v>
      </c>
      <c r="O34" s="108">
        <v>370</v>
      </c>
      <c r="P34" s="139">
        <v>131</v>
      </c>
      <c r="Q34" s="141">
        <v>6</v>
      </c>
      <c r="R34" s="111">
        <v>27</v>
      </c>
      <c r="S34" s="229">
        <v>37</v>
      </c>
      <c r="T34" s="229">
        <v>39</v>
      </c>
      <c r="U34" s="229">
        <v>123</v>
      </c>
    </row>
    <row r="35" spans="1:21" x14ac:dyDescent="0.2">
      <c r="A35" s="160" t="s">
        <v>35</v>
      </c>
      <c r="B35" s="161">
        <v>30</v>
      </c>
      <c r="C35" s="156">
        <v>637</v>
      </c>
      <c r="D35" s="157">
        <v>2182</v>
      </c>
      <c r="E35" s="157">
        <v>1612</v>
      </c>
      <c r="F35" s="156">
        <v>640</v>
      </c>
      <c r="G35" s="167">
        <v>36</v>
      </c>
      <c r="H35" s="156">
        <v>495</v>
      </c>
      <c r="I35" s="157">
        <v>1139</v>
      </c>
      <c r="J35" s="157">
        <v>1257</v>
      </c>
      <c r="K35" s="157">
        <v>1519</v>
      </c>
      <c r="L35" s="161">
        <v>17</v>
      </c>
      <c r="M35" s="156">
        <v>487</v>
      </c>
      <c r="N35" s="156">
        <v>825</v>
      </c>
      <c r="O35" s="156">
        <v>392</v>
      </c>
      <c r="P35" s="162">
        <v>148</v>
      </c>
      <c r="Q35" s="136">
        <v>6</v>
      </c>
      <c r="R35" s="111">
        <v>26</v>
      </c>
      <c r="S35" s="229">
        <v>35</v>
      </c>
      <c r="T35" s="229">
        <v>44</v>
      </c>
      <c r="U35" s="229">
        <v>142</v>
      </c>
    </row>
    <row r="36" spans="1:21" x14ac:dyDescent="0.2">
      <c r="A36" s="158" t="s">
        <v>119</v>
      </c>
      <c r="B36" s="159">
        <v>46</v>
      </c>
      <c r="C36" s="164">
        <v>667</v>
      </c>
      <c r="D36" s="145">
        <v>2033</v>
      </c>
      <c r="E36" s="145">
        <v>1555</v>
      </c>
      <c r="F36" s="208">
        <v>663</v>
      </c>
      <c r="G36" s="168">
        <v>30</v>
      </c>
      <c r="H36" s="164">
        <v>456</v>
      </c>
      <c r="I36" s="145">
        <v>1002</v>
      </c>
      <c r="J36" s="207">
        <v>1121</v>
      </c>
      <c r="K36" s="145">
        <v>1514</v>
      </c>
      <c r="L36" s="209">
        <v>19</v>
      </c>
      <c r="M36" s="164">
        <v>500</v>
      </c>
      <c r="N36" s="164">
        <v>804</v>
      </c>
      <c r="O36" s="164">
        <v>407</v>
      </c>
      <c r="P36" s="164">
        <v>140</v>
      </c>
      <c r="Q36" s="166">
        <v>4</v>
      </c>
      <c r="R36" s="112">
        <v>30</v>
      </c>
      <c r="S36" s="111">
        <v>27</v>
      </c>
      <c r="T36" s="111">
        <v>29</v>
      </c>
      <c r="U36" s="111">
        <v>120</v>
      </c>
    </row>
    <row r="37" spans="1:21" x14ac:dyDescent="0.2">
      <c r="A37" s="158">
        <v>2023</v>
      </c>
      <c r="B37" s="159">
        <v>40</v>
      </c>
      <c r="C37" s="145">
        <v>625</v>
      </c>
      <c r="D37" s="145">
        <v>1923</v>
      </c>
      <c r="E37" s="145">
        <v>1429</v>
      </c>
      <c r="F37" s="207">
        <v>646</v>
      </c>
      <c r="G37" s="168">
        <v>18</v>
      </c>
      <c r="H37" s="164">
        <v>432</v>
      </c>
      <c r="I37" s="145">
        <v>923</v>
      </c>
      <c r="J37" s="207">
        <v>1030</v>
      </c>
      <c r="K37" s="145">
        <v>1521</v>
      </c>
      <c r="L37" s="209">
        <v>23</v>
      </c>
      <c r="M37" s="164">
        <v>544</v>
      </c>
      <c r="N37" s="164">
        <v>789</v>
      </c>
      <c r="O37" s="164">
        <v>375</v>
      </c>
      <c r="P37" s="164">
        <v>136</v>
      </c>
      <c r="Q37" s="166">
        <v>1</v>
      </c>
      <c r="R37" s="112">
        <v>28</v>
      </c>
      <c r="S37" s="111">
        <v>25</v>
      </c>
      <c r="T37" s="111">
        <v>26</v>
      </c>
      <c r="U37" s="111">
        <v>114</v>
      </c>
    </row>
    <row r="38" spans="1:21" x14ac:dyDescent="0.2">
      <c r="A38" s="267">
        <v>2024</v>
      </c>
      <c r="B38" s="225">
        <v>19</v>
      </c>
      <c r="C38" s="225">
        <v>524</v>
      </c>
      <c r="D38" s="225">
        <v>1795</v>
      </c>
      <c r="E38" s="225">
        <v>1353</v>
      </c>
      <c r="F38" s="225">
        <v>637</v>
      </c>
      <c r="G38" s="225">
        <v>18</v>
      </c>
      <c r="H38" s="225">
        <v>353</v>
      </c>
      <c r="I38" s="225">
        <v>807</v>
      </c>
      <c r="J38" s="225">
        <v>982</v>
      </c>
      <c r="K38" s="225">
        <v>1395</v>
      </c>
      <c r="L38" s="225">
        <v>15</v>
      </c>
      <c r="M38" s="225">
        <v>502</v>
      </c>
      <c r="N38" s="225">
        <v>789</v>
      </c>
      <c r="O38" s="225">
        <v>382</v>
      </c>
      <c r="P38" s="225">
        <v>141</v>
      </c>
      <c r="Q38" s="225">
        <v>17</v>
      </c>
      <c r="R38" s="225">
        <v>107</v>
      </c>
      <c r="S38" s="225">
        <v>188</v>
      </c>
      <c r="T38" s="225">
        <v>145</v>
      </c>
      <c r="U38" s="225">
        <v>317</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20118-9604-4422-B321-EC5D5D9D5BEF}">
  <dimension ref="A3:P38"/>
  <sheetViews>
    <sheetView showGridLines="0" zoomScaleNormal="100" workbookViewId="0">
      <selection activeCell="B30" sqref="B30:F35"/>
    </sheetView>
  </sheetViews>
  <sheetFormatPr defaultRowHeight="12.6" x14ac:dyDescent="0.2"/>
  <cols>
    <col min="1" max="1" width="2.36328125" customWidth="1"/>
    <col min="2" max="2" width="23.453125" customWidth="1"/>
    <col min="3" max="3" width="14.6328125" bestFit="1" customWidth="1"/>
    <col min="4" max="4" width="15.7265625" bestFit="1" customWidth="1"/>
    <col min="5" max="5" width="15.1796875" bestFit="1" customWidth="1"/>
    <col min="6" max="6" width="15.26953125" bestFit="1" customWidth="1"/>
  </cols>
  <sheetData>
    <row r="3" spans="1:16" ht="13.8" x14ac:dyDescent="0.2">
      <c r="B3" s="294" t="s">
        <v>21</v>
      </c>
      <c r="C3" s="294"/>
      <c r="D3" s="294"/>
      <c r="E3" s="294"/>
    </row>
    <row r="4" spans="1:16" ht="13.8" x14ac:dyDescent="0.25">
      <c r="B4" s="20" t="s">
        <v>22</v>
      </c>
      <c r="D4" s="2"/>
      <c r="E4" s="2"/>
    </row>
    <row r="6" spans="1:16" ht="13.8" x14ac:dyDescent="0.25">
      <c r="B6" s="3" t="s">
        <v>128</v>
      </c>
    </row>
    <row r="8" spans="1:16" x14ac:dyDescent="0.2">
      <c r="B8" s="5" t="s">
        <v>129</v>
      </c>
    </row>
    <row r="10" spans="1:16" s="22" customFormat="1" ht="22.8" x14ac:dyDescent="0.2">
      <c r="A10" s="86"/>
      <c r="B10" s="30" t="s">
        <v>130</v>
      </c>
      <c r="C10" s="31" t="s">
        <v>131</v>
      </c>
      <c r="D10" s="31" t="s">
        <v>132</v>
      </c>
      <c r="E10" s="31" t="s">
        <v>91</v>
      </c>
      <c r="F10" s="31" t="s">
        <v>133</v>
      </c>
    </row>
    <row r="11" spans="1:16" ht="12" customHeight="1" x14ac:dyDescent="0.2">
      <c r="A11" s="86"/>
      <c r="B11" s="32" t="s">
        <v>134</v>
      </c>
      <c r="C11" s="14">
        <v>2222324</v>
      </c>
      <c r="D11" s="14">
        <v>3522</v>
      </c>
      <c r="E11" s="14">
        <v>57168</v>
      </c>
      <c r="F11" s="116">
        <v>6.2E-2</v>
      </c>
    </row>
    <row r="12" spans="1:16" ht="12" customHeight="1" x14ac:dyDescent="0.2">
      <c r="A12" s="86"/>
      <c r="B12" s="32" t="s">
        <v>135</v>
      </c>
      <c r="C12" s="14">
        <v>15331045</v>
      </c>
      <c r="D12" s="14">
        <v>7806</v>
      </c>
      <c r="E12" s="14">
        <v>259515</v>
      </c>
      <c r="F12" s="116">
        <v>0.03</v>
      </c>
    </row>
    <row r="13" spans="1:16" ht="12" customHeight="1" x14ac:dyDescent="0.2">
      <c r="A13" s="86"/>
      <c r="B13" s="32" t="s">
        <v>106</v>
      </c>
      <c r="C13" s="14">
        <v>60382533</v>
      </c>
      <c r="D13" s="14">
        <v>41614</v>
      </c>
      <c r="E13" s="14">
        <v>1550393</v>
      </c>
      <c r="F13" s="116">
        <v>2.7E-2</v>
      </c>
      <c r="M13" s="50"/>
      <c r="N13" s="50"/>
      <c r="O13" s="50"/>
      <c r="P13" s="220"/>
    </row>
    <row r="14" spans="1:16" ht="12" customHeight="1" x14ac:dyDescent="0.2">
      <c r="A14" s="86"/>
      <c r="B14" s="32" t="s">
        <v>107</v>
      </c>
      <c r="C14" s="14">
        <v>53325322</v>
      </c>
      <c r="D14" s="14">
        <v>1025487</v>
      </c>
      <c r="E14" s="14">
        <v>63937496</v>
      </c>
      <c r="F14" s="116">
        <v>1.6E-2</v>
      </c>
      <c r="M14" s="50"/>
      <c r="N14" s="50"/>
      <c r="O14" s="50"/>
      <c r="P14" s="220"/>
    </row>
    <row r="15" spans="1:16" ht="12" customHeight="1" x14ac:dyDescent="0.2">
      <c r="B15" s="32" t="s">
        <v>52</v>
      </c>
      <c r="C15" s="14">
        <v>131261225</v>
      </c>
      <c r="D15" s="14">
        <v>32031</v>
      </c>
      <c r="E15" s="14">
        <v>1493443</v>
      </c>
      <c r="F15" s="116">
        <v>2.1000000000000001E-2</v>
      </c>
      <c r="M15" s="50"/>
      <c r="N15" s="50"/>
      <c r="O15" s="50"/>
      <c r="P15" s="220"/>
    </row>
    <row r="16" spans="1:16" x14ac:dyDescent="0.2">
      <c r="B16" s="118"/>
      <c r="C16" s="28"/>
      <c r="D16" s="28"/>
      <c r="E16" s="28"/>
      <c r="F16" s="119"/>
      <c r="M16" s="50"/>
      <c r="N16" s="50"/>
      <c r="O16" s="50"/>
      <c r="P16" s="220"/>
    </row>
    <row r="17" spans="1:16" x14ac:dyDescent="0.2">
      <c r="M17" s="50"/>
      <c r="N17" s="50"/>
      <c r="O17" s="50"/>
      <c r="P17" s="220"/>
    </row>
    <row r="18" spans="1:16" x14ac:dyDescent="0.2">
      <c r="B18" s="5" t="s">
        <v>136</v>
      </c>
    </row>
    <row r="20" spans="1:16" s="22" customFormat="1" ht="22.8" x14ac:dyDescent="0.2">
      <c r="A20" s="86"/>
      <c r="B20" s="30" t="s">
        <v>130</v>
      </c>
      <c r="C20" s="31" t="s">
        <v>131</v>
      </c>
      <c r="D20" s="31" t="s">
        <v>132</v>
      </c>
      <c r="E20" s="31" t="s">
        <v>91</v>
      </c>
      <c r="F20" s="31" t="s">
        <v>133</v>
      </c>
    </row>
    <row r="21" spans="1:16" ht="12.75" customHeight="1" x14ac:dyDescent="0.2">
      <c r="A21" s="86"/>
      <c r="B21" s="32" t="s">
        <v>134</v>
      </c>
      <c r="C21" s="14">
        <v>1664227</v>
      </c>
      <c r="D21" s="14">
        <v>1668</v>
      </c>
      <c r="E21" s="14">
        <v>40743</v>
      </c>
      <c r="F21" s="116">
        <v>4.1000000000000002E-2</v>
      </c>
      <c r="K21" s="50"/>
      <c r="L21" s="50"/>
      <c r="M21" s="50"/>
      <c r="N21" s="220"/>
    </row>
    <row r="22" spans="1:16" ht="12.75" customHeight="1" x14ac:dyDescent="0.2">
      <c r="A22" s="86"/>
      <c r="B22" s="32" t="s">
        <v>135</v>
      </c>
      <c r="C22" s="14">
        <v>3024455</v>
      </c>
      <c r="D22" s="14">
        <v>4886</v>
      </c>
      <c r="E22" s="14">
        <v>227650</v>
      </c>
      <c r="F22" s="116">
        <v>2.1000000000000001E-2</v>
      </c>
      <c r="K22" s="50"/>
      <c r="L22" s="50"/>
      <c r="M22" s="50"/>
      <c r="N22" s="220"/>
    </row>
    <row r="23" spans="1:16" ht="12.75" customHeight="1" x14ac:dyDescent="0.2">
      <c r="A23" s="86"/>
      <c r="B23" s="32" t="s">
        <v>106</v>
      </c>
      <c r="C23" s="14">
        <v>4397973</v>
      </c>
      <c r="D23" s="14">
        <v>21880</v>
      </c>
      <c r="E23" s="14">
        <v>1687144</v>
      </c>
      <c r="F23" s="116">
        <v>1.2999999999999999E-2</v>
      </c>
      <c r="K23" s="50"/>
      <c r="L23" s="50"/>
      <c r="M23" s="50"/>
      <c r="N23" s="220"/>
    </row>
    <row r="24" spans="1:16" ht="12.75" customHeight="1" x14ac:dyDescent="0.2">
      <c r="A24" s="86"/>
      <c r="B24" s="32" t="s">
        <v>107</v>
      </c>
      <c r="C24" s="14">
        <v>9433854</v>
      </c>
      <c r="D24" s="14">
        <v>449231</v>
      </c>
      <c r="E24" s="14">
        <v>43811166</v>
      </c>
      <c r="F24" s="116">
        <v>0.01</v>
      </c>
      <c r="K24" s="50"/>
      <c r="L24" s="50"/>
      <c r="M24" s="50"/>
      <c r="N24" s="220"/>
    </row>
    <row r="25" spans="1:16" x14ac:dyDescent="0.2">
      <c r="B25" s="32" t="s">
        <v>52</v>
      </c>
      <c r="C25" s="14">
        <v>18520509</v>
      </c>
      <c r="D25" s="14">
        <v>10071</v>
      </c>
      <c r="E25" s="14">
        <v>783430</v>
      </c>
      <c r="F25" s="116">
        <v>1.2999999999999999E-2</v>
      </c>
      <c r="K25" s="50"/>
      <c r="L25" s="50"/>
      <c r="M25" s="50"/>
      <c r="N25" s="220"/>
    </row>
    <row r="28" spans="1:16" x14ac:dyDescent="0.2">
      <c r="B28" s="5" t="s">
        <v>137</v>
      </c>
    </row>
    <row r="30" spans="1:16" ht="22.8" x14ac:dyDescent="0.2">
      <c r="B30" s="30" t="s">
        <v>130</v>
      </c>
      <c r="C30" s="31" t="s">
        <v>131</v>
      </c>
      <c r="D30" s="31" t="s">
        <v>132</v>
      </c>
      <c r="E30" s="31" t="s">
        <v>91</v>
      </c>
      <c r="F30" s="31" t="s">
        <v>133</v>
      </c>
    </row>
    <row r="31" spans="1:16" ht="12.75" customHeight="1" x14ac:dyDescent="0.2">
      <c r="B31" s="32" t="s">
        <v>134</v>
      </c>
      <c r="C31" s="14">
        <v>2514452</v>
      </c>
      <c r="D31" s="14">
        <v>3634</v>
      </c>
      <c r="E31" s="14">
        <v>44990</v>
      </c>
      <c r="F31" s="116">
        <v>8.1000000000000003E-2</v>
      </c>
      <c r="L31" s="50"/>
      <c r="M31" s="50"/>
      <c r="N31" s="50"/>
      <c r="O31" s="220"/>
    </row>
    <row r="32" spans="1:16" ht="12.75" customHeight="1" x14ac:dyDescent="0.2">
      <c r="B32" s="32" t="s">
        <v>135</v>
      </c>
      <c r="C32" s="14">
        <v>9568064</v>
      </c>
      <c r="D32" s="14">
        <v>9834</v>
      </c>
      <c r="E32" s="14">
        <v>265518</v>
      </c>
      <c r="F32" s="116">
        <v>3.6999999999999998E-2</v>
      </c>
      <c r="L32" s="50"/>
      <c r="M32" s="50"/>
      <c r="N32" s="50"/>
      <c r="O32" s="220"/>
    </row>
    <row r="33" spans="2:15" ht="12.75" customHeight="1" x14ac:dyDescent="0.2">
      <c r="B33" s="32" t="s">
        <v>106</v>
      </c>
      <c r="C33" s="14">
        <v>144960825</v>
      </c>
      <c r="D33" s="14">
        <v>110657</v>
      </c>
      <c r="E33" s="14">
        <v>2407047</v>
      </c>
      <c r="F33" s="116">
        <v>4.5999999999999999E-2</v>
      </c>
      <c r="L33" s="50"/>
      <c r="M33" s="50"/>
      <c r="N33" s="50"/>
      <c r="O33" s="220"/>
    </row>
    <row r="34" spans="2:15" ht="12.75" customHeight="1" x14ac:dyDescent="0.2">
      <c r="B34" s="32" t="s">
        <v>107</v>
      </c>
      <c r="C34" s="14">
        <v>345841660</v>
      </c>
      <c r="D34" s="14">
        <v>1320006</v>
      </c>
      <c r="E34" s="14">
        <v>79458978</v>
      </c>
      <c r="F34" s="116">
        <v>1.7000000000000001E-2</v>
      </c>
      <c r="L34" s="50"/>
      <c r="M34" s="50"/>
      <c r="N34" s="50"/>
      <c r="O34" s="220"/>
    </row>
    <row r="35" spans="2:15" x14ac:dyDescent="0.2">
      <c r="B35" s="32" t="s">
        <v>52</v>
      </c>
      <c r="C35" s="14">
        <v>502885001</v>
      </c>
      <c r="D35" s="14">
        <v>155355</v>
      </c>
      <c r="E35" s="14">
        <v>7494892</v>
      </c>
      <c r="F35" s="116">
        <v>2.1000000000000001E-2</v>
      </c>
      <c r="L35" s="50"/>
      <c r="M35" s="50"/>
      <c r="N35" s="50"/>
      <c r="O35" s="220"/>
    </row>
    <row r="37" spans="2:15" x14ac:dyDescent="0.2">
      <c r="B37" s="25" t="s">
        <v>138</v>
      </c>
    </row>
    <row r="38" spans="2:15" x14ac:dyDescent="0.2">
      <c r="B38" s="25" t="s">
        <v>139</v>
      </c>
    </row>
  </sheetData>
  <mergeCells count="1">
    <mergeCell ref="B3:E3"/>
  </mergeCells>
  <pageMargins left="0.7" right="0.7" top="0.75" bottom="0.75" header="0.3" footer="0.3"/>
  <pageSetup paperSize="9" orientation="portrait" r:id="rId1"/>
  <headerFooter>
    <oddHeader>&amp;L&amp;"Calibri"&amp;10&amp;K000000 FCA Public&amp;1#_x000D_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0D27E-0705-45DD-9531-487EDD537B42}">
  <dimension ref="A1:H22"/>
  <sheetViews>
    <sheetView topLeftCell="A10" workbookViewId="0">
      <selection activeCell="A18" sqref="A18"/>
    </sheetView>
  </sheetViews>
  <sheetFormatPr defaultRowHeight="12.6" x14ac:dyDescent="0.2"/>
  <cols>
    <col min="1" max="1" width="13.54296875" customWidth="1"/>
    <col min="2" max="2" width="10.08984375" style="230" customWidth="1"/>
    <col min="3" max="3" width="11.1796875" customWidth="1"/>
    <col min="5" max="5" width="14.7265625" customWidth="1"/>
    <col min="6" max="6" width="14.26953125" customWidth="1"/>
  </cols>
  <sheetData>
    <row r="1" spans="1:8" x14ac:dyDescent="0.2">
      <c r="A1" s="254" t="s">
        <v>243</v>
      </c>
      <c r="B1" s="270" t="s">
        <v>188</v>
      </c>
      <c r="C1" s="255" t="s">
        <v>244</v>
      </c>
      <c r="D1" s="255" t="s">
        <v>245</v>
      </c>
      <c r="E1" s="255" t="s">
        <v>246</v>
      </c>
      <c r="F1" s="271" t="s">
        <v>247</v>
      </c>
    </row>
    <row r="2" spans="1:8" ht="22.8" x14ac:dyDescent="0.2">
      <c r="A2" s="268" t="s">
        <v>134</v>
      </c>
      <c r="B2" s="32" t="s">
        <v>48</v>
      </c>
      <c r="C2" s="14">
        <v>2222324</v>
      </c>
      <c r="D2" s="14">
        <v>3522</v>
      </c>
      <c r="E2" s="14">
        <v>57168</v>
      </c>
      <c r="F2" s="269">
        <v>6.2E-2</v>
      </c>
    </row>
    <row r="3" spans="1:8" ht="22.8" x14ac:dyDescent="0.2">
      <c r="A3" s="268" t="s">
        <v>135</v>
      </c>
      <c r="B3" s="32" t="s">
        <v>48</v>
      </c>
      <c r="C3" s="14">
        <v>15331045</v>
      </c>
      <c r="D3" s="14">
        <v>7806</v>
      </c>
      <c r="E3" s="14">
        <v>259515</v>
      </c>
      <c r="F3" s="269">
        <v>0.03</v>
      </c>
      <c r="H3" t="s">
        <v>242</v>
      </c>
    </row>
    <row r="4" spans="1:8" ht="22.8" x14ac:dyDescent="0.2">
      <c r="A4" s="268" t="s">
        <v>106</v>
      </c>
      <c r="B4" s="32" t="s">
        <v>48</v>
      </c>
      <c r="C4" s="14">
        <v>60382533</v>
      </c>
      <c r="D4" s="14">
        <v>41614</v>
      </c>
      <c r="E4" s="14">
        <v>1550393</v>
      </c>
      <c r="F4" s="269">
        <v>2.7E-2</v>
      </c>
    </row>
    <row r="5" spans="1:8" ht="22.8" x14ac:dyDescent="0.2">
      <c r="A5" s="272" t="s">
        <v>107</v>
      </c>
      <c r="B5" s="273" t="s">
        <v>48</v>
      </c>
      <c r="C5" s="274">
        <v>53325322</v>
      </c>
      <c r="D5" s="274">
        <v>1025487</v>
      </c>
      <c r="E5" s="274">
        <v>63937496</v>
      </c>
      <c r="F5" s="275">
        <v>1.6E-2</v>
      </c>
    </row>
    <row r="9" spans="1:8" x14ac:dyDescent="0.2">
      <c r="A9" s="254" t="s">
        <v>243</v>
      </c>
      <c r="B9" s="270" t="s">
        <v>188</v>
      </c>
      <c r="C9" s="255" t="s">
        <v>244</v>
      </c>
      <c r="D9" s="255" t="s">
        <v>245</v>
      </c>
      <c r="E9" s="255" t="s">
        <v>246</v>
      </c>
      <c r="F9" s="271" t="s">
        <v>247</v>
      </c>
    </row>
    <row r="10" spans="1:8" ht="22.8" x14ac:dyDescent="0.2">
      <c r="A10" s="268" t="s">
        <v>134</v>
      </c>
      <c r="B10" s="32" t="s">
        <v>50</v>
      </c>
      <c r="C10" s="14">
        <v>1664227</v>
      </c>
      <c r="D10" s="14">
        <v>1668</v>
      </c>
      <c r="E10" s="14">
        <v>40743</v>
      </c>
      <c r="F10" s="269">
        <v>4.1000000000000002E-2</v>
      </c>
    </row>
    <row r="11" spans="1:8" ht="22.8" x14ac:dyDescent="0.2">
      <c r="A11" s="268" t="s">
        <v>135</v>
      </c>
      <c r="B11" s="32" t="s">
        <v>50</v>
      </c>
      <c r="C11" s="14">
        <v>3024455</v>
      </c>
      <c r="D11" s="14">
        <v>4886</v>
      </c>
      <c r="E11" s="14">
        <v>227650</v>
      </c>
      <c r="F11" s="269">
        <v>2.1000000000000001E-2</v>
      </c>
    </row>
    <row r="12" spans="1:8" ht="22.8" x14ac:dyDescent="0.2">
      <c r="A12" s="268" t="s">
        <v>106</v>
      </c>
      <c r="B12" s="32" t="s">
        <v>50</v>
      </c>
      <c r="C12" s="14">
        <v>4397973</v>
      </c>
      <c r="D12" s="14">
        <v>21880</v>
      </c>
      <c r="E12" s="14">
        <v>1687144</v>
      </c>
      <c r="F12" s="269">
        <v>1.2999999999999999E-2</v>
      </c>
    </row>
    <row r="13" spans="1:8" ht="22.8" x14ac:dyDescent="0.2">
      <c r="A13" s="272" t="s">
        <v>107</v>
      </c>
      <c r="B13" s="273" t="s">
        <v>50</v>
      </c>
      <c r="C13" s="274">
        <v>9433854</v>
      </c>
      <c r="D13" s="274">
        <v>449231</v>
      </c>
      <c r="E13" s="274">
        <v>43811166</v>
      </c>
      <c r="F13" s="275">
        <v>0.01</v>
      </c>
    </row>
    <row r="17" spans="1:6" x14ac:dyDescent="0.2">
      <c r="A17" s="254" t="s">
        <v>243</v>
      </c>
      <c r="B17" s="270" t="s">
        <v>188</v>
      </c>
      <c r="C17" s="255" t="s">
        <v>244</v>
      </c>
      <c r="D17" s="255" t="s">
        <v>245</v>
      </c>
      <c r="E17" s="255" t="s">
        <v>246</v>
      </c>
      <c r="F17" s="271" t="s">
        <v>247</v>
      </c>
    </row>
    <row r="18" spans="1:6" ht="34.200000000000003" x14ac:dyDescent="0.2">
      <c r="A18" s="268" t="s">
        <v>134</v>
      </c>
      <c r="B18" s="32" t="s">
        <v>49</v>
      </c>
      <c r="C18" s="14">
        <v>2514452</v>
      </c>
      <c r="D18" s="14">
        <v>3634</v>
      </c>
      <c r="E18" s="14">
        <v>44990</v>
      </c>
      <c r="F18" s="269">
        <v>8.1000000000000003E-2</v>
      </c>
    </row>
    <row r="19" spans="1:6" ht="34.200000000000003" x14ac:dyDescent="0.2">
      <c r="A19" s="268" t="s">
        <v>135</v>
      </c>
      <c r="B19" s="32" t="s">
        <v>49</v>
      </c>
      <c r="C19" s="14">
        <v>9568064</v>
      </c>
      <c r="D19" s="14">
        <v>9834</v>
      </c>
      <c r="E19" s="14">
        <v>265518</v>
      </c>
      <c r="F19" s="269">
        <v>3.6999999999999998E-2</v>
      </c>
    </row>
    <row r="20" spans="1:6" ht="34.200000000000003" x14ac:dyDescent="0.2">
      <c r="A20" s="268" t="s">
        <v>106</v>
      </c>
      <c r="B20" s="32" t="s">
        <v>49</v>
      </c>
      <c r="C20" s="14">
        <v>144960825</v>
      </c>
      <c r="D20" s="14">
        <v>110657</v>
      </c>
      <c r="E20" s="14">
        <v>2407047</v>
      </c>
      <c r="F20" s="269">
        <v>4.5999999999999999E-2</v>
      </c>
    </row>
    <row r="21" spans="1:6" ht="34.200000000000003" x14ac:dyDescent="0.2">
      <c r="A21" s="272" t="s">
        <v>107</v>
      </c>
      <c r="B21" s="273" t="s">
        <v>49</v>
      </c>
      <c r="C21" s="274">
        <v>345841660</v>
      </c>
      <c r="D21" s="274">
        <v>1320006</v>
      </c>
      <c r="E21" s="274">
        <v>79458978</v>
      </c>
      <c r="F21" s="275">
        <v>1.7000000000000001E-2</v>
      </c>
    </row>
    <row r="22" spans="1:6" x14ac:dyDescent="0.2">
      <c r="B22"/>
    </row>
  </sheetData>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05C2E-DA30-424A-8DE6-BCBEC9336194}">
  <dimension ref="A1:I5"/>
  <sheetViews>
    <sheetView workbookViewId="0">
      <selection sqref="A1:I5"/>
    </sheetView>
  </sheetViews>
  <sheetFormatPr defaultRowHeight="12.6" x14ac:dyDescent="0.2"/>
  <cols>
    <col min="1" max="1" width="12.08984375" customWidth="1"/>
    <col min="2" max="2" width="14.453125" customWidth="1"/>
    <col min="3" max="3" width="43" customWidth="1"/>
    <col min="4" max="4" width="37.6328125" customWidth="1"/>
    <col min="5" max="5" width="40.08984375" customWidth="1"/>
    <col min="6" max="7" width="28.36328125" customWidth="1"/>
    <col min="8" max="8" width="29" customWidth="1"/>
    <col min="9" max="9" width="30.81640625" customWidth="1"/>
  </cols>
  <sheetData>
    <row r="1" spans="1:9" x14ac:dyDescent="0.2">
      <c r="A1" s="235" t="s">
        <v>62</v>
      </c>
      <c r="B1" s="283" t="s">
        <v>26</v>
      </c>
      <c r="C1" s="284" t="s">
        <v>63</v>
      </c>
      <c r="D1" s="284" t="s">
        <v>69</v>
      </c>
      <c r="E1" s="284" t="s">
        <v>70</v>
      </c>
      <c r="F1" s="284" t="s">
        <v>71</v>
      </c>
      <c r="G1" s="284" t="s">
        <v>72</v>
      </c>
      <c r="H1" s="284" t="s">
        <v>73</v>
      </c>
      <c r="I1" s="285" t="s">
        <v>74</v>
      </c>
    </row>
    <row r="2" spans="1:9" x14ac:dyDescent="0.2">
      <c r="A2" s="282" t="s">
        <v>64</v>
      </c>
      <c r="B2" s="197">
        <v>1906</v>
      </c>
      <c r="C2" s="197">
        <v>1906</v>
      </c>
      <c r="D2" s="197">
        <v>189262</v>
      </c>
      <c r="E2" s="197">
        <v>189262</v>
      </c>
      <c r="F2" s="197">
        <v>227734</v>
      </c>
      <c r="G2" s="197">
        <v>89796</v>
      </c>
      <c r="H2" s="197">
        <v>31674</v>
      </c>
      <c r="I2" s="250">
        <v>1814</v>
      </c>
    </row>
    <row r="3" spans="1:9" x14ac:dyDescent="0.2">
      <c r="A3" s="282" t="s">
        <v>65</v>
      </c>
      <c r="B3" s="197">
        <v>1760</v>
      </c>
      <c r="C3" s="197">
        <v>4948</v>
      </c>
      <c r="D3" s="197">
        <v>625820</v>
      </c>
      <c r="E3" s="197">
        <v>222604</v>
      </c>
      <c r="F3" s="197">
        <v>757597</v>
      </c>
      <c r="G3" s="197">
        <v>222084</v>
      </c>
      <c r="H3" s="197">
        <v>66381</v>
      </c>
      <c r="I3" s="250">
        <v>1645</v>
      </c>
    </row>
    <row r="4" spans="1:9" x14ac:dyDescent="0.2">
      <c r="A4" s="282" t="s">
        <v>66</v>
      </c>
      <c r="B4" s="197">
        <v>464</v>
      </c>
      <c r="C4" s="197">
        <v>5373</v>
      </c>
      <c r="D4" s="197">
        <v>2557196</v>
      </c>
      <c r="E4" s="197">
        <v>220834</v>
      </c>
      <c r="F4" s="197">
        <v>3234841</v>
      </c>
      <c r="G4" s="197">
        <v>577376</v>
      </c>
      <c r="H4" s="197">
        <v>310257</v>
      </c>
      <c r="I4" s="250">
        <v>419</v>
      </c>
    </row>
    <row r="5" spans="1:9" x14ac:dyDescent="0.2">
      <c r="A5" s="286" t="s">
        <v>67</v>
      </c>
      <c r="B5" s="251">
        <v>45</v>
      </c>
      <c r="C5" s="251">
        <v>13317</v>
      </c>
      <c r="D5" s="251">
        <v>60001828</v>
      </c>
      <c r="E5" s="251">
        <v>202755</v>
      </c>
      <c r="F5" s="251">
        <v>75071475</v>
      </c>
      <c r="G5" s="251">
        <v>-3063220</v>
      </c>
      <c r="H5" s="251">
        <v>-8310785</v>
      </c>
      <c r="I5" s="252">
        <v>25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5C7A2-A144-4003-ADF4-1CE7BB3A812E}">
  <dimension ref="A3:Z90"/>
  <sheetViews>
    <sheetView showGridLines="0" topLeftCell="A31" zoomScaleNormal="100" workbookViewId="0">
      <selection activeCell="B44" sqref="B44:E49"/>
    </sheetView>
  </sheetViews>
  <sheetFormatPr defaultRowHeight="12.6" x14ac:dyDescent="0.2"/>
  <cols>
    <col min="1" max="1" width="2.36328125" customWidth="1"/>
    <col min="2" max="2" width="13.36328125" customWidth="1"/>
    <col min="3" max="3" width="11.26953125" customWidth="1"/>
    <col min="4" max="4" width="10.81640625" customWidth="1"/>
    <col min="5" max="5" width="12.36328125" customWidth="1"/>
    <col min="6" max="7" width="12.453125" bestFit="1" customWidth="1"/>
    <col min="8" max="8" width="11.7265625" customWidth="1"/>
    <col min="9" max="9" width="14.7265625" customWidth="1"/>
    <col min="10" max="10" width="12.36328125" customWidth="1"/>
    <col min="11" max="11" width="13.26953125" customWidth="1"/>
    <col min="12" max="12" width="11.453125" customWidth="1"/>
    <col min="13" max="13" width="17.26953125" customWidth="1"/>
    <col min="14" max="14" width="14.7265625" customWidth="1"/>
    <col min="15" max="15" width="16.26953125" customWidth="1"/>
    <col min="16" max="20" width="14.7265625" customWidth="1"/>
  </cols>
  <sheetData>
    <row r="3" spans="1:23" s="4" customFormat="1" ht="13.8" x14ac:dyDescent="0.25">
      <c r="A3" s="5"/>
      <c r="B3" s="120" t="s">
        <v>21</v>
      </c>
    </row>
    <row r="4" spans="1:23" ht="13.8" x14ac:dyDescent="0.25">
      <c r="B4" s="20" t="s">
        <v>22</v>
      </c>
      <c r="D4" s="2"/>
      <c r="E4" s="2"/>
    </row>
    <row r="6" spans="1:23" s="2" customFormat="1" ht="13.8" x14ac:dyDescent="0.25">
      <c r="A6"/>
      <c r="B6" s="3" t="s">
        <v>140</v>
      </c>
    </row>
    <row r="7" spans="1:23" s="2" customFormat="1" ht="13.8" x14ac:dyDescent="0.25">
      <c r="A7"/>
      <c r="B7" s="3"/>
    </row>
    <row r="8" spans="1:23" s="2" customFormat="1" x14ac:dyDescent="0.2">
      <c r="A8"/>
      <c r="B8" s="60" t="s">
        <v>141</v>
      </c>
      <c r="C8" s="61"/>
      <c r="D8" s="61"/>
      <c r="E8" s="61"/>
      <c r="F8" s="61"/>
      <c r="H8" s="26"/>
      <c r="M8" s="4" t="s">
        <v>142</v>
      </c>
      <c r="N8" s="26"/>
      <c r="O8" s="26"/>
    </row>
    <row r="9" spans="1:23" x14ac:dyDescent="0.2">
      <c r="B9" s="59"/>
      <c r="C9" s="59"/>
      <c r="D9" s="59"/>
      <c r="E9" s="59"/>
      <c r="F9" s="59"/>
      <c r="G9" s="53"/>
      <c r="H9" s="53"/>
      <c r="M9" s="5"/>
      <c r="N9" s="22"/>
      <c r="O9" s="22"/>
      <c r="P9" s="22"/>
    </row>
    <row r="10" spans="1:23" s="22" customFormat="1" ht="22.8" x14ac:dyDescent="0.2">
      <c r="A10" s="86"/>
      <c r="B10" s="85"/>
      <c r="C10" s="310" t="s">
        <v>143</v>
      </c>
      <c r="D10" s="312"/>
      <c r="E10" s="312"/>
      <c r="F10" s="305" t="s">
        <v>144</v>
      </c>
      <c r="G10" s="305"/>
      <c r="H10" s="305"/>
      <c r="K10" s="221"/>
      <c r="L10" s="221"/>
      <c r="M10" s="18" t="s">
        <v>143</v>
      </c>
      <c r="N10" s="40" t="s">
        <v>96</v>
      </c>
      <c r="O10" s="82" t="s">
        <v>144</v>
      </c>
      <c r="P10" s="78"/>
      <c r="Q10" s="78"/>
    </row>
    <row r="11" spans="1:23" x14ac:dyDescent="0.2">
      <c r="A11" s="86"/>
      <c r="B11" s="63" t="s">
        <v>25</v>
      </c>
      <c r="C11" s="84" t="s">
        <v>145</v>
      </c>
      <c r="D11" s="84" t="s">
        <v>146</v>
      </c>
      <c r="E11" s="84" t="s">
        <v>147</v>
      </c>
      <c r="F11" s="84" t="s">
        <v>145</v>
      </c>
      <c r="G11" s="84" t="s">
        <v>146</v>
      </c>
      <c r="H11" s="182" t="s">
        <v>147</v>
      </c>
      <c r="L11" s="50"/>
      <c r="M11" s="13" t="s">
        <v>145</v>
      </c>
      <c r="N11" s="121">
        <v>3861</v>
      </c>
      <c r="O11" s="101">
        <v>3282786060</v>
      </c>
    </row>
    <row r="12" spans="1:23" x14ac:dyDescent="0.2">
      <c r="A12" s="86"/>
      <c r="B12" s="63" t="s">
        <v>118</v>
      </c>
      <c r="C12" s="101">
        <v>4723</v>
      </c>
      <c r="D12" s="122">
        <v>733</v>
      </c>
      <c r="E12" s="122">
        <v>87</v>
      </c>
      <c r="F12" s="101">
        <v>3342319786</v>
      </c>
      <c r="G12" s="121">
        <v>2151931752</v>
      </c>
      <c r="H12" s="181" t="s">
        <v>148</v>
      </c>
      <c r="I12" s="183"/>
      <c r="L12" s="50"/>
      <c r="M12" s="13" t="s">
        <v>146</v>
      </c>
      <c r="N12" s="121">
        <v>382</v>
      </c>
      <c r="O12" s="101">
        <v>2064909597</v>
      </c>
    </row>
    <row r="13" spans="1:23" x14ac:dyDescent="0.2">
      <c r="A13" s="86"/>
      <c r="B13" s="63" t="s">
        <v>35</v>
      </c>
      <c r="C13" s="101">
        <v>4727</v>
      </c>
      <c r="D13" s="122">
        <v>702</v>
      </c>
      <c r="E13" s="122">
        <v>82</v>
      </c>
      <c r="F13" s="101">
        <v>3353548360</v>
      </c>
      <c r="G13" s="121">
        <v>2294659091</v>
      </c>
      <c r="H13" s="175">
        <v>588610420</v>
      </c>
      <c r="J13" s="50"/>
      <c r="K13" s="50"/>
      <c r="L13" s="50"/>
      <c r="M13" s="13" t="s">
        <v>147</v>
      </c>
      <c r="N13" s="121">
        <v>52</v>
      </c>
      <c r="O13" s="101">
        <v>436513718</v>
      </c>
      <c r="R13" s="50"/>
      <c r="U13" s="50"/>
      <c r="V13" s="50"/>
      <c r="W13" s="50"/>
    </row>
    <row r="14" spans="1:23" x14ac:dyDescent="0.2">
      <c r="A14" s="86"/>
      <c r="B14" s="63" t="s">
        <v>119</v>
      </c>
      <c r="C14" s="111">
        <v>4729</v>
      </c>
      <c r="D14" s="111">
        <v>676</v>
      </c>
      <c r="E14" s="111">
        <v>81</v>
      </c>
      <c r="F14" s="14">
        <v>3676213503</v>
      </c>
      <c r="G14" s="169">
        <v>2402057295</v>
      </c>
      <c r="H14" s="214">
        <v>580322964</v>
      </c>
      <c r="I14" s="199"/>
      <c r="J14" s="199"/>
      <c r="K14" s="199"/>
      <c r="M14" s="126"/>
      <c r="N14" s="200"/>
      <c r="O14" s="28"/>
      <c r="R14" s="50"/>
      <c r="U14" s="50"/>
      <c r="V14" s="50"/>
      <c r="W14" s="50"/>
    </row>
    <row r="15" spans="1:23" x14ac:dyDescent="0.2">
      <c r="A15" s="86"/>
      <c r="B15" s="63">
        <v>2023</v>
      </c>
      <c r="C15" s="111">
        <v>4515</v>
      </c>
      <c r="D15" s="111">
        <v>632</v>
      </c>
      <c r="E15" s="111">
        <v>96</v>
      </c>
      <c r="F15" s="14">
        <v>3650241715</v>
      </c>
      <c r="G15" s="169">
        <v>2421531670</v>
      </c>
      <c r="H15" s="214">
        <v>539025015</v>
      </c>
      <c r="I15" s="227"/>
      <c r="J15" s="199"/>
      <c r="K15" s="199"/>
      <c r="L15" s="226"/>
    </row>
    <row r="16" spans="1:23" x14ac:dyDescent="0.2">
      <c r="B16" s="63">
        <v>2024</v>
      </c>
      <c r="C16" s="111">
        <v>4292</v>
      </c>
      <c r="D16" s="111">
        <v>584</v>
      </c>
      <c r="E16" s="111">
        <v>70</v>
      </c>
      <c r="F16" s="111">
        <v>3888813380</v>
      </c>
      <c r="G16" s="111">
        <v>2661840260</v>
      </c>
      <c r="H16" s="111">
        <v>456038103</v>
      </c>
      <c r="I16" s="227"/>
      <c r="J16" s="199"/>
      <c r="K16" s="199"/>
      <c r="L16" s="226"/>
    </row>
    <row r="17" spans="1:20" x14ac:dyDescent="0.2">
      <c r="B17" s="64"/>
      <c r="C17" s="50"/>
      <c r="F17" s="50"/>
      <c r="G17" s="50"/>
      <c r="H17" s="50"/>
      <c r="I17" s="17"/>
      <c r="J17" s="17"/>
      <c r="K17" s="17"/>
      <c r="L17" s="17"/>
    </row>
    <row r="18" spans="1:20" x14ac:dyDescent="0.2">
      <c r="B18" s="59"/>
      <c r="C18" s="50"/>
      <c r="F18" s="50"/>
      <c r="G18" s="50"/>
      <c r="H18" s="50"/>
      <c r="I18" s="17"/>
      <c r="J18" s="114"/>
      <c r="K18" s="114"/>
      <c r="L18" s="114"/>
      <c r="M18" s="12"/>
      <c r="N18" s="12"/>
      <c r="O18" s="12"/>
    </row>
    <row r="19" spans="1:20" x14ac:dyDescent="0.2">
      <c r="B19" s="60" t="s">
        <v>149</v>
      </c>
      <c r="C19" s="61"/>
      <c r="D19" s="61"/>
      <c r="E19" s="61"/>
      <c r="F19" s="59"/>
      <c r="J19" s="114"/>
      <c r="K19" s="114"/>
      <c r="L19" s="114"/>
    </row>
    <row r="20" spans="1:20" x14ac:dyDescent="0.2">
      <c r="B20" s="66"/>
      <c r="C20" s="67"/>
      <c r="D20" s="67"/>
      <c r="E20" s="67"/>
      <c r="F20" s="59"/>
      <c r="J20" s="114"/>
    </row>
    <row r="21" spans="1:20" x14ac:dyDescent="0.2">
      <c r="B21" s="62"/>
      <c r="C21" s="310" t="s">
        <v>150</v>
      </c>
      <c r="D21" s="311"/>
      <c r="E21" s="313" t="s">
        <v>151</v>
      </c>
      <c r="F21" s="314"/>
      <c r="H21" s="54"/>
      <c r="I21" s="223"/>
      <c r="J21" s="113"/>
      <c r="K21" s="113"/>
      <c r="L21" s="54"/>
      <c r="M21" s="18" t="s">
        <v>152</v>
      </c>
      <c r="N21" s="40" t="s">
        <v>150</v>
      </c>
      <c r="O21" s="40" t="s">
        <v>151</v>
      </c>
    </row>
    <row r="22" spans="1:20" s="22" customFormat="1" ht="22.8" x14ac:dyDescent="0.2">
      <c r="A22" s="86"/>
      <c r="B22" s="68" t="s">
        <v>25</v>
      </c>
      <c r="C22" s="69" t="s">
        <v>153</v>
      </c>
      <c r="D22" s="69" t="s">
        <v>154</v>
      </c>
      <c r="E22" s="70" t="s">
        <v>153</v>
      </c>
      <c r="F22" s="69" t="s">
        <v>154</v>
      </c>
      <c r="H22" s="55"/>
      <c r="I22" s="50"/>
      <c r="J22" s="50"/>
      <c r="K22" s="50"/>
      <c r="L22" s="50"/>
      <c r="M22" s="30" t="s">
        <v>153</v>
      </c>
      <c r="N22" s="121">
        <v>136236041</v>
      </c>
      <c r="O22" s="101">
        <v>1126781978</v>
      </c>
    </row>
    <row r="23" spans="1:20" x14ac:dyDescent="0.2">
      <c r="A23" s="86"/>
      <c r="B23" s="63" t="s">
        <v>118</v>
      </c>
      <c r="C23" s="101">
        <v>217616974</v>
      </c>
      <c r="D23" s="101">
        <v>521434664</v>
      </c>
      <c r="E23" s="121">
        <v>1189521824</v>
      </c>
      <c r="F23" s="101">
        <v>3565678075</v>
      </c>
      <c r="G23" s="201"/>
      <c r="H23" s="201"/>
      <c r="I23" s="50"/>
      <c r="J23" s="50"/>
      <c r="K23" s="50"/>
      <c r="L23" s="50"/>
      <c r="M23" s="18" t="s">
        <v>154</v>
      </c>
      <c r="N23" s="121">
        <v>94086941</v>
      </c>
      <c r="O23" s="101">
        <v>4427104415</v>
      </c>
    </row>
    <row r="24" spans="1:20" x14ac:dyDescent="0.2">
      <c r="A24" s="86"/>
      <c r="B24" s="63" t="s">
        <v>35</v>
      </c>
      <c r="C24" s="101">
        <v>247042724</v>
      </c>
      <c r="D24" s="101">
        <v>573266351</v>
      </c>
      <c r="E24" s="121">
        <v>1314572007</v>
      </c>
      <c r="F24" s="101">
        <v>4101936789</v>
      </c>
      <c r="G24" s="201"/>
      <c r="H24" s="201"/>
      <c r="I24" s="50"/>
      <c r="J24" s="50"/>
      <c r="K24" s="50"/>
      <c r="L24" s="50"/>
      <c r="M24" s="50"/>
      <c r="N24" s="77"/>
      <c r="R24" s="50"/>
      <c r="S24" s="50"/>
      <c r="T24" s="50"/>
    </row>
    <row r="25" spans="1:20" x14ac:dyDescent="0.2">
      <c r="A25" s="86"/>
      <c r="B25" s="63" t="s">
        <v>119</v>
      </c>
      <c r="C25" s="112">
        <v>228538395</v>
      </c>
      <c r="D25" s="112">
        <v>612975896</v>
      </c>
      <c r="E25" s="112">
        <v>1294436193</v>
      </c>
      <c r="F25" s="112">
        <v>4522643278</v>
      </c>
      <c r="G25" s="201"/>
      <c r="H25" s="201"/>
      <c r="I25" s="50"/>
      <c r="J25" s="50"/>
      <c r="K25" s="50"/>
      <c r="L25" s="50"/>
      <c r="M25" s="50"/>
      <c r="N25" s="77"/>
      <c r="R25" s="50"/>
      <c r="S25" s="50"/>
      <c r="T25" s="50"/>
    </row>
    <row r="26" spans="1:20" x14ac:dyDescent="0.2">
      <c r="A26" s="86"/>
      <c r="B26" s="63">
        <v>2023</v>
      </c>
      <c r="C26" s="112">
        <v>220514168</v>
      </c>
      <c r="D26" s="112">
        <v>636934276</v>
      </c>
      <c r="E26" s="112">
        <v>1125495307</v>
      </c>
      <c r="F26" s="112">
        <v>4627854649</v>
      </c>
      <c r="G26" s="201"/>
      <c r="H26" s="201"/>
      <c r="I26" s="28"/>
      <c r="J26" s="28"/>
      <c r="K26" s="28"/>
      <c r="L26" s="28"/>
      <c r="R26" s="50"/>
      <c r="S26" s="50"/>
      <c r="T26" s="50"/>
    </row>
    <row r="27" spans="1:20" x14ac:dyDescent="0.2">
      <c r="A27" s="86"/>
      <c r="B27" s="63">
        <v>2024</v>
      </c>
      <c r="C27" s="112">
        <v>227599409</v>
      </c>
      <c r="D27" s="112">
        <v>676023111</v>
      </c>
      <c r="E27" s="112">
        <v>1188571434</v>
      </c>
      <c r="F27" s="112">
        <v>4914497789</v>
      </c>
      <c r="G27" s="28"/>
      <c r="H27" s="28"/>
      <c r="I27" s="28"/>
      <c r="J27" s="28"/>
      <c r="K27" s="28"/>
      <c r="L27" s="28"/>
    </row>
    <row r="28" spans="1:20" x14ac:dyDescent="0.2">
      <c r="A28" s="86"/>
      <c r="B28" s="222"/>
      <c r="C28" s="151"/>
      <c r="D28" s="151"/>
      <c r="E28" s="151"/>
      <c r="F28" s="151"/>
      <c r="G28" s="28"/>
      <c r="H28" s="28"/>
      <c r="I28" s="28"/>
      <c r="J28" s="28"/>
      <c r="K28" s="28"/>
      <c r="L28" s="28"/>
    </row>
    <row r="29" spans="1:20" x14ac:dyDescent="0.2">
      <c r="B29" s="64"/>
      <c r="C29" s="65"/>
      <c r="D29" s="65"/>
      <c r="E29" s="65"/>
      <c r="F29" s="59"/>
      <c r="G29" s="16"/>
      <c r="H29" s="28"/>
      <c r="I29" s="28"/>
      <c r="J29" s="28"/>
      <c r="K29" s="28"/>
      <c r="L29" s="28"/>
    </row>
    <row r="30" spans="1:20" x14ac:dyDescent="0.2">
      <c r="B30" s="71" t="s">
        <v>155</v>
      </c>
      <c r="C30" s="59"/>
      <c r="D30" s="72"/>
      <c r="E30" s="72"/>
      <c r="F30" s="59"/>
      <c r="G30" s="16"/>
      <c r="H30" s="28"/>
      <c r="I30" s="28"/>
      <c r="J30" s="28"/>
      <c r="K30" s="28"/>
      <c r="L30" s="28"/>
    </row>
    <row r="31" spans="1:20" x14ac:dyDescent="0.2">
      <c r="B31" s="60"/>
      <c r="C31" s="61"/>
      <c r="D31" s="61"/>
      <c r="E31" s="59"/>
      <c r="F31" s="59"/>
      <c r="G31" s="16"/>
      <c r="H31" s="28"/>
      <c r="I31" s="28"/>
      <c r="J31" s="28"/>
      <c r="K31" s="28"/>
      <c r="L31" s="28"/>
    </row>
    <row r="32" spans="1:20" x14ac:dyDescent="0.2">
      <c r="B32" s="123"/>
      <c r="C32" s="310" t="s">
        <v>156</v>
      </c>
      <c r="D32" s="312"/>
      <c r="E32" s="312"/>
      <c r="F32" s="59"/>
      <c r="H32" s="56"/>
      <c r="I32" s="56"/>
      <c r="J32" s="56"/>
      <c r="K32" s="56"/>
      <c r="L32" s="56"/>
      <c r="M32" s="128"/>
      <c r="N32" s="31" t="s">
        <v>145</v>
      </c>
      <c r="O32" s="31" t="s">
        <v>146</v>
      </c>
    </row>
    <row r="33" spans="1:16" ht="22.8" x14ac:dyDescent="0.2">
      <c r="B33" s="63" t="s">
        <v>25</v>
      </c>
      <c r="C33" s="84" t="s">
        <v>145</v>
      </c>
      <c r="D33" s="84" t="s">
        <v>146</v>
      </c>
      <c r="E33" s="84" t="s">
        <v>52</v>
      </c>
      <c r="F33" s="65"/>
      <c r="H33" s="50"/>
      <c r="I33" s="50"/>
      <c r="J33" s="50"/>
      <c r="K33" s="50"/>
      <c r="M33" s="83" t="s">
        <v>157</v>
      </c>
      <c r="N33" s="121">
        <v>367561</v>
      </c>
      <c r="O33" s="124">
        <v>507217</v>
      </c>
    </row>
    <row r="34" spans="1:16" ht="16.5" customHeight="1" x14ac:dyDescent="0.2">
      <c r="B34" s="63" t="s">
        <v>118</v>
      </c>
      <c r="C34" s="124">
        <v>432408</v>
      </c>
      <c r="D34" s="124">
        <v>619032</v>
      </c>
      <c r="E34" s="124">
        <v>1051440</v>
      </c>
      <c r="F34" s="202"/>
      <c r="G34" s="76"/>
      <c r="H34" s="50"/>
      <c r="I34" s="50"/>
      <c r="J34" s="50"/>
      <c r="K34" s="50"/>
    </row>
    <row r="35" spans="1:16" x14ac:dyDescent="0.2">
      <c r="B35" s="63" t="s">
        <v>35</v>
      </c>
      <c r="C35" s="125">
        <v>450867</v>
      </c>
      <c r="D35" s="124">
        <v>757219</v>
      </c>
      <c r="E35" s="124">
        <v>1208086</v>
      </c>
      <c r="F35" s="202"/>
      <c r="G35" s="76"/>
      <c r="H35" s="50"/>
      <c r="I35" s="50"/>
      <c r="J35" s="50"/>
      <c r="K35" s="50"/>
      <c r="L35" s="50"/>
    </row>
    <row r="36" spans="1:16" x14ac:dyDescent="0.2">
      <c r="B36" s="63" t="s">
        <v>119</v>
      </c>
      <c r="C36" s="124">
        <v>522953</v>
      </c>
      <c r="D36" s="124">
        <v>573417</v>
      </c>
      <c r="E36" s="124">
        <v>1096370</v>
      </c>
      <c r="F36" s="202"/>
      <c r="G36" s="76"/>
      <c r="H36" s="50"/>
      <c r="I36" s="50"/>
      <c r="J36" s="50"/>
      <c r="K36" s="50"/>
      <c r="L36" s="50"/>
    </row>
    <row r="37" spans="1:16" x14ac:dyDescent="0.2">
      <c r="B37" s="63">
        <v>2023</v>
      </c>
      <c r="C37" s="124">
        <v>428343</v>
      </c>
      <c r="D37" s="124">
        <v>508069</v>
      </c>
      <c r="E37" s="124">
        <v>936412</v>
      </c>
      <c r="F37" s="202"/>
      <c r="G37" s="117"/>
      <c r="I37" s="50"/>
      <c r="J37" s="50"/>
      <c r="K37" s="50"/>
    </row>
    <row r="38" spans="1:16" x14ac:dyDescent="0.2">
      <c r="B38" s="63">
        <v>2024</v>
      </c>
      <c r="C38" s="124">
        <v>392284</v>
      </c>
      <c r="D38" s="124">
        <v>565821</v>
      </c>
      <c r="E38" s="124">
        <v>958105</v>
      </c>
      <c r="F38" s="202"/>
      <c r="G38" s="117"/>
    </row>
    <row r="39" spans="1:16" x14ac:dyDescent="0.2">
      <c r="B39" s="60"/>
      <c r="C39" s="61"/>
      <c r="D39" s="61"/>
      <c r="E39" s="59"/>
      <c r="F39" s="59"/>
    </row>
    <row r="40" spans="1:16" x14ac:dyDescent="0.2">
      <c r="B40" s="60"/>
      <c r="C40" s="61"/>
      <c r="D40" s="61"/>
      <c r="E40" s="59"/>
      <c r="F40" s="59"/>
      <c r="O40" s="50"/>
      <c r="P40" s="50"/>
    </row>
    <row r="41" spans="1:16" x14ac:dyDescent="0.2">
      <c r="B41" s="5" t="s">
        <v>158</v>
      </c>
    </row>
    <row r="42" spans="1:16" x14ac:dyDescent="0.2">
      <c r="C42" s="27"/>
      <c r="H42" s="58"/>
      <c r="I42" s="58"/>
      <c r="J42" s="58"/>
      <c r="K42" s="58"/>
      <c r="N42" s="315"/>
      <c r="O42" s="316"/>
      <c r="P42" s="316"/>
    </row>
    <row r="43" spans="1:16" x14ac:dyDescent="0.2">
      <c r="B43" s="122"/>
      <c r="C43" s="308" t="s">
        <v>159</v>
      </c>
      <c r="D43" s="309"/>
      <c r="E43" s="309"/>
      <c r="G43" s="57"/>
      <c r="H43" s="58"/>
      <c r="I43" s="58"/>
      <c r="J43" s="58"/>
      <c r="K43" s="58"/>
      <c r="L43" s="56"/>
      <c r="M43" s="18"/>
      <c r="N43" s="40" t="s">
        <v>160</v>
      </c>
      <c r="O43" s="40" t="s">
        <v>161</v>
      </c>
      <c r="P43" s="31" t="s">
        <v>162</v>
      </c>
    </row>
    <row r="44" spans="1:16" s="22" customFormat="1" ht="22.8" x14ac:dyDescent="0.2">
      <c r="A44"/>
      <c r="B44" s="30" t="s">
        <v>25</v>
      </c>
      <c r="C44" s="31" t="s">
        <v>160</v>
      </c>
      <c r="D44" s="31" t="s">
        <v>161</v>
      </c>
      <c r="E44" s="31" t="s">
        <v>162</v>
      </c>
      <c r="G44"/>
      <c r="H44" s="50"/>
      <c r="I44" s="50"/>
      <c r="J44" s="50"/>
      <c r="K44"/>
      <c r="L44" s="56"/>
      <c r="M44" s="30" t="s">
        <v>163</v>
      </c>
      <c r="N44" s="121">
        <v>487139</v>
      </c>
      <c r="O44" s="121">
        <v>285270</v>
      </c>
      <c r="P44" s="124">
        <v>3552076</v>
      </c>
    </row>
    <row r="45" spans="1:16" x14ac:dyDescent="0.2">
      <c r="B45" s="13" t="s">
        <v>118</v>
      </c>
      <c r="C45" s="101">
        <v>454449</v>
      </c>
      <c r="D45" s="101">
        <v>182178</v>
      </c>
      <c r="E45" s="101">
        <v>3546504</v>
      </c>
      <c r="F45" s="50"/>
      <c r="H45" s="50"/>
      <c r="I45" s="50"/>
      <c r="J45" s="50"/>
    </row>
    <row r="46" spans="1:16" s="22" customFormat="1" x14ac:dyDescent="0.2">
      <c r="A46"/>
      <c r="B46" s="13" t="s">
        <v>35</v>
      </c>
      <c r="C46" s="101">
        <v>463360</v>
      </c>
      <c r="D46" s="101">
        <v>212432</v>
      </c>
      <c r="E46" s="101">
        <v>3697875</v>
      </c>
      <c r="F46" s="50"/>
      <c r="G46" s="50"/>
      <c r="H46" s="50"/>
      <c r="I46" s="50"/>
      <c r="J46" s="50"/>
    </row>
    <row r="47" spans="1:16" s="22" customFormat="1" x14ac:dyDescent="0.2">
      <c r="A47"/>
      <c r="B47" s="13" t="s">
        <v>119</v>
      </c>
      <c r="C47" s="14">
        <v>490466</v>
      </c>
      <c r="D47" s="14">
        <v>223361</v>
      </c>
      <c r="E47" s="14">
        <v>3922867</v>
      </c>
      <c r="F47" s="50"/>
      <c r="G47" s="50"/>
      <c r="H47" s="50"/>
      <c r="I47" s="50"/>
      <c r="J47" s="50"/>
    </row>
    <row r="48" spans="1:16" x14ac:dyDescent="0.2">
      <c r="B48" s="13">
        <v>2023</v>
      </c>
      <c r="C48" s="14">
        <v>449322</v>
      </c>
      <c r="D48" s="14">
        <v>252279</v>
      </c>
      <c r="E48" s="14">
        <v>4035370</v>
      </c>
      <c r="F48" s="27"/>
      <c r="J48" s="27"/>
    </row>
    <row r="49" spans="2:26" x14ac:dyDescent="0.2">
      <c r="B49" s="13">
        <v>2024</v>
      </c>
      <c r="C49" s="101">
        <v>534869</v>
      </c>
      <c r="D49" s="101">
        <v>335286</v>
      </c>
      <c r="E49" s="101">
        <v>3918342</v>
      </c>
      <c r="F49" s="27"/>
      <c r="J49" s="27"/>
      <c r="O49" s="50"/>
      <c r="P49" s="50"/>
      <c r="Q49" s="50"/>
    </row>
    <row r="50" spans="2:26" x14ac:dyDescent="0.2">
      <c r="B50" s="126"/>
      <c r="C50" s="217"/>
      <c r="D50" s="217"/>
      <c r="E50" s="217"/>
      <c r="F50" s="27"/>
      <c r="J50" s="27"/>
      <c r="O50" s="50"/>
      <c r="P50" s="50"/>
      <c r="Q50" s="50"/>
    </row>
    <row r="51" spans="2:26" x14ac:dyDescent="0.2">
      <c r="F51" s="29"/>
      <c r="J51" s="28"/>
    </row>
    <row r="52" spans="2:26" x14ac:dyDescent="0.2">
      <c r="B52" s="4" t="s">
        <v>164</v>
      </c>
      <c r="F52" s="29"/>
      <c r="G52" s="28"/>
      <c r="H52" s="28"/>
      <c r="I52" s="28"/>
      <c r="J52" s="28"/>
    </row>
    <row r="53" spans="2:26" x14ac:dyDescent="0.2">
      <c r="F53" s="29"/>
      <c r="G53" s="28"/>
      <c r="H53" s="28"/>
      <c r="I53" s="28"/>
      <c r="J53" s="28"/>
    </row>
    <row r="54" spans="2:26" ht="33.6" customHeight="1" x14ac:dyDescent="0.2">
      <c r="B54" s="30" t="s">
        <v>25</v>
      </c>
      <c r="C54" s="31" t="s">
        <v>165</v>
      </c>
      <c r="D54" s="31" t="s">
        <v>166</v>
      </c>
      <c r="E54" s="31" t="s">
        <v>167</v>
      </c>
      <c r="F54" s="31" t="s">
        <v>168</v>
      </c>
      <c r="G54" s="31" t="s">
        <v>169</v>
      </c>
      <c r="H54" s="31" t="s">
        <v>170</v>
      </c>
      <c r="I54" s="31" t="s">
        <v>171</v>
      </c>
      <c r="J54" s="31" t="s">
        <v>172</v>
      </c>
      <c r="M54" s="31" t="s">
        <v>165</v>
      </c>
      <c r="N54" s="31" t="s">
        <v>166</v>
      </c>
      <c r="O54" s="31" t="s">
        <v>167</v>
      </c>
      <c r="P54" s="31" t="s">
        <v>168</v>
      </c>
      <c r="Q54" s="31" t="s">
        <v>169</v>
      </c>
      <c r="R54" s="31" t="s">
        <v>170</v>
      </c>
      <c r="S54" s="31" t="s">
        <v>171</v>
      </c>
      <c r="T54" s="31" t="s">
        <v>172</v>
      </c>
      <c r="U54" s="22"/>
    </row>
    <row r="55" spans="2:26" x14ac:dyDescent="0.2">
      <c r="B55" s="32" t="s">
        <v>118</v>
      </c>
      <c r="C55" s="101">
        <v>1201</v>
      </c>
      <c r="D55" s="101">
        <v>3617</v>
      </c>
      <c r="E55" s="101">
        <v>1752</v>
      </c>
      <c r="F55" s="122">
        <v>739</v>
      </c>
      <c r="G55" s="122">
        <v>874</v>
      </c>
      <c r="H55" s="101">
        <v>3899</v>
      </c>
      <c r="I55" s="101">
        <v>1013</v>
      </c>
      <c r="J55" s="122">
        <v>658</v>
      </c>
      <c r="M55" s="121">
        <v>974</v>
      </c>
      <c r="N55" s="121">
        <v>3064</v>
      </c>
      <c r="O55" s="121">
        <v>1515</v>
      </c>
      <c r="P55" s="121">
        <v>662</v>
      </c>
      <c r="Q55" s="121">
        <v>700</v>
      </c>
      <c r="R55" s="121">
        <v>3279</v>
      </c>
      <c r="S55" s="121">
        <v>796</v>
      </c>
      <c r="T55" s="101">
        <v>522</v>
      </c>
      <c r="U55" s="22"/>
    </row>
    <row r="56" spans="2:26" x14ac:dyDescent="0.2">
      <c r="B56" s="32" t="s">
        <v>35</v>
      </c>
      <c r="C56" s="101">
        <v>1226</v>
      </c>
      <c r="D56" s="101">
        <v>3825</v>
      </c>
      <c r="E56" s="101">
        <v>1878</v>
      </c>
      <c r="F56" s="122">
        <v>803</v>
      </c>
      <c r="G56" s="122">
        <v>916</v>
      </c>
      <c r="H56" s="101">
        <v>4080</v>
      </c>
      <c r="I56" s="101">
        <v>1059</v>
      </c>
      <c r="J56" s="122">
        <v>674</v>
      </c>
    </row>
    <row r="57" spans="2:26" x14ac:dyDescent="0.2">
      <c r="B57" s="32" t="s">
        <v>119</v>
      </c>
      <c r="C57" s="33">
        <v>1257</v>
      </c>
      <c r="D57" s="33">
        <v>3859</v>
      </c>
      <c r="E57" s="33">
        <v>1861</v>
      </c>
      <c r="F57" s="33">
        <v>820</v>
      </c>
      <c r="G57" s="34">
        <v>905</v>
      </c>
      <c r="H57" s="34">
        <v>4129</v>
      </c>
      <c r="I57" s="34">
        <v>1022</v>
      </c>
      <c r="J57" s="34">
        <v>680</v>
      </c>
    </row>
    <row r="58" spans="2:26" x14ac:dyDescent="0.2">
      <c r="B58" s="32">
        <v>2023</v>
      </c>
      <c r="C58" s="33">
        <v>1179</v>
      </c>
      <c r="D58" s="33">
        <v>3672</v>
      </c>
      <c r="E58" s="33">
        <v>1801</v>
      </c>
      <c r="F58" s="33">
        <v>789</v>
      </c>
      <c r="G58" s="33">
        <v>850</v>
      </c>
      <c r="H58" s="33">
        <v>3935</v>
      </c>
      <c r="I58" s="33">
        <v>969</v>
      </c>
      <c r="J58" s="33">
        <v>635</v>
      </c>
      <c r="V58" s="50"/>
      <c r="W58" s="50"/>
      <c r="Z58" s="50"/>
    </row>
    <row r="59" spans="2:26" x14ac:dyDescent="0.2">
      <c r="B59" s="32">
        <v>2024</v>
      </c>
      <c r="C59" s="33">
        <v>1088</v>
      </c>
      <c r="D59" s="33">
        <v>3431</v>
      </c>
      <c r="E59" s="33">
        <v>1701</v>
      </c>
      <c r="F59" s="33">
        <v>755</v>
      </c>
      <c r="G59" s="33">
        <v>788</v>
      </c>
      <c r="H59" s="33">
        <v>3690</v>
      </c>
      <c r="I59" s="33">
        <v>906</v>
      </c>
      <c r="J59" s="33">
        <v>597</v>
      </c>
      <c r="N59" s="50"/>
      <c r="O59" s="50"/>
      <c r="P59" s="50"/>
      <c r="S59" s="50"/>
      <c r="V59" s="50"/>
      <c r="W59" s="50"/>
      <c r="Z59" s="50"/>
    </row>
    <row r="60" spans="2:26" x14ac:dyDescent="0.2">
      <c r="N60" s="50"/>
      <c r="O60" s="50"/>
      <c r="P60" s="50"/>
      <c r="S60" s="50"/>
    </row>
    <row r="61" spans="2:26" x14ac:dyDescent="0.2">
      <c r="B61" s="37" t="s">
        <v>173</v>
      </c>
      <c r="C61" s="38"/>
      <c r="D61" s="38"/>
      <c r="E61" s="38"/>
    </row>
    <row r="64" spans="2:26" x14ac:dyDescent="0.2">
      <c r="B64" s="5" t="s">
        <v>174</v>
      </c>
    </row>
    <row r="66" spans="2:17" x14ac:dyDescent="0.2">
      <c r="B66" s="31"/>
      <c r="C66" s="301" t="s">
        <v>145</v>
      </c>
      <c r="D66" s="306"/>
      <c r="E66" s="317" t="s">
        <v>146</v>
      </c>
      <c r="F66" s="318"/>
      <c r="M66" s="30"/>
      <c r="N66" s="301" t="s">
        <v>145</v>
      </c>
      <c r="O66" s="307"/>
      <c r="P66" s="301" t="s">
        <v>146</v>
      </c>
      <c r="Q66" s="307"/>
    </row>
    <row r="67" spans="2:17" ht="25.2" x14ac:dyDescent="0.2">
      <c r="B67" s="30" t="s">
        <v>175</v>
      </c>
      <c r="C67" s="31" t="s">
        <v>176</v>
      </c>
      <c r="D67" s="31" t="s">
        <v>177</v>
      </c>
      <c r="E67" s="31" t="s">
        <v>176</v>
      </c>
      <c r="F67" s="31" t="s">
        <v>177</v>
      </c>
      <c r="M67" s="184" t="s">
        <v>175</v>
      </c>
      <c r="N67" s="31" t="s">
        <v>176</v>
      </c>
      <c r="O67" s="31" t="s">
        <v>177</v>
      </c>
      <c r="P67" s="31" t="s">
        <v>176</v>
      </c>
      <c r="Q67" s="31" t="s">
        <v>177</v>
      </c>
    </row>
    <row r="68" spans="2:17" x14ac:dyDescent="0.2">
      <c r="B68" s="32" t="s">
        <v>178</v>
      </c>
      <c r="C68" s="36">
        <v>1</v>
      </c>
      <c r="D68" s="36">
        <v>3</v>
      </c>
      <c r="E68" s="36">
        <v>0.5</v>
      </c>
      <c r="F68" s="36">
        <v>1.9</v>
      </c>
      <c r="M68" s="32" t="s">
        <v>178</v>
      </c>
      <c r="N68" s="36">
        <v>1</v>
      </c>
      <c r="O68" s="36">
        <v>3</v>
      </c>
      <c r="P68" s="36">
        <v>1</v>
      </c>
      <c r="Q68" s="36">
        <v>3</v>
      </c>
    </row>
    <row r="69" spans="2:17" ht="12.75" customHeight="1" x14ac:dyDescent="0.2">
      <c r="B69" s="32" t="s">
        <v>154</v>
      </c>
      <c r="C69" s="36">
        <v>0.5</v>
      </c>
      <c r="D69" s="36">
        <v>1</v>
      </c>
      <c r="E69" s="36">
        <v>0.3</v>
      </c>
      <c r="F69" s="36">
        <v>1</v>
      </c>
      <c r="M69" s="32" t="s">
        <v>154</v>
      </c>
      <c r="N69" s="36">
        <v>0.5</v>
      </c>
      <c r="O69" s="36">
        <v>1</v>
      </c>
      <c r="P69" s="36">
        <v>0.5</v>
      </c>
      <c r="Q69" s="36">
        <v>1</v>
      </c>
    </row>
    <row r="70" spans="2:17" x14ac:dyDescent="0.2">
      <c r="B70" s="118"/>
      <c r="C70" s="127"/>
      <c r="D70" s="127"/>
      <c r="E70" s="127"/>
      <c r="F70" s="127"/>
      <c r="M70" s="118"/>
      <c r="N70" s="127"/>
      <c r="O70" s="127"/>
      <c r="P70" s="127"/>
      <c r="Q70" s="127"/>
    </row>
    <row r="72" spans="2:17" x14ac:dyDescent="0.2">
      <c r="B72" s="5" t="s">
        <v>179</v>
      </c>
    </row>
    <row r="74" spans="2:17" x14ac:dyDescent="0.2">
      <c r="B74" s="31"/>
      <c r="C74" s="301" t="s">
        <v>145</v>
      </c>
      <c r="D74" s="307"/>
      <c r="E74" s="317" t="s">
        <v>146</v>
      </c>
      <c r="F74" s="318"/>
      <c r="M74" s="39"/>
      <c r="N74" s="301" t="s">
        <v>145</v>
      </c>
      <c r="O74" s="307"/>
      <c r="P74" s="301" t="s">
        <v>146</v>
      </c>
      <c r="Q74" s="307"/>
    </row>
    <row r="75" spans="2:17" ht="25.5" customHeight="1" x14ac:dyDescent="0.2">
      <c r="B75" s="30" t="s">
        <v>175</v>
      </c>
      <c r="C75" s="31" t="s">
        <v>176</v>
      </c>
      <c r="D75" s="31" t="s">
        <v>177</v>
      </c>
      <c r="E75" s="31" t="s">
        <v>176</v>
      </c>
      <c r="F75" s="31" t="s">
        <v>177</v>
      </c>
      <c r="G75" s="35"/>
      <c r="H75" s="35"/>
      <c r="I75" s="35"/>
      <c r="J75" s="35"/>
      <c r="K75" s="35"/>
      <c r="L75" s="35"/>
      <c r="M75" s="30" t="s">
        <v>175</v>
      </c>
      <c r="N75" s="31" t="s">
        <v>176</v>
      </c>
      <c r="O75" s="31" t="s">
        <v>177</v>
      </c>
      <c r="P75" s="31" t="s">
        <v>176</v>
      </c>
      <c r="Q75" s="31" t="s">
        <v>177</v>
      </c>
    </row>
    <row r="76" spans="2:17" x14ac:dyDescent="0.2">
      <c r="B76" s="32" t="s">
        <v>178</v>
      </c>
      <c r="C76" s="36">
        <v>1.1000000000000001</v>
      </c>
      <c r="D76" s="36">
        <v>2.9</v>
      </c>
      <c r="E76" s="36">
        <v>1.1000000000000001</v>
      </c>
      <c r="F76" s="36">
        <v>2.9</v>
      </c>
      <c r="M76" s="32" t="s">
        <v>178</v>
      </c>
      <c r="N76" s="36">
        <v>1.1000000000000001</v>
      </c>
      <c r="O76" s="36">
        <v>2.9</v>
      </c>
      <c r="P76" s="36">
        <v>1.2</v>
      </c>
      <c r="Q76" s="36">
        <v>3</v>
      </c>
    </row>
    <row r="77" spans="2:17" x14ac:dyDescent="0.2">
      <c r="B77" s="32" t="s">
        <v>154</v>
      </c>
      <c r="C77" s="36">
        <v>0.5</v>
      </c>
      <c r="D77" s="36">
        <v>0.9</v>
      </c>
      <c r="E77" s="36">
        <v>0.4</v>
      </c>
      <c r="F77" s="36">
        <v>0.9</v>
      </c>
      <c r="M77" s="32" t="s">
        <v>154</v>
      </c>
      <c r="N77" s="36">
        <v>0.5</v>
      </c>
      <c r="O77" s="36">
        <v>0.9</v>
      </c>
      <c r="P77" s="36">
        <v>0.5</v>
      </c>
      <c r="Q77" s="36">
        <v>0.9</v>
      </c>
    </row>
    <row r="79" spans="2:17" x14ac:dyDescent="0.2">
      <c r="B79" s="25" t="s">
        <v>180</v>
      </c>
    </row>
    <row r="86" spans="2:4" x14ac:dyDescent="0.2">
      <c r="C86" s="304"/>
      <c r="D86" s="304"/>
    </row>
    <row r="87" spans="2:4" x14ac:dyDescent="0.2">
      <c r="B87" s="57"/>
      <c r="C87" s="58"/>
      <c r="D87" s="58"/>
    </row>
    <row r="88" spans="2:4" x14ac:dyDescent="0.2">
      <c r="C88" s="50"/>
    </row>
    <row r="89" spans="2:4" x14ac:dyDescent="0.2">
      <c r="C89" s="50"/>
      <c r="D89" s="50"/>
    </row>
    <row r="90" spans="2:4" x14ac:dyDescent="0.2">
      <c r="C90" s="50"/>
      <c r="D90" s="50"/>
    </row>
  </sheetData>
  <mergeCells count="16">
    <mergeCell ref="N42:P42"/>
    <mergeCell ref="E66:F66"/>
    <mergeCell ref="E74:F74"/>
    <mergeCell ref="N66:O66"/>
    <mergeCell ref="P66:Q66"/>
    <mergeCell ref="N74:O74"/>
    <mergeCell ref="P74:Q74"/>
    <mergeCell ref="C86:D86"/>
    <mergeCell ref="F10:H10"/>
    <mergeCell ref="C66:D66"/>
    <mergeCell ref="C74:D74"/>
    <mergeCell ref="C43:E43"/>
    <mergeCell ref="C21:D21"/>
    <mergeCell ref="C10:E10"/>
    <mergeCell ref="C32:E32"/>
    <mergeCell ref="E21:F21"/>
  </mergeCells>
  <pageMargins left="0.7" right="0.7" top="0.75" bottom="0.75" header="0.3" footer="0.3"/>
  <pageSetup paperSize="9" orientation="portrait" r:id="rId1"/>
  <headerFooter>
    <oddHeader>&amp;L&amp;"Calibri"&amp;10&amp;K000000 FCA Public&amp;1#_x000D_</oddHeader>
  </headerFooter>
  <ignoredErrors>
    <ignoredError sqref="B12:B15 B23:B26 B34:B37 B45:B48 B55:B58"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7B224-8430-4B59-97C4-D437388B31DC}">
  <dimension ref="A1:G28"/>
  <sheetViews>
    <sheetView workbookViewId="0">
      <selection activeCell="A2" sqref="A2"/>
    </sheetView>
  </sheetViews>
  <sheetFormatPr defaultRowHeight="12.6" x14ac:dyDescent="0.2"/>
  <cols>
    <col min="1" max="1" width="6.54296875" bestFit="1" customWidth="1"/>
    <col min="2" max="2" width="16.81640625" bestFit="1" customWidth="1"/>
    <col min="3" max="3" width="16.54296875" bestFit="1" customWidth="1"/>
    <col min="4" max="4" width="17.7265625" bestFit="1" customWidth="1"/>
    <col min="5" max="5" width="18.26953125" bestFit="1" customWidth="1"/>
    <col min="6" max="6" width="27" bestFit="1" customWidth="1"/>
    <col min="7" max="7" width="21.08984375" bestFit="1" customWidth="1"/>
  </cols>
  <sheetData>
    <row r="1" spans="1:7" x14ac:dyDescent="0.2">
      <c r="A1" s="249" t="s">
        <v>25</v>
      </c>
      <c r="B1" s="249" t="s">
        <v>26</v>
      </c>
      <c r="C1" s="249" t="s">
        <v>56</v>
      </c>
      <c r="D1" s="249" t="s">
        <v>28</v>
      </c>
      <c r="E1" s="249" t="s">
        <v>29</v>
      </c>
      <c r="F1" s="249" t="s">
        <v>30</v>
      </c>
      <c r="G1" s="249" t="s">
        <v>181</v>
      </c>
    </row>
    <row r="2" spans="1:7" x14ac:dyDescent="0.2">
      <c r="A2" s="249">
        <v>2016</v>
      </c>
      <c r="B2" s="249">
        <v>3773</v>
      </c>
      <c r="C2" s="249">
        <v>637932267</v>
      </c>
      <c r="D2" s="249">
        <v>163505589</v>
      </c>
      <c r="E2" s="249">
        <v>5189336</v>
      </c>
      <c r="F2" s="249">
        <v>806627192</v>
      </c>
      <c r="G2" s="249" t="s">
        <v>182</v>
      </c>
    </row>
    <row r="3" spans="1:7" x14ac:dyDescent="0.2">
      <c r="A3" s="249">
        <v>2017</v>
      </c>
      <c r="B3" s="249">
        <v>3917</v>
      </c>
      <c r="C3" s="249">
        <v>786656357</v>
      </c>
      <c r="D3" s="249">
        <v>221674893</v>
      </c>
      <c r="E3" s="249">
        <v>6684853</v>
      </c>
      <c r="F3" s="249">
        <v>1015016107</v>
      </c>
      <c r="G3" s="249" t="s">
        <v>182</v>
      </c>
    </row>
    <row r="4" spans="1:7" x14ac:dyDescent="0.2">
      <c r="A4" s="249">
        <v>2018</v>
      </c>
      <c r="B4" s="249">
        <v>4018</v>
      </c>
      <c r="C4" s="249">
        <v>926263945</v>
      </c>
      <c r="D4" s="249">
        <v>241268278</v>
      </c>
      <c r="E4" s="249">
        <v>7848680</v>
      </c>
      <c r="F4" s="249">
        <v>1175380903</v>
      </c>
      <c r="G4" s="249" t="s">
        <v>182</v>
      </c>
    </row>
    <row r="5" spans="1:7" x14ac:dyDescent="0.2">
      <c r="A5" s="249">
        <v>2019</v>
      </c>
      <c r="B5" s="249">
        <v>4141</v>
      </c>
      <c r="C5" s="249">
        <v>984829093</v>
      </c>
      <c r="D5" s="249">
        <v>282136351</v>
      </c>
      <c r="E5" s="249">
        <v>8180509</v>
      </c>
      <c r="F5" s="249">
        <v>1275145953</v>
      </c>
      <c r="G5" s="249" t="s">
        <v>182</v>
      </c>
    </row>
    <row r="6" spans="1:7" x14ac:dyDescent="0.2">
      <c r="A6" s="249">
        <v>2020</v>
      </c>
      <c r="B6" s="249">
        <v>4205</v>
      </c>
      <c r="C6" s="249">
        <v>955754333</v>
      </c>
      <c r="D6" s="249">
        <v>259400044</v>
      </c>
      <c r="E6" s="249">
        <v>6405104</v>
      </c>
      <c r="F6" s="249">
        <v>1221559481</v>
      </c>
      <c r="G6" s="249" t="s">
        <v>182</v>
      </c>
    </row>
    <row r="7" spans="1:7" x14ac:dyDescent="0.2">
      <c r="A7" s="249">
        <v>2021</v>
      </c>
      <c r="B7" s="249">
        <v>4232</v>
      </c>
      <c r="C7" s="249">
        <v>1123291746</v>
      </c>
      <c r="D7" s="249">
        <v>278778971</v>
      </c>
      <c r="E7" s="249">
        <v>8889381</v>
      </c>
      <c r="F7" s="249">
        <v>1410960115</v>
      </c>
      <c r="G7" s="249" t="s">
        <v>182</v>
      </c>
    </row>
    <row r="8" spans="1:7" x14ac:dyDescent="0.2">
      <c r="A8" s="249">
        <v>2022</v>
      </c>
      <c r="B8" s="249">
        <v>4277</v>
      </c>
      <c r="C8" s="249">
        <v>1235984184</v>
      </c>
      <c r="D8" s="249">
        <v>330449368</v>
      </c>
      <c r="E8" s="249">
        <v>14209910</v>
      </c>
      <c r="F8" s="249">
        <v>1580643462</v>
      </c>
      <c r="G8" s="249" t="s">
        <v>182</v>
      </c>
    </row>
    <row r="9" spans="1:7" x14ac:dyDescent="0.2">
      <c r="A9" s="249">
        <v>2023</v>
      </c>
      <c r="B9" s="249">
        <v>4104</v>
      </c>
      <c r="C9" s="249">
        <v>1067615436</v>
      </c>
      <c r="D9" s="249">
        <v>293513245</v>
      </c>
      <c r="E9" s="249">
        <v>8292103</v>
      </c>
      <c r="F9" s="249">
        <v>1369420784</v>
      </c>
      <c r="G9" s="249" t="s">
        <v>182</v>
      </c>
    </row>
    <row r="10" spans="1:7" x14ac:dyDescent="0.2">
      <c r="A10" s="249">
        <v>2024</v>
      </c>
      <c r="B10" s="249">
        <v>3910</v>
      </c>
      <c r="C10" s="249">
        <v>1055653601</v>
      </c>
      <c r="D10" s="249">
        <v>300203865</v>
      </c>
      <c r="E10" s="249">
        <v>7185384</v>
      </c>
      <c r="F10" s="249">
        <v>1363042862</v>
      </c>
      <c r="G10" s="249" t="s">
        <v>182</v>
      </c>
    </row>
    <row r="11" spans="1:7" x14ac:dyDescent="0.2">
      <c r="A11" s="249">
        <v>2016</v>
      </c>
      <c r="B11" s="249">
        <v>10235</v>
      </c>
      <c r="C11" s="249">
        <v>13158182208</v>
      </c>
      <c r="D11" s="249">
        <v>1856487187</v>
      </c>
      <c r="E11" s="249">
        <v>841401594</v>
      </c>
      <c r="F11" s="249">
        <v>15856070989</v>
      </c>
      <c r="G11" s="249" t="s">
        <v>185</v>
      </c>
    </row>
    <row r="12" spans="1:7" x14ac:dyDescent="0.2">
      <c r="A12" s="249">
        <v>2017</v>
      </c>
      <c r="B12" s="249">
        <v>10297</v>
      </c>
      <c r="C12" s="249">
        <v>14312973928</v>
      </c>
      <c r="D12" s="249">
        <v>1888874695</v>
      </c>
      <c r="E12" s="249">
        <v>906424314</v>
      </c>
      <c r="F12" s="249">
        <v>17108272937</v>
      </c>
      <c r="G12" s="249" t="s">
        <v>185</v>
      </c>
    </row>
    <row r="13" spans="1:7" x14ac:dyDescent="0.2">
      <c r="A13" s="249">
        <v>2018</v>
      </c>
      <c r="B13" s="249">
        <v>10383</v>
      </c>
      <c r="C13" s="249">
        <v>15284404291</v>
      </c>
      <c r="D13" s="249">
        <v>1952883194</v>
      </c>
      <c r="E13" s="249">
        <v>975732081</v>
      </c>
      <c r="F13" s="249">
        <v>18213019566</v>
      </c>
      <c r="G13" s="249" t="s">
        <v>185</v>
      </c>
    </row>
    <row r="14" spans="1:7" x14ac:dyDescent="0.2">
      <c r="A14" s="249">
        <v>2019</v>
      </c>
      <c r="B14" s="249">
        <v>10410</v>
      </c>
      <c r="C14" s="249">
        <v>15295930989</v>
      </c>
      <c r="D14" s="249">
        <v>2106881836</v>
      </c>
      <c r="E14" s="249">
        <v>1001893529</v>
      </c>
      <c r="F14" s="249">
        <v>18404706354</v>
      </c>
      <c r="G14" s="249" t="s">
        <v>185</v>
      </c>
    </row>
    <row r="15" spans="1:7" x14ac:dyDescent="0.2">
      <c r="A15" s="249">
        <v>2020</v>
      </c>
      <c r="B15" s="249">
        <v>10306</v>
      </c>
      <c r="C15" s="249">
        <v>15627076906</v>
      </c>
      <c r="D15" s="249">
        <v>2119253389</v>
      </c>
      <c r="E15" s="249">
        <v>876675382</v>
      </c>
      <c r="F15" s="249">
        <v>18623005677</v>
      </c>
      <c r="G15" s="249" t="s">
        <v>185</v>
      </c>
    </row>
    <row r="16" spans="1:7" x14ac:dyDescent="0.2">
      <c r="A16" s="249">
        <v>2021</v>
      </c>
      <c r="B16" s="249">
        <v>10227</v>
      </c>
      <c r="C16" s="249">
        <v>16260313552</v>
      </c>
      <c r="D16" s="249">
        <v>2099540374</v>
      </c>
      <c r="E16" s="249">
        <v>987029387</v>
      </c>
      <c r="F16" s="249">
        <v>19346883322</v>
      </c>
      <c r="G16" s="249" t="s">
        <v>185</v>
      </c>
    </row>
    <row r="17" spans="1:7" x14ac:dyDescent="0.2">
      <c r="A17" s="249">
        <v>2022</v>
      </c>
      <c r="B17" s="249">
        <v>10076</v>
      </c>
      <c r="C17" s="249">
        <v>7714337475.6847</v>
      </c>
      <c r="D17" s="249">
        <v>2329091512.858211</v>
      </c>
      <c r="E17" s="249">
        <v>1168162256.664341</v>
      </c>
      <c r="F17" s="249">
        <v>21211591245</v>
      </c>
      <c r="G17" s="249" t="s">
        <v>185</v>
      </c>
    </row>
    <row r="18" spans="1:7" x14ac:dyDescent="0.2">
      <c r="A18" s="249">
        <v>2023</v>
      </c>
      <c r="B18" s="249">
        <v>9719</v>
      </c>
      <c r="C18" s="249">
        <v>20416735399</v>
      </c>
      <c r="D18" s="249">
        <v>2627713931</v>
      </c>
      <c r="E18" s="249">
        <v>1506643798</v>
      </c>
      <c r="F18" s="249">
        <v>24551093128</v>
      </c>
      <c r="G18" s="249" t="s">
        <v>185</v>
      </c>
    </row>
    <row r="19" spans="1:7" x14ac:dyDescent="0.2">
      <c r="A19" s="249">
        <v>2024</v>
      </c>
      <c r="B19" s="249">
        <v>9285</v>
      </c>
      <c r="C19" s="249">
        <v>21605861299</v>
      </c>
      <c r="D19" s="249">
        <v>2927241759</v>
      </c>
      <c r="E19" s="249">
        <v>1629291136</v>
      </c>
      <c r="F19" s="249">
        <v>26162394197</v>
      </c>
      <c r="G19" s="249" t="s">
        <v>185</v>
      </c>
    </row>
    <row r="20" spans="1:7" x14ac:dyDescent="0.2">
      <c r="A20" s="249">
        <v>2016</v>
      </c>
      <c r="B20" s="249">
        <v>4970</v>
      </c>
      <c r="C20" s="249">
        <v>843861392</v>
      </c>
      <c r="D20" s="249">
        <v>2302566275</v>
      </c>
      <c r="E20" s="249">
        <v>109287426</v>
      </c>
      <c r="F20" s="249">
        <v>3255715093</v>
      </c>
      <c r="G20" s="249" t="s">
        <v>186</v>
      </c>
    </row>
    <row r="21" spans="1:7" x14ac:dyDescent="0.2">
      <c r="A21" s="249">
        <v>2017</v>
      </c>
      <c r="B21" s="249">
        <v>5048</v>
      </c>
      <c r="C21" s="249">
        <v>804604429</v>
      </c>
      <c r="D21" s="249">
        <v>3022515996</v>
      </c>
      <c r="E21" s="249">
        <v>126932227</v>
      </c>
      <c r="F21" s="249">
        <v>3954052652</v>
      </c>
      <c r="G21" s="249" t="s">
        <v>186</v>
      </c>
    </row>
    <row r="22" spans="1:7" x14ac:dyDescent="0.2">
      <c r="A22" s="249">
        <v>2018</v>
      </c>
      <c r="B22" s="249">
        <v>5131</v>
      </c>
      <c r="C22" s="249">
        <v>755529446</v>
      </c>
      <c r="D22" s="249">
        <v>3526171821</v>
      </c>
      <c r="E22" s="249">
        <v>135879437</v>
      </c>
      <c r="F22" s="249">
        <v>4417580704</v>
      </c>
      <c r="G22" s="249" t="s">
        <v>186</v>
      </c>
    </row>
    <row r="23" spans="1:7" x14ac:dyDescent="0.2">
      <c r="A23" s="249">
        <v>2019</v>
      </c>
      <c r="B23" s="249">
        <v>5111</v>
      </c>
      <c r="C23" s="249">
        <v>693995764</v>
      </c>
      <c r="D23" s="249">
        <v>3636231935</v>
      </c>
      <c r="E23" s="249">
        <v>116154148</v>
      </c>
      <c r="F23" s="249">
        <v>4446381847</v>
      </c>
      <c r="G23" s="249" t="s">
        <v>186</v>
      </c>
    </row>
    <row r="24" spans="1:7" x14ac:dyDescent="0.2">
      <c r="A24" s="249">
        <v>2020</v>
      </c>
      <c r="B24" s="249">
        <v>5017</v>
      </c>
      <c r="C24" s="249">
        <v>633585225</v>
      </c>
      <c r="D24" s="249">
        <v>3661972429</v>
      </c>
      <c r="E24" s="249">
        <v>102304534</v>
      </c>
      <c r="F24" s="249">
        <v>4397862188</v>
      </c>
      <c r="G24" s="249" t="s">
        <v>186</v>
      </c>
    </row>
    <row r="25" spans="1:7" x14ac:dyDescent="0.2">
      <c r="A25" s="249">
        <v>2021</v>
      </c>
      <c r="B25" s="249">
        <v>5077</v>
      </c>
      <c r="C25" s="249">
        <v>701408138</v>
      </c>
      <c r="D25" s="249">
        <v>4555161337</v>
      </c>
      <c r="E25" s="249">
        <v>117453148</v>
      </c>
      <c r="F25" s="249">
        <v>5374022623</v>
      </c>
      <c r="G25" s="249" t="s">
        <v>186</v>
      </c>
    </row>
    <row r="26" spans="1:7" x14ac:dyDescent="0.2">
      <c r="A26" s="249">
        <v>2022</v>
      </c>
      <c r="B26" s="249">
        <v>5116</v>
      </c>
      <c r="C26" s="249">
        <v>713893124</v>
      </c>
      <c r="D26" s="249">
        <v>4721835211</v>
      </c>
      <c r="E26" s="249">
        <v>79643548</v>
      </c>
      <c r="F26" s="249">
        <v>5515371883</v>
      </c>
      <c r="G26" s="249" t="s">
        <v>186</v>
      </c>
    </row>
    <row r="27" spans="1:7" x14ac:dyDescent="0.2">
      <c r="A27" s="249">
        <v>2023</v>
      </c>
      <c r="B27" s="249">
        <v>4853</v>
      </c>
      <c r="C27" s="249">
        <v>656838779</v>
      </c>
      <c r="D27" s="249">
        <v>4614725274</v>
      </c>
      <c r="E27" s="249">
        <v>69782154</v>
      </c>
      <c r="F27" s="249">
        <v>5341346207</v>
      </c>
      <c r="G27" s="249" t="s">
        <v>186</v>
      </c>
    </row>
    <row r="28" spans="1:7" x14ac:dyDescent="0.2">
      <c r="A28" s="249">
        <v>2024</v>
      </c>
      <c r="B28" s="249">
        <v>4582</v>
      </c>
      <c r="C28" s="249">
        <v>674182173</v>
      </c>
      <c r="D28" s="249">
        <v>4915057188</v>
      </c>
      <c r="E28" s="249">
        <v>83364215</v>
      </c>
      <c r="F28" s="249">
        <v>5672603585</v>
      </c>
      <c r="G28" s="249" t="s">
        <v>186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150E9-77E6-4441-A080-D73B7A283693}">
  <dimension ref="A5:G57"/>
  <sheetViews>
    <sheetView topLeftCell="A22" workbookViewId="0">
      <selection activeCell="F53" sqref="F53"/>
    </sheetView>
  </sheetViews>
  <sheetFormatPr defaultRowHeight="12.6" x14ac:dyDescent="0.2"/>
  <cols>
    <col min="1" max="1" width="10.08984375" customWidth="1"/>
    <col min="2" max="2" width="15.54296875" customWidth="1"/>
    <col min="3" max="3" width="21.54296875" customWidth="1"/>
    <col min="4" max="4" width="15.54296875" customWidth="1"/>
    <col min="5" max="5" width="16.08984375" customWidth="1"/>
    <col min="6" max="6" width="23.08984375" customWidth="1"/>
    <col min="7" max="7" width="18.1796875" customWidth="1"/>
  </cols>
  <sheetData>
    <row r="5" spans="1:7" ht="17.399999999999999" customHeight="1" x14ac:dyDescent="0.2">
      <c r="A5" s="235" t="s">
        <v>25</v>
      </c>
      <c r="B5" s="236" t="s">
        <v>26</v>
      </c>
      <c r="C5" s="236" t="s">
        <v>56</v>
      </c>
      <c r="D5" s="236" t="s">
        <v>28</v>
      </c>
      <c r="E5" s="236" t="s">
        <v>29</v>
      </c>
      <c r="F5" s="236" t="s">
        <v>30</v>
      </c>
      <c r="G5" s="236" t="s">
        <v>181</v>
      </c>
    </row>
    <row r="6" spans="1:7" x14ac:dyDescent="0.2">
      <c r="A6" s="232" t="s">
        <v>31</v>
      </c>
      <c r="B6" s="95">
        <v>3773</v>
      </c>
      <c r="C6" s="95">
        <v>637932267</v>
      </c>
      <c r="D6" s="95">
        <v>163505589</v>
      </c>
      <c r="E6" s="95">
        <v>5189336</v>
      </c>
      <c r="F6" s="95">
        <v>806627192</v>
      </c>
      <c r="G6" t="s">
        <v>182</v>
      </c>
    </row>
    <row r="7" spans="1:7" x14ac:dyDescent="0.2">
      <c r="A7" s="232" t="s">
        <v>32</v>
      </c>
      <c r="B7" s="95">
        <v>3917</v>
      </c>
      <c r="C7" s="95">
        <v>786656357</v>
      </c>
      <c r="D7" s="95">
        <v>221674893</v>
      </c>
      <c r="E7" s="95">
        <v>6684853</v>
      </c>
      <c r="F7" s="95">
        <v>1015016107</v>
      </c>
      <c r="G7" s="230" t="s">
        <v>182</v>
      </c>
    </row>
    <row r="8" spans="1:7" x14ac:dyDescent="0.2">
      <c r="A8" s="232" t="s">
        <v>33</v>
      </c>
      <c r="B8" s="95">
        <v>4018</v>
      </c>
      <c r="C8" s="95">
        <v>926263945</v>
      </c>
      <c r="D8" s="95">
        <v>241268278</v>
      </c>
      <c r="E8" s="95">
        <v>7848680</v>
      </c>
      <c r="F8" s="95">
        <v>1175380903</v>
      </c>
      <c r="G8" s="230" t="s">
        <v>182</v>
      </c>
    </row>
    <row r="9" spans="1:7" x14ac:dyDescent="0.2">
      <c r="A9" s="232" t="s">
        <v>34</v>
      </c>
      <c r="B9" s="101">
        <v>4141</v>
      </c>
      <c r="C9" s="101">
        <v>984829093</v>
      </c>
      <c r="D9" s="101">
        <v>282136351</v>
      </c>
      <c r="E9" s="101">
        <v>8180509</v>
      </c>
      <c r="F9" s="101">
        <v>1275145953</v>
      </c>
      <c r="G9" s="230" t="s">
        <v>182</v>
      </c>
    </row>
    <row r="10" spans="1:7" x14ac:dyDescent="0.2">
      <c r="A10" s="233">
        <v>2020</v>
      </c>
      <c r="B10" s="103">
        <v>4205</v>
      </c>
      <c r="C10" s="104">
        <v>955754333</v>
      </c>
      <c r="D10" s="104">
        <v>259400044</v>
      </c>
      <c r="E10" s="104">
        <v>6405104</v>
      </c>
      <c r="F10" s="104">
        <v>1221559481</v>
      </c>
      <c r="G10" s="230" t="s">
        <v>182</v>
      </c>
    </row>
    <row r="11" spans="1:7" x14ac:dyDescent="0.2">
      <c r="A11" s="232" t="s">
        <v>35</v>
      </c>
      <c r="B11" s="93">
        <v>4232</v>
      </c>
      <c r="C11" s="93">
        <v>1123291746</v>
      </c>
      <c r="D11" s="93">
        <v>278778971</v>
      </c>
      <c r="E11" s="93">
        <v>8889381</v>
      </c>
      <c r="F11" s="93">
        <v>1410960115</v>
      </c>
      <c r="G11" s="230" t="s">
        <v>182</v>
      </c>
    </row>
    <row r="12" spans="1:7" x14ac:dyDescent="0.2">
      <c r="A12" s="234">
        <v>2022</v>
      </c>
      <c r="B12" s="93">
        <v>4277</v>
      </c>
      <c r="C12" s="174">
        <v>1235984184</v>
      </c>
      <c r="D12" s="14">
        <v>330449368</v>
      </c>
      <c r="E12" s="14">
        <v>14209910</v>
      </c>
      <c r="F12" s="211">
        <v>1580643462</v>
      </c>
      <c r="G12" s="230" t="s">
        <v>182</v>
      </c>
    </row>
    <row r="13" spans="1:7" x14ac:dyDescent="0.2">
      <c r="A13" s="234" t="s">
        <v>36</v>
      </c>
      <c r="B13" s="171">
        <v>4104</v>
      </c>
      <c r="C13" s="144">
        <v>1067615436</v>
      </c>
      <c r="D13" s="172">
        <v>293513245</v>
      </c>
      <c r="E13" s="169">
        <v>8292103</v>
      </c>
      <c r="F13" s="144">
        <v>1369420784</v>
      </c>
      <c r="G13" s="230" t="s">
        <v>182</v>
      </c>
    </row>
    <row r="14" spans="1:7" x14ac:dyDescent="0.2">
      <c r="A14" s="234">
        <v>2024</v>
      </c>
      <c r="B14" s="144">
        <v>3910</v>
      </c>
      <c r="C14" s="144">
        <v>1055653601</v>
      </c>
      <c r="D14" s="144">
        <v>300203865</v>
      </c>
      <c r="E14" s="144">
        <v>7185384</v>
      </c>
      <c r="F14" s="144">
        <v>1363042862</v>
      </c>
      <c r="G14" s="230" t="s">
        <v>182</v>
      </c>
    </row>
    <row r="18" spans="1:7" x14ac:dyDescent="0.2">
      <c r="A18" s="235" t="s">
        <v>25</v>
      </c>
      <c r="B18" s="236" t="s">
        <v>26</v>
      </c>
      <c r="C18" s="236" t="s">
        <v>56</v>
      </c>
      <c r="D18" s="236" t="s">
        <v>28</v>
      </c>
      <c r="E18" s="236" t="s">
        <v>29</v>
      </c>
      <c r="F18" s="240" t="s">
        <v>30</v>
      </c>
      <c r="G18" s="236" t="s">
        <v>181</v>
      </c>
    </row>
    <row r="19" spans="1:7" x14ac:dyDescent="0.2">
      <c r="A19" s="232" t="s">
        <v>31</v>
      </c>
      <c r="B19" s="95">
        <v>10235</v>
      </c>
      <c r="C19" s="95">
        <v>13158182208</v>
      </c>
      <c r="D19" s="95">
        <v>1856487187</v>
      </c>
      <c r="E19" s="95">
        <v>841401594</v>
      </c>
      <c r="F19" s="238">
        <v>15856070989</v>
      </c>
      <c r="G19" s="248" t="s">
        <v>183</v>
      </c>
    </row>
    <row r="20" spans="1:7" x14ac:dyDescent="0.2">
      <c r="A20" s="232" t="s">
        <v>32</v>
      </c>
      <c r="B20" s="95">
        <v>10297</v>
      </c>
      <c r="C20" s="95">
        <v>14312973928</v>
      </c>
      <c r="D20" s="95">
        <v>1888874695</v>
      </c>
      <c r="E20" s="95">
        <v>906424314</v>
      </c>
      <c r="F20" s="238">
        <v>17108272937</v>
      </c>
      <c r="G20" s="248" t="s">
        <v>183</v>
      </c>
    </row>
    <row r="21" spans="1:7" x14ac:dyDescent="0.2">
      <c r="A21" s="232" t="s">
        <v>33</v>
      </c>
      <c r="B21" s="95">
        <v>10383</v>
      </c>
      <c r="C21" s="95">
        <v>15284404291</v>
      </c>
      <c r="D21" s="95">
        <v>1952883194</v>
      </c>
      <c r="E21" s="95">
        <v>975732081</v>
      </c>
      <c r="F21" s="238">
        <v>18213019566</v>
      </c>
      <c r="G21" s="248" t="s">
        <v>183</v>
      </c>
    </row>
    <row r="22" spans="1:7" x14ac:dyDescent="0.2">
      <c r="A22" s="232" t="s">
        <v>34</v>
      </c>
      <c r="B22" s="101">
        <v>10410</v>
      </c>
      <c r="C22" s="101">
        <v>15295930989</v>
      </c>
      <c r="D22" s="101">
        <v>2106881836</v>
      </c>
      <c r="E22" s="101">
        <v>1001893529</v>
      </c>
      <c r="F22" s="121">
        <v>18404706354</v>
      </c>
      <c r="G22" s="248" t="s">
        <v>183</v>
      </c>
    </row>
    <row r="23" spans="1:7" x14ac:dyDescent="0.2">
      <c r="A23" s="233">
        <v>2020</v>
      </c>
      <c r="B23" s="93">
        <v>10306</v>
      </c>
      <c r="C23" s="104">
        <v>15627076906</v>
      </c>
      <c r="D23" s="104">
        <v>2119253389</v>
      </c>
      <c r="E23" s="104">
        <v>876675382</v>
      </c>
      <c r="F23" s="239">
        <v>18623005677</v>
      </c>
      <c r="G23" s="248" t="s">
        <v>183</v>
      </c>
    </row>
    <row r="24" spans="1:7" x14ac:dyDescent="0.2">
      <c r="A24" s="232" t="s">
        <v>35</v>
      </c>
      <c r="B24" s="93">
        <v>10227</v>
      </c>
      <c r="C24" s="104">
        <v>16260313552</v>
      </c>
      <c r="D24" s="104">
        <v>2099540374</v>
      </c>
      <c r="E24" s="104">
        <v>987029387</v>
      </c>
      <c r="F24" s="239">
        <v>19346883322</v>
      </c>
      <c r="G24" s="248" t="s">
        <v>183</v>
      </c>
    </row>
    <row r="25" spans="1:7" x14ac:dyDescent="0.2">
      <c r="A25" s="237">
        <v>2022</v>
      </c>
      <c r="B25" s="90">
        <v>10076</v>
      </c>
      <c r="C25" s="14">
        <v>17714337475.6847</v>
      </c>
      <c r="D25" s="14">
        <v>2329091512.858211</v>
      </c>
      <c r="E25" s="14">
        <v>1168162256.664341</v>
      </c>
      <c r="F25" s="169">
        <v>21211591245</v>
      </c>
      <c r="G25" s="248" t="s">
        <v>183</v>
      </c>
    </row>
    <row r="26" spans="1:7" x14ac:dyDescent="0.2">
      <c r="A26" s="234">
        <v>2023</v>
      </c>
      <c r="B26" s="90">
        <v>9719</v>
      </c>
      <c r="C26" s="14">
        <v>20416735399</v>
      </c>
      <c r="D26" s="14">
        <v>2627713931</v>
      </c>
      <c r="E26" s="14">
        <v>1506643798</v>
      </c>
      <c r="F26" s="169">
        <v>24551093128</v>
      </c>
      <c r="G26" s="248" t="s">
        <v>183</v>
      </c>
    </row>
    <row r="27" spans="1:7" x14ac:dyDescent="0.2">
      <c r="A27" s="241">
        <v>2024</v>
      </c>
      <c r="B27" s="170">
        <v>9285</v>
      </c>
      <c r="C27" s="170">
        <v>21605861299</v>
      </c>
      <c r="D27" s="170">
        <v>2927241759</v>
      </c>
      <c r="E27" s="170">
        <v>1629291136</v>
      </c>
      <c r="F27" s="242">
        <v>26162394197</v>
      </c>
      <c r="G27" s="248" t="s">
        <v>183</v>
      </c>
    </row>
    <row r="30" spans="1:7" x14ac:dyDescent="0.2">
      <c r="A30" s="235" t="s">
        <v>25</v>
      </c>
      <c r="B30" s="236" t="s">
        <v>26</v>
      </c>
      <c r="C30" s="236" t="s">
        <v>56</v>
      </c>
      <c r="D30" s="236" t="s">
        <v>28</v>
      </c>
      <c r="E30" s="236" t="s">
        <v>29</v>
      </c>
      <c r="F30" s="236" t="s">
        <v>30</v>
      </c>
      <c r="G30" s="236" t="s">
        <v>181</v>
      </c>
    </row>
    <row r="31" spans="1:7" x14ac:dyDescent="0.2">
      <c r="A31" s="232" t="s">
        <v>31</v>
      </c>
      <c r="B31" s="95">
        <v>4970</v>
      </c>
      <c r="C31" s="101">
        <v>843861392</v>
      </c>
      <c r="D31" s="101">
        <v>2302566275</v>
      </c>
      <c r="E31" s="101">
        <v>109287426</v>
      </c>
      <c r="F31" s="101">
        <v>3255715093</v>
      </c>
      <c r="G31" t="s">
        <v>184</v>
      </c>
    </row>
    <row r="32" spans="1:7" x14ac:dyDescent="0.2">
      <c r="A32" s="232" t="s">
        <v>32</v>
      </c>
      <c r="B32" s="95">
        <v>5048</v>
      </c>
      <c r="C32" s="95">
        <v>804604429</v>
      </c>
      <c r="D32" s="95">
        <v>3022515996</v>
      </c>
      <c r="E32" s="95">
        <v>126932227</v>
      </c>
      <c r="F32" s="95">
        <v>3954052652</v>
      </c>
      <c r="G32" s="230" t="s">
        <v>184</v>
      </c>
    </row>
    <row r="33" spans="1:7" x14ac:dyDescent="0.2">
      <c r="A33" s="232" t="s">
        <v>33</v>
      </c>
      <c r="B33" s="95">
        <v>5131</v>
      </c>
      <c r="C33" s="95">
        <v>755529446</v>
      </c>
      <c r="D33" s="95">
        <v>3526171821</v>
      </c>
      <c r="E33" s="95">
        <v>135879437</v>
      </c>
      <c r="F33" s="95">
        <v>4417580704</v>
      </c>
      <c r="G33" s="230" t="s">
        <v>184</v>
      </c>
    </row>
    <row r="34" spans="1:7" x14ac:dyDescent="0.2">
      <c r="A34" s="232" t="s">
        <v>34</v>
      </c>
      <c r="B34" s="101">
        <v>5111</v>
      </c>
      <c r="C34" s="101">
        <v>693995764</v>
      </c>
      <c r="D34" s="101">
        <v>3636231935</v>
      </c>
      <c r="E34" s="101">
        <v>116154148</v>
      </c>
      <c r="F34" s="101">
        <v>4446381847</v>
      </c>
      <c r="G34" s="230" t="s">
        <v>184</v>
      </c>
    </row>
    <row r="35" spans="1:7" x14ac:dyDescent="0.2">
      <c r="A35" s="233">
        <v>2020</v>
      </c>
      <c r="B35" s="103">
        <v>5017</v>
      </c>
      <c r="C35" s="104">
        <v>633585225</v>
      </c>
      <c r="D35" s="104">
        <v>3661972429</v>
      </c>
      <c r="E35" s="104">
        <v>102304534</v>
      </c>
      <c r="F35" s="104">
        <v>4397862188</v>
      </c>
      <c r="G35" s="230" t="s">
        <v>184</v>
      </c>
    </row>
    <row r="36" spans="1:7" x14ac:dyDescent="0.2">
      <c r="A36" s="232" t="s">
        <v>35</v>
      </c>
      <c r="B36" s="174">
        <v>5077</v>
      </c>
      <c r="C36" s="170">
        <v>701408138</v>
      </c>
      <c r="D36" s="170">
        <v>4555161337</v>
      </c>
      <c r="E36" s="170">
        <v>117453148</v>
      </c>
      <c r="F36" s="170">
        <v>5374022623</v>
      </c>
      <c r="G36" s="230" t="s">
        <v>184</v>
      </c>
    </row>
    <row r="37" spans="1:7" x14ac:dyDescent="0.2">
      <c r="A37" s="245">
        <v>2022</v>
      </c>
      <c r="B37" s="176">
        <v>5116</v>
      </c>
      <c r="C37" s="175">
        <v>713893124</v>
      </c>
      <c r="D37" s="144">
        <v>4721835211</v>
      </c>
      <c r="E37" s="144">
        <v>79643548</v>
      </c>
      <c r="F37" s="144">
        <v>5515371883</v>
      </c>
      <c r="G37" s="230" t="s">
        <v>184</v>
      </c>
    </row>
    <row r="38" spans="1:7" x14ac:dyDescent="0.2">
      <c r="A38" s="246">
        <v>2023</v>
      </c>
      <c r="B38" s="176">
        <v>4853</v>
      </c>
      <c r="C38" s="175">
        <v>656838779</v>
      </c>
      <c r="D38" s="144">
        <v>4614725274</v>
      </c>
      <c r="E38" s="144">
        <v>69782154</v>
      </c>
      <c r="F38" s="101">
        <v>5341346207</v>
      </c>
      <c r="G38" s="230" t="s">
        <v>184</v>
      </c>
    </row>
    <row r="39" spans="1:7" x14ac:dyDescent="0.2">
      <c r="A39" s="247">
        <v>2024</v>
      </c>
      <c r="B39" s="244">
        <v>4582</v>
      </c>
      <c r="C39" s="244">
        <v>674182173</v>
      </c>
      <c r="D39" s="244">
        <v>4915057188</v>
      </c>
      <c r="E39" s="244">
        <v>83364215</v>
      </c>
      <c r="F39" s="244">
        <v>5672603585</v>
      </c>
      <c r="G39" s="230" t="s">
        <v>184</v>
      </c>
    </row>
    <row r="45" spans="1:7" x14ac:dyDescent="0.2">
      <c r="A45" s="146" t="s">
        <v>55</v>
      </c>
      <c r="B45" s="143" t="s">
        <v>56</v>
      </c>
      <c r="C45" s="148" t="s">
        <v>28</v>
      </c>
      <c r="D45" s="92" t="s">
        <v>29</v>
      </c>
    </row>
    <row r="46" spans="1:7" x14ac:dyDescent="0.2">
      <c r="A46" s="147" t="s">
        <v>57</v>
      </c>
      <c r="B46" s="197">
        <v>639642258</v>
      </c>
      <c r="C46" s="197">
        <v>4720098018</v>
      </c>
      <c r="D46" s="197">
        <v>40478474</v>
      </c>
    </row>
    <row r="47" spans="1:7" x14ac:dyDescent="0.2">
      <c r="A47" s="147" t="s">
        <v>58</v>
      </c>
      <c r="B47" s="197">
        <v>519728495</v>
      </c>
      <c r="C47" s="197">
        <v>39362410</v>
      </c>
      <c r="D47" s="197">
        <v>13079546</v>
      </c>
    </row>
    <row r="48" spans="1:7" x14ac:dyDescent="0.2">
      <c r="A48" s="147" t="s">
        <v>59</v>
      </c>
      <c r="B48" s="197">
        <v>212675842</v>
      </c>
      <c r="C48" s="197">
        <v>39422677</v>
      </c>
      <c r="D48" s="197">
        <v>604395</v>
      </c>
    </row>
    <row r="53" spans="1:6" x14ac:dyDescent="0.2">
      <c r="A53" s="254" t="s">
        <v>188</v>
      </c>
      <c r="B53" s="255" t="s">
        <v>189</v>
      </c>
      <c r="C53" s="255" t="s">
        <v>185</v>
      </c>
      <c r="D53" s="255" t="s">
        <v>186</v>
      </c>
      <c r="E53" s="255" t="s">
        <v>187</v>
      </c>
      <c r="F53" s="256" t="s">
        <v>190</v>
      </c>
    </row>
    <row r="54" spans="1:6" x14ac:dyDescent="0.2">
      <c r="A54" s="253" t="s">
        <v>48</v>
      </c>
      <c r="B54" s="197">
        <v>4250</v>
      </c>
      <c r="C54" s="197">
        <v>572170451</v>
      </c>
      <c r="D54" s="197">
        <v>5400218750</v>
      </c>
      <c r="E54" s="197">
        <v>252702914</v>
      </c>
      <c r="F54" s="250">
        <f>E54+D54+C54</f>
        <v>6225092115</v>
      </c>
    </row>
    <row r="55" spans="1:6" x14ac:dyDescent="0.2">
      <c r="A55" s="253" t="s">
        <v>49</v>
      </c>
      <c r="B55" s="197">
        <v>3494</v>
      </c>
      <c r="C55" s="197">
        <v>24673861931</v>
      </c>
      <c r="D55" s="197">
        <v>56674210</v>
      </c>
      <c r="E55" s="197">
        <v>97718409</v>
      </c>
      <c r="F55" s="250">
        <f>E55+D55+C55</f>
        <v>24828254550</v>
      </c>
    </row>
    <row r="56" spans="1:6" x14ac:dyDescent="0.2">
      <c r="A56" s="253" t="s">
        <v>50</v>
      </c>
      <c r="B56" s="197">
        <v>1896</v>
      </c>
      <c r="C56" s="197">
        <v>417467674</v>
      </c>
      <c r="D56" s="197">
        <v>24868116</v>
      </c>
      <c r="E56" s="197">
        <v>1003540385</v>
      </c>
      <c r="F56" s="250">
        <f>E56+D56+C56</f>
        <v>1445876175</v>
      </c>
    </row>
    <row r="57" spans="1:6" x14ac:dyDescent="0.2">
      <c r="A57" s="257" t="s">
        <v>51</v>
      </c>
      <c r="B57" s="251">
        <v>659</v>
      </c>
      <c r="C57" s="251">
        <v>498894139</v>
      </c>
      <c r="D57" s="251">
        <v>190842500</v>
      </c>
      <c r="E57" s="251">
        <v>9081142</v>
      </c>
      <c r="F57" s="252">
        <f>E57+D57+C57</f>
        <v>698817781</v>
      </c>
    </row>
  </sheetData>
  <pageMargins left="0.7" right="0.7" top="0.75" bottom="0.75" header="0.3" footer="0.3"/>
  <tableParts count="4">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3A8A5-FAE8-442A-BB1F-C4FC6A0F3A24}">
  <dimension ref="A1:D13"/>
  <sheetViews>
    <sheetView workbookViewId="0">
      <selection activeCell="A2" sqref="A2"/>
    </sheetView>
  </sheetViews>
  <sheetFormatPr defaultRowHeight="12.6" x14ac:dyDescent="0.2"/>
  <cols>
    <col min="1" max="1" width="8.7265625" style="230"/>
    <col min="2" max="2" width="20.6328125" bestFit="1" customWidth="1"/>
    <col min="3" max="3" width="21.08984375" bestFit="1" customWidth="1"/>
    <col min="4" max="4" width="11.81640625" bestFit="1" customWidth="1"/>
  </cols>
  <sheetData>
    <row r="1" spans="1:4" x14ac:dyDescent="0.2">
      <c r="A1" s="230" t="s">
        <v>25</v>
      </c>
      <c r="B1" s="276" t="s">
        <v>188</v>
      </c>
      <c r="C1" s="277" t="s">
        <v>181</v>
      </c>
      <c r="D1" s="277" t="s">
        <v>191</v>
      </c>
    </row>
    <row r="2" spans="1:4" x14ac:dyDescent="0.2">
      <c r="A2" s="230">
        <v>2024</v>
      </c>
      <c r="B2" s="278" t="s">
        <v>48</v>
      </c>
      <c r="C2" s="279" t="s">
        <v>185</v>
      </c>
      <c r="D2" s="279">
        <v>572170451</v>
      </c>
    </row>
    <row r="3" spans="1:4" x14ac:dyDescent="0.2">
      <c r="A3" s="230">
        <v>2024</v>
      </c>
      <c r="B3" s="280" t="s">
        <v>48</v>
      </c>
      <c r="C3" s="281" t="s">
        <v>186</v>
      </c>
      <c r="D3" s="281">
        <v>5400218750</v>
      </c>
    </row>
    <row r="4" spans="1:4" x14ac:dyDescent="0.2">
      <c r="A4" s="230">
        <v>2024</v>
      </c>
      <c r="B4" s="278" t="s">
        <v>48</v>
      </c>
      <c r="C4" s="279" t="s">
        <v>182</v>
      </c>
      <c r="D4" s="279">
        <v>252702914</v>
      </c>
    </row>
    <row r="5" spans="1:4" x14ac:dyDescent="0.2">
      <c r="A5" s="230">
        <v>2024</v>
      </c>
      <c r="B5" s="280" t="s">
        <v>49</v>
      </c>
      <c r="C5" s="281" t="s">
        <v>185</v>
      </c>
      <c r="D5" s="281">
        <v>24673861931</v>
      </c>
    </row>
    <row r="6" spans="1:4" x14ac:dyDescent="0.2">
      <c r="A6" s="230">
        <v>2024</v>
      </c>
      <c r="B6" s="278" t="s">
        <v>49</v>
      </c>
      <c r="C6" s="279" t="s">
        <v>186</v>
      </c>
      <c r="D6" s="279">
        <v>56674210</v>
      </c>
    </row>
    <row r="7" spans="1:4" x14ac:dyDescent="0.2">
      <c r="A7" s="230">
        <v>2024</v>
      </c>
      <c r="B7" s="280" t="s">
        <v>49</v>
      </c>
      <c r="C7" s="281" t="s">
        <v>182</v>
      </c>
      <c r="D7" s="281">
        <v>97718409</v>
      </c>
    </row>
    <row r="8" spans="1:4" x14ac:dyDescent="0.2">
      <c r="A8" s="230">
        <v>2024</v>
      </c>
      <c r="B8" s="278" t="s">
        <v>50</v>
      </c>
      <c r="C8" s="279" t="s">
        <v>185</v>
      </c>
      <c r="D8" s="279">
        <v>417467674</v>
      </c>
    </row>
    <row r="9" spans="1:4" x14ac:dyDescent="0.2">
      <c r="A9" s="230">
        <v>2024</v>
      </c>
      <c r="B9" s="280" t="s">
        <v>50</v>
      </c>
      <c r="C9" s="281" t="s">
        <v>186</v>
      </c>
      <c r="D9" s="281">
        <v>24868116</v>
      </c>
    </row>
    <row r="10" spans="1:4" x14ac:dyDescent="0.2">
      <c r="A10" s="230">
        <v>2024</v>
      </c>
      <c r="B10" s="278" t="s">
        <v>50</v>
      </c>
      <c r="C10" s="279" t="s">
        <v>182</v>
      </c>
      <c r="D10" s="279">
        <v>1003540385</v>
      </c>
    </row>
    <row r="11" spans="1:4" x14ac:dyDescent="0.2">
      <c r="A11" s="230">
        <v>2024</v>
      </c>
      <c r="B11" s="280" t="s">
        <v>51</v>
      </c>
      <c r="C11" s="281" t="s">
        <v>185</v>
      </c>
      <c r="D11" s="281">
        <v>498894139</v>
      </c>
    </row>
    <row r="12" spans="1:4" x14ac:dyDescent="0.2">
      <c r="A12" s="230">
        <v>2024</v>
      </c>
      <c r="B12" s="278" t="s">
        <v>51</v>
      </c>
      <c r="C12" s="279" t="s">
        <v>186</v>
      </c>
      <c r="D12" s="279">
        <v>190842500</v>
      </c>
    </row>
    <row r="13" spans="1:4" x14ac:dyDescent="0.2">
      <c r="A13" s="230">
        <v>2024</v>
      </c>
      <c r="B13" s="258" t="s">
        <v>51</v>
      </c>
      <c r="C13" s="259" t="s">
        <v>182</v>
      </c>
      <c r="D13" s="259">
        <v>9081142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D7979-A6E0-4D9C-8988-58100296D47A}">
  <dimension ref="A1:E201"/>
  <sheetViews>
    <sheetView workbookViewId="0">
      <selection sqref="A1:E201"/>
    </sheetView>
  </sheetViews>
  <sheetFormatPr defaultRowHeight="12.6" x14ac:dyDescent="0.2"/>
  <cols>
    <col min="1" max="1" width="6.54296875" bestFit="1" customWidth="1"/>
    <col min="2" max="2" width="11.6328125" bestFit="1" customWidth="1"/>
    <col min="3" max="3" width="17.08984375" bestFit="1" customWidth="1"/>
    <col min="4" max="4" width="20.90625" bestFit="1" customWidth="1"/>
    <col min="5" max="5" width="26.54296875" bestFit="1" customWidth="1"/>
  </cols>
  <sheetData>
    <row r="1" spans="1:5" x14ac:dyDescent="0.2">
      <c r="A1" s="249" t="s">
        <v>25</v>
      </c>
      <c r="B1" s="249" t="s">
        <v>237</v>
      </c>
      <c r="C1" s="249" t="s">
        <v>238</v>
      </c>
      <c r="D1" s="249" t="s">
        <v>188</v>
      </c>
      <c r="E1" s="249" t="s">
        <v>241</v>
      </c>
    </row>
    <row r="2" spans="1:5" x14ac:dyDescent="0.2">
      <c r="A2" s="249">
        <v>2020</v>
      </c>
      <c r="B2" s="249">
        <v>35</v>
      </c>
      <c r="C2" s="249" t="s">
        <v>239</v>
      </c>
      <c r="D2" s="249" t="s">
        <v>121</v>
      </c>
      <c r="E2" s="249" t="s">
        <v>123</v>
      </c>
    </row>
    <row r="3" spans="1:5" x14ac:dyDescent="0.2">
      <c r="A3" s="249">
        <v>2020</v>
      </c>
      <c r="B3" s="249">
        <v>729</v>
      </c>
      <c r="C3" s="249" t="s">
        <v>239</v>
      </c>
      <c r="D3" s="249" t="s">
        <v>121</v>
      </c>
      <c r="E3" s="249" t="s">
        <v>124</v>
      </c>
    </row>
    <row r="4" spans="1:5" x14ac:dyDescent="0.2">
      <c r="A4" s="249">
        <v>2020</v>
      </c>
      <c r="B4" s="249">
        <v>2295</v>
      </c>
      <c r="C4" s="249" t="s">
        <v>239</v>
      </c>
      <c r="D4" s="249" t="s">
        <v>121</v>
      </c>
      <c r="E4" s="249" t="s">
        <v>125</v>
      </c>
    </row>
    <row r="5" spans="1:5" x14ac:dyDescent="0.2">
      <c r="A5" s="249">
        <v>2020</v>
      </c>
      <c r="B5" s="249">
        <v>1451</v>
      </c>
      <c r="C5" s="249" t="s">
        <v>239</v>
      </c>
      <c r="D5" s="249" t="s">
        <v>121</v>
      </c>
      <c r="E5" s="249" t="s">
        <v>126</v>
      </c>
    </row>
    <row r="6" spans="1:5" x14ac:dyDescent="0.2">
      <c r="A6" s="249">
        <v>2020</v>
      </c>
      <c r="B6" s="249">
        <v>539</v>
      </c>
      <c r="C6" s="249" t="s">
        <v>239</v>
      </c>
      <c r="D6" s="249" t="s">
        <v>121</v>
      </c>
      <c r="E6" s="249" t="s">
        <v>127</v>
      </c>
    </row>
    <row r="7" spans="1:5" x14ac:dyDescent="0.2">
      <c r="A7" s="249">
        <v>2020</v>
      </c>
      <c r="B7" s="249">
        <v>42</v>
      </c>
      <c r="C7" s="249" t="s">
        <v>239</v>
      </c>
      <c r="D7" s="249" t="s">
        <v>192</v>
      </c>
      <c r="E7" s="249" t="s">
        <v>123</v>
      </c>
    </row>
    <row r="8" spans="1:5" x14ac:dyDescent="0.2">
      <c r="A8" s="249">
        <v>2020</v>
      </c>
      <c r="B8" s="249">
        <v>517</v>
      </c>
      <c r="C8" s="249" t="s">
        <v>239</v>
      </c>
      <c r="D8" s="249" t="s">
        <v>192</v>
      </c>
      <c r="E8" s="249" t="s">
        <v>124</v>
      </c>
    </row>
    <row r="9" spans="1:5" x14ac:dyDescent="0.2">
      <c r="A9" s="249">
        <v>2020</v>
      </c>
      <c r="B9" s="249">
        <v>1331</v>
      </c>
      <c r="C9" s="249" t="s">
        <v>239</v>
      </c>
      <c r="D9" s="249" t="s">
        <v>192</v>
      </c>
      <c r="E9" s="249" t="s">
        <v>125</v>
      </c>
    </row>
    <row r="10" spans="1:5" x14ac:dyDescent="0.2">
      <c r="A10" s="249">
        <v>2020</v>
      </c>
      <c r="B10" s="249">
        <v>1296</v>
      </c>
      <c r="C10" s="249" t="s">
        <v>239</v>
      </c>
      <c r="D10" s="249" t="s">
        <v>192</v>
      </c>
      <c r="E10" s="249" t="s">
        <v>126</v>
      </c>
    </row>
    <row r="11" spans="1:5" x14ac:dyDescent="0.2">
      <c r="A11" s="249">
        <v>2020</v>
      </c>
      <c r="B11" s="249">
        <v>1560</v>
      </c>
      <c r="C11" s="249" t="s">
        <v>239</v>
      </c>
      <c r="D11" s="249" t="s">
        <v>192</v>
      </c>
      <c r="E11" s="249" t="s">
        <v>127</v>
      </c>
    </row>
    <row r="12" spans="1:5" x14ac:dyDescent="0.2">
      <c r="A12" s="249">
        <v>2020</v>
      </c>
      <c r="B12" s="249">
        <v>27</v>
      </c>
      <c r="C12" s="249" t="s">
        <v>239</v>
      </c>
      <c r="D12" s="249" t="s">
        <v>193</v>
      </c>
      <c r="E12" s="249" t="s">
        <v>123</v>
      </c>
    </row>
    <row r="13" spans="1:5" x14ac:dyDescent="0.2">
      <c r="A13" s="249">
        <v>2020</v>
      </c>
      <c r="B13" s="249">
        <v>527</v>
      </c>
      <c r="C13" s="249" t="s">
        <v>239</v>
      </c>
      <c r="D13" s="249" t="s">
        <v>193</v>
      </c>
      <c r="E13" s="249" t="s">
        <v>124</v>
      </c>
    </row>
    <row r="14" spans="1:5" x14ac:dyDescent="0.2">
      <c r="A14" s="249">
        <v>2020</v>
      </c>
      <c r="B14" s="249">
        <v>836</v>
      </c>
      <c r="C14" s="249" t="s">
        <v>239</v>
      </c>
      <c r="D14" s="249" t="s">
        <v>193</v>
      </c>
      <c r="E14" s="249" t="s">
        <v>125</v>
      </c>
    </row>
    <row r="15" spans="1:5" x14ac:dyDescent="0.2">
      <c r="A15" s="249">
        <v>2020</v>
      </c>
      <c r="B15" s="249">
        <v>370</v>
      </c>
      <c r="C15" s="249" t="s">
        <v>239</v>
      </c>
      <c r="D15" s="249" t="s">
        <v>193</v>
      </c>
      <c r="E15" s="249" t="s">
        <v>126</v>
      </c>
    </row>
    <row r="16" spans="1:5" x14ac:dyDescent="0.2">
      <c r="A16" s="249">
        <v>2020</v>
      </c>
      <c r="B16" s="249">
        <v>131</v>
      </c>
      <c r="C16" s="249" t="s">
        <v>239</v>
      </c>
      <c r="D16" s="249" t="s">
        <v>193</v>
      </c>
      <c r="E16" s="249" t="s">
        <v>127</v>
      </c>
    </row>
    <row r="17" spans="1:5" x14ac:dyDescent="0.2">
      <c r="A17" s="249">
        <v>2020</v>
      </c>
      <c r="B17" s="249">
        <v>6</v>
      </c>
      <c r="C17" s="249" t="s">
        <v>239</v>
      </c>
      <c r="D17" s="249" t="s">
        <v>194</v>
      </c>
      <c r="E17" s="249" t="s">
        <v>123</v>
      </c>
    </row>
    <row r="18" spans="1:5" x14ac:dyDescent="0.2">
      <c r="A18" s="249">
        <v>2020</v>
      </c>
      <c r="B18" s="249">
        <v>27</v>
      </c>
      <c r="C18" s="249" t="s">
        <v>239</v>
      </c>
      <c r="D18" s="249" t="s">
        <v>194</v>
      </c>
      <c r="E18" s="249" t="s">
        <v>124</v>
      </c>
    </row>
    <row r="19" spans="1:5" x14ac:dyDescent="0.2">
      <c r="A19" s="249">
        <v>2020</v>
      </c>
      <c r="B19" s="249">
        <v>37</v>
      </c>
      <c r="C19" s="249" t="s">
        <v>239</v>
      </c>
      <c r="D19" s="249" t="s">
        <v>194</v>
      </c>
      <c r="E19" s="249" t="s">
        <v>125</v>
      </c>
    </row>
    <row r="20" spans="1:5" x14ac:dyDescent="0.2">
      <c r="A20" s="249">
        <v>2020</v>
      </c>
      <c r="B20" s="249">
        <v>39</v>
      </c>
      <c r="C20" s="249" t="s">
        <v>239</v>
      </c>
      <c r="D20" s="249" t="s">
        <v>194</v>
      </c>
      <c r="E20" s="249" t="s">
        <v>126</v>
      </c>
    </row>
    <row r="21" spans="1:5" x14ac:dyDescent="0.2">
      <c r="A21" s="249">
        <v>2020</v>
      </c>
      <c r="B21" s="249">
        <v>123</v>
      </c>
      <c r="C21" s="249" t="s">
        <v>239</v>
      </c>
      <c r="D21" s="249" t="s">
        <v>194</v>
      </c>
      <c r="E21" s="249" t="s">
        <v>127</v>
      </c>
    </row>
    <row r="22" spans="1:5" x14ac:dyDescent="0.2">
      <c r="A22" s="249">
        <v>2021</v>
      </c>
      <c r="B22" s="249">
        <v>30</v>
      </c>
      <c r="C22" s="249" t="s">
        <v>239</v>
      </c>
      <c r="D22" s="249" t="s">
        <v>121</v>
      </c>
      <c r="E22" s="249" t="s">
        <v>123</v>
      </c>
    </row>
    <row r="23" spans="1:5" x14ac:dyDescent="0.2">
      <c r="A23" s="249">
        <v>2021</v>
      </c>
      <c r="B23" s="249">
        <v>637</v>
      </c>
      <c r="C23" s="249" t="s">
        <v>239</v>
      </c>
      <c r="D23" s="249" t="s">
        <v>121</v>
      </c>
      <c r="E23" s="249" t="s">
        <v>124</v>
      </c>
    </row>
    <row r="24" spans="1:5" x14ac:dyDescent="0.2">
      <c r="A24" s="249">
        <v>2021</v>
      </c>
      <c r="B24" s="249">
        <v>2182</v>
      </c>
      <c r="C24" s="249" t="s">
        <v>239</v>
      </c>
      <c r="D24" s="249" t="s">
        <v>121</v>
      </c>
      <c r="E24" s="249" t="s">
        <v>125</v>
      </c>
    </row>
    <row r="25" spans="1:5" x14ac:dyDescent="0.2">
      <c r="A25" s="249">
        <v>2021</v>
      </c>
      <c r="B25" s="249">
        <v>1612</v>
      </c>
      <c r="C25" s="249" t="s">
        <v>239</v>
      </c>
      <c r="D25" s="249" t="s">
        <v>121</v>
      </c>
      <c r="E25" s="249" t="s">
        <v>126</v>
      </c>
    </row>
    <row r="26" spans="1:5" x14ac:dyDescent="0.2">
      <c r="A26" s="249">
        <v>2021</v>
      </c>
      <c r="B26" s="249">
        <v>640</v>
      </c>
      <c r="C26" s="249" t="s">
        <v>239</v>
      </c>
      <c r="D26" s="249" t="s">
        <v>121</v>
      </c>
      <c r="E26" s="249" t="s">
        <v>127</v>
      </c>
    </row>
    <row r="27" spans="1:5" x14ac:dyDescent="0.2">
      <c r="A27" s="249">
        <v>2021</v>
      </c>
      <c r="B27" s="249">
        <v>36</v>
      </c>
      <c r="C27" s="249" t="s">
        <v>239</v>
      </c>
      <c r="D27" s="249" t="s">
        <v>192</v>
      </c>
      <c r="E27" s="249" t="s">
        <v>123</v>
      </c>
    </row>
    <row r="28" spans="1:5" x14ac:dyDescent="0.2">
      <c r="A28" s="249">
        <v>2021</v>
      </c>
      <c r="B28" s="249">
        <v>495</v>
      </c>
      <c r="C28" s="249" t="s">
        <v>239</v>
      </c>
      <c r="D28" s="249" t="s">
        <v>192</v>
      </c>
      <c r="E28" s="249" t="s">
        <v>124</v>
      </c>
    </row>
    <row r="29" spans="1:5" x14ac:dyDescent="0.2">
      <c r="A29" s="249">
        <v>2021</v>
      </c>
      <c r="B29" s="249">
        <v>1139</v>
      </c>
      <c r="C29" s="249" t="s">
        <v>239</v>
      </c>
      <c r="D29" s="249" t="s">
        <v>192</v>
      </c>
      <c r="E29" s="249" t="s">
        <v>125</v>
      </c>
    </row>
    <row r="30" spans="1:5" x14ac:dyDescent="0.2">
      <c r="A30" s="249">
        <v>2021</v>
      </c>
      <c r="B30" s="249">
        <v>1257</v>
      </c>
      <c r="C30" s="249" t="s">
        <v>239</v>
      </c>
      <c r="D30" s="249" t="s">
        <v>192</v>
      </c>
      <c r="E30" s="249" t="s">
        <v>126</v>
      </c>
    </row>
    <row r="31" spans="1:5" x14ac:dyDescent="0.2">
      <c r="A31" s="249">
        <v>2021</v>
      </c>
      <c r="B31" s="249">
        <v>1519</v>
      </c>
      <c r="C31" s="249" t="s">
        <v>239</v>
      </c>
      <c r="D31" s="249" t="s">
        <v>192</v>
      </c>
      <c r="E31" s="249" t="s">
        <v>127</v>
      </c>
    </row>
    <row r="32" spans="1:5" x14ac:dyDescent="0.2">
      <c r="A32" s="249">
        <v>2021</v>
      </c>
      <c r="B32" s="249">
        <v>17</v>
      </c>
      <c r="C32" s="249" t="s">
        <v>239</v>
      </c>
      <c r="D32" s="249" t="s">
        <v>193</v>
      </c>
      <c r="E32" s="249" t="s">
        <v>123</v>
      </c>
    </row>
    <row r="33" spans="1:5" x14ac:dyDescent="0.2">
      <c r="A33" s="249">
        <v>2021</v>
      </c>
      <c r="B33" s="249">
        <v>487</v>
      </c>
      <c r="C33" s="249" t="s">
        <v>239</v>
      </c>
      <c r="D33" s="249" t="s">
        <v>193</v>
      </c>
      <c r="E33" s="249" t="s">
        <v>124</v>
      </c>
    </row>
    <row r="34" spans="1:5" x14ac:dyDescent="0.2">
      <c r="A34" s="249">
        <v>2021</v>
      </c>
      <c r="B34" s="249">
        <v>825</v>
      </c>
      <c r="C34" s="249" t="s">
        <v>239</v>
      </c>
      <c r="D34" s="249" t="s">
        <v>193</v>
      </c>
      <c r="E34" s="249" t="s">
        <v>125</v>
      </c>
    </row>
    <row r="35" spans="1:5" x14ac:dyDescent="0.2">
      <c r="A35" s="249">
        <v>2021</v>
      </c>
      <c r="B35" s="249">
        <v>392</v>
      </c>
      <c r="C35" s="249" t="s">
        <v>239</v>
      </c>
      <c r="D35" s="249" t="s">
        <v>193</v>
      </c>
      <c r="E35" s="249" t="s">
        <v>126</v>
      </c>
    </row>
    <row r="36" spans="1:5" x14ac:dyDescent="0.2">
      <c r="A36" s="249">
        <v>2021</v>
      </c>
      <c r="B36" s="249">
        <v>148</v>
      </c>
      <c r="C36" s="249" t="s">
        <v>239</v>
      </c>
      <c r="D36" s="249" t="s">
        <v>193</v>
      </c>
      <c r="E36" s="249" t="s">
        <v>127</v>
      </c>
    </row>
    <row r="37" spans="1:5" x14ac:dyDescent="0.2">
      <c r="A37" s="249">
        <v>2021</v>
      </c>
      <c r="B37" s="249">
        <v>6</v>
      </c>
      <c r="C37" s="249" t="s">
        <v>239</v>
      </c>
      <c r="D37" s="249" t="s">
        <v>194</v>
      </c>
      <c r="E37" s="249" t="s">
        <v>123</v>
      </c>
    </row>
    <row r="38" spans="1:5" x14ac:dyDescent="0.2">
      <c r="A38" s="249">
        <v>2021</v>
      </c>
      <c r="B38" s="249">
        <v>26</v>
      </c>
      <c r="C38" s="249" t="s">
        <v>239</v>
      </c>
      <c r="D38" s="249" t="s">
        <v>194</v>
      </c>
      <c r="E38" s="249" t="s">
        <v>124</v>
      </c>
    </row>
    <row r="39" spans="1:5" x14ac:dyDescent="0.2">
      <c r="A39" s="249">
        <v>2021</v>
      </c>
      <c r="B39" s="249">
        <v>35</v>
      </c>
      <c r="C39" s="249" t="s">
        <v>239</v>
      </c>
      <c r="D39" s="249" t="s">
        <v>194</v>
      </c>
      <c r="E39" s="249" t="s">
        <v>125</v>
      </c>
    </row>
    <row r="40" spans="1:5" x14ac:dyDescent="0.2">
      <c r="A40" s="249">
        <v>2021</v>
      </c>
      <c r="B40" s="249">
        <v>44</v>
      </c>
      <c r="C40" s="249" t="s">
        <v>239</v>
      </c>
      <c r="D40" s="249" t="s">
        <v>194</v>
      </c>
      <c r="E40" s="249" t="s">
        <v>126</v>
      </c>
    </row>
    <row r="41" spans="1:5" x14ac:dyDescent="0.2">
      <c r="A41" s="230">
        <v>2021</v>
      </c>
      <c r="B41" s="230">
        <v>142</v>
      </c>
      <c r="C41" s="249" t="s">
        <v>239</v>
      </c>
      <c r="D41" s="230" t="s">
        <v>194</v>
      </c>
      <c r="E41" s="230" t="s">
        <v>127</v>
      </c>
    </row>
    <row r="42" spans="1:5" x14ac:dyDescent="0.2">
      <c r="A42" s="230">
        <v>2022</v>
      </c>
      <c r="B42" s="230">
        <v>46</v>
      </c>
      <c r="C42" s="249" t="s">
        <v>239</v>
      </c>
      <c r="D42" s="230" t="s">
        <v>121</v>
      </c>
      <c r="E42" s="230" t="s">
        <v>123</v>
      </c>
    </row>
    <row r="43" spans="1:5" x14ac:dyDescent="0.2">
      <c r="A43" s="230">
        <v>2022</v>
      </c>
      <c r="B43" s="230">
        <v>667</v>
      </c>
      <c r="C43" s="249" t="s">
        <v>239</v>
      </c>
      <c r="D43" s="230" t="s">
        <v>121</v>
      </c>
      <c r="E43" s="230" t="s">
        <v>124</v>
      </c>
    </row>
    <row r="44" spans="1:5" x14ac:dyDescent="0.2">
      <c r="A44" s="230">
        <v>2022</v>
      </c>
      <c r="B44" s="230">
        <v>2033</v>
      </c>
      <c r="C44" s="249" t="s">
        <v>239</v>
      </c>
      <c r="D44" s="230" t="s">
        <v>121</v>
      </c>
      <c r="E44" s="230" t="s">
        <v>125</v>
      </c>
    </row>
    <row r="45" spans="1:5" x14ac:dyDescent="0.2">
      <c r="A45" s="230">
        <v>2022</v>
      </c>
      <c r="B45" s="230">
        <v>1555</v>
      </c>
      <c r="C45" s="249" t="s">
        <v>239</v>
      </c>
      <c r="D45" s="230" t="s">
        <v>121</v>
      </c>
      <c r="E45" s="230" t="s">
        <v>126</v>
      </c>
    </row>
    <row r="46" spans="1:5" x14ac:dyDescent="0.2">
      <c r="A46" s="230">
        <v>2022</v>
      </c>
      <c r="B46" s="230">
        <v>663</v>
      </c>
      <c r="C46" s="249" t="s">
        <v>239</v>
      </c>
      <c r="D46" s="230" t="s">
        <v>121</v>
      </c>
      <c r="E46" s="230" t="s">
        <v>127</v>
      </c>
    </row>
    <row r="47" spans="1:5" x14ac:dyDescent="0.2">
      <c r="A47" s="230">
        <v>2022</v>
      </c>
      <c r="B47" s="230">
        <v>30</v>
      </c>
      <c r="C47" s="249" t="s">
        <v>239</v>
      </c>
      <c r="D47" s="230" t="s">
        <v>192</v>
      </c>
      <c r="E47" s="230" t="s">
        <v>123</v>
      </c>
    </row>
    <row r="48" spans="1:5" x14ac:dyDescent="0.2">
      <c r="A48" s="230">
        <v>2022</v>
      </c>
      <c r="B48" s="230">
        <v>456</v>
      </c>
      <c r="C48" s="249" t="s">
        <v>239</v>
      </c>
      <c r="D48" s="230" t="s">
        <v>192</v>
      </c>
      <c r="E48" s="230" t="s">
        <v>124</v>
      </c>
    </row>
    <row r="49" spans="1:5" x14ac:dyDescent="0.2">
      <c r="A49" s="230">
        <v>2022</v>
      </c>
      <c r="B49" s="230">
        <v>1002</v>
      </c>
      <c r="C49" s="249" t="s">
        <v>239</v>
      </c>
      <c r="D49" s="230" t="s">
        <v>192</v>
      </c>
      <c r="E49" s="230" t="s">
        <v>125</v>
      </c>
    </row>
    <row r="50" spans="1:5" x14ac:dyDescent="0.2">
      <c r="A50" s="230">
        <v>2022</v>
      </c>
      <c r="B50" s="230">
        <v>1121</v>
      </c>
      <c r="C50" s="249" t="s">
        <v>239</v>
      </c>
      <c r="D50" s="230" t="s">
        <v>192</v>
      </c>
      <c r="E50" s="230" t="s">
        <v>126</v>
      </c>
    </row>
    <row r="51" spans="1:5" x14ac:dyDescent="0.2">
      <c r="A51" s="230">
        <v>2022</v>
      </c>
      <c r="B51" s="230">
        <v>1514</v>
      </c>
      <c r="C51" s="249" t="s">
        <v>239</v>
      </c>
      <c r="D51" s="230" t="s">
        <v>192</v>
      </c>
      <c r="E51" s="230" t="s">
        <v>127</v>
      </c>
    </row>
    <row r="52" spans="1:5" x14ac:dyDescent="0.2">
      <c r="A52" s="230">
        <v>2022</v>
      </c>
      <c r="B52" s="230">
        <v>19</v>
      </c>
      <c r="C52" s="249" t="s">
        <v>239</v>
      </c>
      <c r="D52" s="230" t="s">
        <v>193</v>
      </c>
      <c r="E52" s="230" t="s">
        <v>123</v>
      </c>
    </row>
    <row r="53" spans="1:5" x14ac:dyDescent="0.2">
      <c r="A53" s="230">
        <v>2022</v>
      </c>
      <c r="B53" s="230">
        <v>500</v>
      </c>
      <c r="C53" s="249" t="s">
        <v>239</v>
      </c>
      <c r="D53" s="230" t="s">
        <v>193</v>
      </c>
      <c r="E53" s="230" t="s">
        <v>124</v>
      </c>
    </row>
    <row r="54" spans="1:5" x14ac:dyDescent="0.2">
      <c r="A54" s="230">
        <v>2022</v>
      </c>
      <c r="B54" s="230">
        <v>804</v>
      </c>
      <c r="C54" s="249" t="s">
        <v>239</v>
      </c>
      <c r="D54" s="230" t="s">
        <v>193</v>
      </c>
      <c r="E54" s="230" t="s">
        <v>125</v>
      </c>
    </row>
    <row r="55" spans="1:5" x14ac:dyDescent="0.2">
      <c r="A55" s="230">
        <v>2022</v>
      </c>
      <c r="B55" s="230">
        <v>407</v>
      </c>
      <c r="C55" s="249" t="s">
        <v>239</v>
      </c>
      <c r="D55" s="230" t="s">
        <v>193</v>
      </c>
      <c r="E55" s="230" t="s">
        <v>126</v>
      </c>
    </row>
    <row r="56" spans="1:5" x14ac:dyDescent="0.2">
      <c r="A56" s="230">
        <v>2022</v>
      </c>
      <c r="B56" s="230">
        <v>140</v>
      </c>
      <c r="C56" s="249" t="s">
        <v>239</v>
      </c>
      <c r="D56" s="230" t="s">
        <v>193</v>
      </c>
      <c r="E56" s="230" t="s">
        <v>127</v>
      </c>
    </row>
    <row r="57" spans="1:5" x14ac:dyDescent="0.2">
      <c r="A57" s="230">
        <v>2022</v>
      </c>
      <c r="B57" s="230">
        <v>4</v>
      </c>
      <c r="C57" s="249" t="s">
        <v>239</v>
      </c>
      <c r="D57" s="230" t="s">
        <v>194</v>
      </c>
      <c r="E57" s="230" t="s">
        <v>123</v>
      </c>
    </row>
    <row r="58" spans="1:5" x14ac:dyDescent="0.2">
      <c r="A58" s="230">
        <v>2022</v>
      </c>
      <c r="B58" s="230">
        <v>30</v>
      </c>
      <c r="C58" s="249" t="s">
        <v>239</v>
      </c>
      <c r="D58" s="230" t="s">
        <v>194</v>
      </c>
      <c r="E58" s="230" t="s">
        <v>124</v>
      </c>
    </row>
    <row r="59" spans="1:5" x14ac:dyDescent="0.2">
      <c r="A59" s="230">
        <v>2022</v>
      </c>
      <c r="B59" s="230">
        <v>27</v>
      </c>
      <c r="C59" s="249" t="s">
        <v>239</v>
      </c>
      <c r="D59" s="230" t="s">
        <v>194</v>
      </c>
      <c r="E59" s="230" t="s">
        <v>125</v>
      </c>
    </row>
    <row r="60" spans="1:5" x14ac:dyDescent="0.2">
      <c r="A60" s="230">
        <v>2022</v>
      </c>
      <c r="B60" s="230">
        <v>29</v>
      </c>
      <c r="C60" s="249" t="s">
        <v>239</v>
      </c>
      <c r="D60" s="230" t="s">
        <v>194</v>
      </c>
      <c r="E60" s="230" t="s">
        <v>126</v>
      </c>
    </row>
    <row r="61" spans="1:5" x14ac:dyDescent="0.2">
      <c r="A61" s="230">
        <v>2022</v>
      </c>
      <c r="B61" s="230">
        <v>120</v>
      </c>
      <c r="C61" s="249" t="s">
        <v>239</v>
      </c>
      <c r="D61" s="230" t="s">
        <v>194</v>
      </c>
      <c r="E61" s="230" t="s">
        <v>127</v>
      </c>
    </row>
    <row r="62" spans="1:5" x14ac:dyDescent="0.2">
      <c r="A62" s="230">
        <v>2023</v>
      </c>
      <c r="B62" s="230">
        <v>40</v>
      </c>
      <c r="C62" s="249" t="s">
        <v>239</v>
      </c>
      <c r="D62" s="230" t="s">
        <v>121</v>
      </c>
      <c r="E62" s="230" t="s">
        <v>123</v>
      </c>
    </row>
    <row r="63" spans="1:5" x14ac:dyDescent="0.2">
      <c r="A63" s="230">
        <v>2023</v>
      </c>
      <c r="B63" s="230">
        <v>625</v>
      </c>
      <c r="C63" s="249" t="s">
        <v>239</v>
      </c>
      <c r="D63" s="230" t="s">
        <v>121</v>
      </c>
      <c r="E63" s="230" t="s">
        <v>124</v>
      </c>
    </row>
    <row r="64" spans="1:5" x14ac:dyDescent="0.2">
      <c r="A64" s="230">
        <v>2023</v>
      </c>
      <c r="B64" s="230">
        <v>1923</v>
      </c>
      <c r="C64" s="249" t="s">
        <v>239</v>
      </c>
      <c r="D64" s="230" t="s">
        <v>121</v>
      </c>
      <c r="E64" s="230" t="s">
        <v>125</v>
      </c>
    </row>
    <row r="65" spans="1:5" x14ac:dyDescent="0.2">
      <c r="A65" s="230">
        <v>2023</v>
      </c>
      <c r="B65" s="230">
        <v>1429</v>
      </c>
      <c r="C65" s="249" t="s">
        <v>239</v>
      </c>
      <c r="D65" s="230" t="s">
        <v>121</v>
      </c>
      <c r="E65" s="230" t="s">
        <v>126</v>
      </c>
    </row>
    <row r="66" spans="1:5" x14ac:dyDescent="0.2">
      <c r="A66" s="230">
        <v>2023</v>
      </c>
      <c r="B66" s="230">
        <v>646</v>
      </c>
      <c r="C66" s="249" t="s">
        <v>239</v>
      </c>
      <c r="D66" s="230" t="s">
        <v>121</v>
      </c>
      <c r="E66" s="230" t="s">
        <v>127</v>
      </c>
    </row>
    <row r="67" spans="1:5" x14ac:dyDescent="0.2">
      <c r="A67" s="230">
        <v>2023</v>
      </c>
      <c r="B67" s="230">
        <v>18</v>
      </c>
      <c r="C67" s="249" t="s">
        <v>239</v>
      </c>
      <c r="D67" s="230" t="s">
        <v>192</v>
      </c>
      <c r="E67" s="230" t="s">
        <v>123</v>
      </c>
    </row>
    <row r="68" spans="1:5" x14ac:dyDescent="0.2">
      <c r="A68" s="230">
        <v>2023</v>
      </c>
      <c r="B68" s="230">
        <v>432</v>
      </c>
      <c r="C68" s="249" t="s">
        <v>239</v>
      </c>
      <c r="D68" s="230" t="s">
        <v>192</v>
      </c>
      <c r="E68" s="230" t="s">
        <v>124</v>
      </c>
    </row>
    <row r="69" spans="1:5" x14ac:dyDescent="0.2">
      <c r="A69" s="230">
        <v>2023</v>
      </c>
      <c r="B69" s="230">
        <v>923</v>
      </c>
      <c r="C69" s="249" t="s">
        <v>239</v>
      </c>
      <c r="D69" s="230" t="s">
        <v>192</v>
      </c>
      <c r="E69" s="230" t="s">
        <v>125</v>
      </c>
    </row>
    <row r="70" spans="1:5" x14ac:dyDescent="0.2">
      <c r="A70" s="230">
        <v>2023</v>
      </c>
      <c r="B70" s="230">
        <v>1030</v>
      </c>
      <c r="C70" s="249" t="s">
        <v>239</v>
      </c>
      <c r="D70" s="230" t="s">
        <v>192</v>
      </c>
      <c r="E70" s="230" t="s">
        <v>126</v>
      </c>
    </row>
    <row r="71" spans="1:5" x14ac:dyDescent="0.2">
      <c r="A71" s="230">
        <v>2023</v>
      </c>
      <c r="B71" s="230">
        <v>1521</v>
      </c>
      <c r="C71" s="249" t="s">
        <v>239</v>
      </c>
      <c r="D71" s="230" t="s">
        <v>192</v>
      </c>
      <c r="E71" s="230" t="s">
        <v>127</v>
      </c>
    </row>
    <row r="72" spans="1:5" x14ac:dyDescent="0.2">
      <c r="A72" s="230">
        <v>2023</v>
      </c>
      <c r="B72" s="230">
        <v>23</v>
      </c>
      <c r="C72" s="249" t="s">
        <v>239</v>
      </c>
      <c r="D72" s="230" t="s">
        <v>193</v>
      </c>
      <c r="E72" s="230" t="s">
        <v>123</v>
      </c>
    </row>
    <row r="73" spans="1:5" x14ac:dyDescent="0.2">
      <c r="A73" s="230">
        <v>2023</v>
      </c>
      <c r="B73" s="230">
        <v>544</v>
      </c>
      <c r="C73" s="249" t="s">
        <v>239</v>
      </c>
      <c r="D73" s="230" t="s">
        <v>193</v>
      </c>
      <c r="E73" s="230" t="s">
        <v>124</v>
      </c>
    </row>
    <row r="74" spans="1:5" x14ac:dyDescent="0.2">
      <c r="A74" s="230">
        <v>2023</v>
      </c>
      <c r="B74" s="230">
        <v>789</v>
      </c>
      <c r="C74" s="249" t="s">
        <v>239</v>
      </c>
      <c r="D74" s="230" t="s">
        <v>193</v>
      </c>
      <c r="E74" s="230" t="s">
        <v>125</v>
      </c>
    </row>
    <row r="75" spans="1:5" x14ac:dyDescent="0.2">
      <c r="A75" s="230">
        <v>2023</v>
      </c>
      <c r="B75" s="230">
        <v>375</v>
      </c>
      <c r="C75" s="249" t="s">
        <v>239</v>
      </c>
      <c r="D75" s="230" t="s">
        <v>193</v>
      </c>
      <c r="E75" s="230" t="s">
        <v>126</v>
      </c>
    </row>
    <row r="76" spans="1:5" x14ac:dyDescent="0.2">
      <c r="A76" s="230">
        <v>2023</v>
      </c>
      <c r="B76" s="230">
        <v>136</v>
      </c>
      <c r="C76" s="249" t="s">
        <v>239</v>
      </c>
      <c r="D76" s="230" t="s">
        <v>193</v>
      </c>
      <c r="E76" s="230" t="s">
        <v>127</v>
      </c>
    </row>
    <row r="77" spans="1:5" x14ac:dyDescent="0.2">
      <c r="A77" s="230">
        <v>2023</v>
      </c>
      <c r="B77" s="230">
        <v>1</v>
      </c>
      <c r="C77" s="249" t="s">
        <v>239</v>
      </c>
      <c r="D77" s="230" t="s">
        <v>194</v>
      </c>
      <c r="E77" s="230" t="s">
        <v>123</v>
      </c>
    </row>
    <row r="78" spans="1:5" x14ac:dyDescent="0.2">
      <c r="A78" s="230">
        <v>2023</v>
      </c>
      <c r="B78" s="230">
        <v>28</v>
      </c>
      <c r="C78" s="249" t="s">
        <v>239</v>
      </c>
      <c r="D78" s="230" t="s">
        <v>194</v>
      </c>
      <c r="E78" s="230" t="s">
        <v>124</v>
      </c>
    </row>
    <row r="79" spans="1:5" x14ac:dyDescent="0.2">
      <c r="A79" s="230">
        <v>2023</v>
      </c>
      <c r="B79" s="230">
        <v>25</v>
      </c>
      <c r="C79" s="249" t="s">
        <v>239</v>
      </c>
      <c r="D79" s="230" t="s">
        <v>194</v>
      </c>
      <c r="E79" s="230" t="s">
        <v>125</v>
      </c>
    </row>
    <row r="80" spans="1:5" x14ac:dyDescent="0.2">
      <c r="A80" s="230">
        <v>2023</v>
      </c>
      <c r="B80" s="230">
        <v>26</v>
      </c>
      <c r="C80" s="249" t="s">
        <v>239</v>
      </c>
      <c r="D80" s="230" t="s">
        <v>194</v>
      </c>
      <c r="E80" s="230" t="s">
        <v>126</v>
      </c>
    </row>
    <row r="81" spans="1:5" x14ac:dyDescent="0.2">
      <c r="A81" s="230">
        <v>2023</v>
      </c>
      <c r="B81" s="230">
        <v>114</v>
      </c>
      <c r="C81" s="249" t="s">
        <v>239</v>
      </c>
      <c r="D81" s="230" t="s">
        <v>194</v>
      </c>
      <c r="E81" s="230" t="s">
        <v>127</v>
      </c>
    </row>
    <row r="82" spans="1:5" x14ac:dyDescent="0.2">
      <c r="A82" s="230">
        <v>2024</v>
      </c>
      <c r="B82" s="230">
        <v>19</v>
      </c>
      <c r="C82" s="249" t="s">
        <v>239</v>
      </c>
      <c r="D82" s="230" t="s">
        <v>121</v>
      </c>
      <c r="E82" s="230" t="s">
        <v>123</v>
      </c>
    </row>
    <row r="83" spans="1:5" x14ac:dyDescent="0.2">
      <c r="A83" s="230">
        <v>2024</v>
      </c>
      <c r="B83" s="230">
        <v>524</v>
      </c>
      <c r="C83" s="249" t="s">
        <v>239</v>
      </c>
      <c r="D83" s="230" t="s">
        <v>121</v>
      </c>
      <c r="E83" s="230" t="s">
        <v>124</v>
      </c>
    </row>
    <row r="84" spans="1:5" x14ac:dyDescent="0.2">
      <c r="A84" s="230">
        <v>2024</v>
      </c>
      <c r="B84" s="230">
        <v>1795</v>
      </c>
      <c r="C84" s="249" t="s">
        <v>239</v>
      </c>
      <c r="D84" s="230" t="s">
        <v>121</v>
      </c>
      <c r="E84" s="230" t="s">
        <v>125</v>
      </c>
    </row>
    <row r="85" spans="1:5" x14ac:dyDescent="0.2">
      <c r="A85" s="230">
        <v>2024</v>
      </c>
      <c r="B85" s="230">
        <v>1353</v>
      </c>
      <c r="C85" s="249" t="s">
        <v>239</v>
      </c>
      <c r="D85" s="230" t="s">
        <v>121</v>
      </c>
      <c r="E85" s="230" t="s">
        <v>126</v>
      </c>
    </row>
    <row r="86" spans="1:5" x14ac:dyDescent="0.2">
      <c r="A86" s="230">
        <v>2024</v>
      </c>
      <c r="B86" s="230">
        <v>637</v>
      </c>
      <c r="C86" s="249" t="s">
        <v>239</v>
      </c>
      <c r="D86" s="230" t="s">
        <v>121</v>
      </c>
      <c r="E86" s="230" t="s">
        <v>127</v>
      </c>
    </row>
    <row r="87" spans="1:5" x14ac:dyDescent="0.2">
      <c r="A87" s="230">
        <v>2024</v>
      </c>
      <c r="B87" s="230">
        <v>18</v>
      </c>
      <c r="C87" s="249" t="s">
        <v>239</v>
      </c>
      <c r="D87" s="230" t="s">
        <v>192</v>
      </c>
      <c r="E87" s="230" t="s">
        <v>123</v>
      </c>
    </row>
    <row r="88" spans="1:5" x14ac:dyDescent="0.2">
      <c r="A88" s="230">
        <v>2024</v>
      </c>
      <c r="B88" s="230">
        <v>353</v>
      </c>
      <c r="C88" s="249" t="s">
        <v>239</v>
      </c>
      <c r="D88" s="230" t="s">
        <v>192</v>
      </c>
      <c r="E88" s="230" t="s">
        <v>124</v>
      </c>
    </row>
    <row r="89" spans="1:5" x14ac:dyDescent="0.2">
      <c r="A89" s="230">
        <v>2024</v>
      </c>
      <c r="B89" s="230">
        <v>807</v>
      </c>
      <c r="C89" s="249" t="s">
        <v>239</v>
      </c>
      <c r="D89" s="230" t="s">
        <v>192</v>
      </c>
      <c r="E89" s="230" t="s">
        <v>125</v>
      </c>
    </row>
    <row r="90" spans="1:5" x14ac:dyDescent="0.2">
      <c r="A90" s="230">
        <v>2024</v>
      </c>
      <c r="B90" s="230">
        <v>982</v>
      </c>
      <c r="C90" s="249" t="s">
        <v>239</v>
      </c>
      <c r="D90" s="230" t="s">
        <v>192</v>
      </c>
      <c r="E90" s="230" t="s">
        <v>126</v>
      </c>
    </row>
    <row r="91" spans="1:5" x14ac:dyDescent="0.2">
      <c r="A91" s="230">
        <v>2024</v>
      </c>
      <c r="B91" s="230">
        <v>1395</v>
      </c>
      <c r="C91" s="249" t="s">
        <v>239</v>
      </c>
      <c r="D91" s="230" t="s">
        <v>192</v>
      </c>
      <c r="E91" s="230" t="s">
        <v>127</v>
      </c>
    </row>
    <row r="92" spans="1:5" x14ac:dyDescent="0.2">
      <c r="A92" s="230">
        <v>2024</v>
      </c>
      <c r="B92" s="230">
        <v>15</v>
      </c>
      <c r="C92" s="249" t="s">
        <v>239</v>
      </c>
      <c r="D92" s="230" t="s">
        <v>193</v>
      </c>
      <c r="E92" s="230" t="s">
        <v>123</v>
      </c>
    </row>
    <row r="93" spans="1:5" x14ac:dyDescent="0.2">
      <c r="A93" s="230">
        <v>2024</v>
      </c>
      <c r="B93" s="230">
        <v>502</v>
      </c>
      <c r="C93" s="249" t="s">
        <v>239</v>
      </c>
      <c r="D93" s="230" t="s">
        <v>193</v>
      </c>
      <c r="E93" s="230" t="s">
        <v>124</v>
      </c>
    </row>
    <row r="94" spans="1:5" x14ac:dyDescent="0.2">
      <c r="A94" s="230">
        <v>2024</v>
      </c>
      <c r="B94" s="230">
        <v>789</v>
      </c>
      <c r="C94" s="249" t="s">
        <v>239</v>
      </c>
      <c r="D94" s="230" t="s">
        <v>193</v>
      </c>
      <c r="E94" s="230" t="s">
        <v>125</v>
      </c>
    </row>
    <row r="95" spans="1:5" x14ac:dyDescent="0.2">
      <c r="A95" s="230">
        <v>2024</v>
      </c>
      <c r="B95" s="230">
        <v>382</v>
      </c>
      <c r="C95" s="249" t="s">
        <v>239</v>
      </c>
      <c r="D95" s="230" t="s">
        <v>193</v>
      </c>
      <c r="E95" s="230" t="s">
        <v>126</v>
      </c>
    </row>
    <row r="96" spans="1:5" x14ac:dyDescent="0.2">
      <c r="A96" s="230">
        <v>2024</v>
      </c>
      <c r="B96" s="230">
        <v>141</v>
      </c>
      <c r="C96" s="249" t="s">
        <v>239</v>
      </c>
      <c r="D96" s="230" t="s">
        <v>193</v>
      </c>
      <c r="E96" s="230" t="s">
        <v>127</v>
      </c>
    </row>
    <row r="97" spans="1:5" x14ac:dyDescent="0.2">
      <c r="A97" s="230">
        <v>2024</v>
      </c>
      <c r="B97" s="230">
        <v>17</v>
      </c>
      <c r="C97" s="249" t="s">
        <v>239</v>
      </c>
      <c r="D97" s="230" t="s">
        <v>194</v>
      </c>
      <c r="E97" s="230" t="s">
        <v>123</v>
      </c>
    </row>
    <row r="98" spans="1:5" x14ac:dyDescent="0.2">
      <c r="A98" s="230">
        <v>2024</v>
      </c>
      <c r="B98" s="230">
        <v>107</v>
      </c>
      <c r="C98" s="249" t="s">
        <v>239</v>
      </c>
      <c r="D98" s="230" t="s">
        <v>194</v>
      </c>
      <c r="E98" s="230" t="s">
        <v>124</v>
      </c>
    </row>
    <row r="99" spans="1:5" x14ac:dyDescent="0.2">
      <c r="A99" s="230">
        <v>2024</v>
      </c>
      <c r="B99" s="230">
        <v>188</v>
      </c>
      <c r="C99" s="249" t="s">
        <v>239</v>
      </c>
      <c r="D99" s="230" t="s">
        <v>194</v>
      </c>
      <c r="E99" s="230" t="s">
        <v>125</v>
      </c>
    </row>
    <row r="100" spans="1:5" x14ac:dyDescent="0.2">
      <c r="A100" s="230">
        <v>2024</v>
      </c>
      <c r="B100" s="230">
        <v>145</v>
      </c>
      <c r="C100" s="249" t="s">
        <v>239</v>
      </c>
      <c r="D100" s="230" t="s">
        <v>194</v>
      </c>
      <c r="E100" s="230" t="s">
        <v>126</v>
      </c>
    </row>
    <row r="101" spans="1:5" x14ac:dyDescent="0.2">
      <c r="A101" s="230">
        <v>2024</v>
      </c>
      <c r="B101" s="230">
        <v>317</v>
      </c>
      <c r="C101" s="249" t="s">
        <v>239</v>
      </c>
      <c r="D101" s="230" t="s">
        <v>194</v>
      </c>
      <c r="E101" s="230" t="s">
        <v>127</v>
      </c>
    </row>
    <row r="102" spans="1:5" x14ac:dyDescent="0.2">
      <c r="A102" s="230">
        <v>2020</v>
      </c>
      <c r="B102" s="230">
        <v>44</v>
      </c>
      <c r="C102" s="249" t="s">
        <v>240</v>
      </c>
      <c r="D102" s="230" t="s">
        <v>121</v>
      </c>
      <c r="E102" s="230" t="s">
        <v>113</v>
      </c>
    </row>
    <row r="103" spans="1:5" x14ac:dyDescent="0.2">
      <c r="A103" s="230">
        <v>2020</v>
      </c>
      <c r="B103" s="230">
        <v>16</v>
      </c>
      <c r="C103" s="249" t="s">
        <v>240</v>
      </c>
      <c r="D103" s="230" t="s">
        <v>121</v>
      </c>
      <c r="E103" s="230" t="s">
        <v>114</v>
      </c>
    </row>
    <row r="104" spans="1:5" x14ac:dyDescent="0.2">
      <c r="A104" s="230">
        <v>2020</v>
      </c>
      <c r="B104" s="230">
        <v>2682</v>
      </c>
      <c r="C104" s="249" t="s">
        <v>240</v>
      </c>
      <c r="D104" s="230" t="s">
        <v>121</v>
      </c>
      <c r="E104" s="230" t="s">
        <v>115</v>
      </c>
    </row>
    <row r="105" spans="1:5" x14ac:dyDescent="0.2">
      <c r="A105" s="230">
        <v>2020</v>
      </c>
      <c r="B105" s="230">
        <v>1831</v>
      </c>
      <c r="C105" s="249" t="s">
        <v>240</v>
      </c>
      <c r="D105" s="230" t="s">
        <v>121</v>
      </c>
      <c r="E105" s="230" t="s">
        <v>116</v>
      </c>
    </row>
    <row r="106" spans="1:5" x14ac:dyDescent="0.2">
      <c r="A106" s="230">
        <v>2020</v>
      </c>
      <c r="B106" s="230">
        <v>476</v>
      </c>
      <c r="C106" s="249" t="s">
        <v>240</v>
      </c>
      <c r="D106" s="230" t="s">
        <v>121</v>
      </c>
      <c r="E106" s="230" t="s">
        <v>117</v>
      </c>
    </row>
    <row r="107" spans="1:5" x14ac:dyDescent="0.2">
      <c r="A107" s="230">
        <v>2020</v>
      </c>
      <c r="B107" s="230">
        <v>1111</v>
      </c>
      <c r="C107" s="249" t="s">
        <v>240</v>
      </c>
      <c r="D107" s="230" t="s">
        <v>192</v>
      </c>
      <c r="E107" s="230" t="s">
        <v>113</v>
      </c>
    </row>
    <row r="108" spans="1:5" x14ac:dyDescent="0.2">
      <c r="A108" s="230">
        <v>2020</v>
      </c>
      <c r="B108" s="230">
        <v>1662</v>
      </c>
      <c r="C108" s="249" t="s">
        <v>240</v>
      </c>
      <c r="D108" s="230" t="s">
        <v>192</v>
      </c>
      <c r="E108" s="230" t="s">
        <v>114</v>
      </c>
    </row>
    <row r="109" spans="1:5" x14ac:dyDescent="0.2">
      <c r="A109" s="230">
        <v>2020</v>
      </c>
      <c r="B109" s="230">
        <v>76</v>
      </c>
      <c r="C109" s="249" t="s">
        <v>240</v>
      </c>
      <c r="D109" s="230" t="s">
        <v>192</v>
      </c>
      <c r="E109" s="230" t="s">
        <v>115</v>
      </c>
    </row>
    <row r="110" spans="1:5" x14ac:dyDescent="0.2">
      <c r="A110" s="230">
        <v>2020</v>
      </c>
      <c r="B110" s="230">
        <v>1231</v>
      </c>
      <c r="C110" s="249" t="s">
        <v>240</v>
      </c>
      <c r="D110" s="230" t="s">
        <v>192</v>
      </c>
      <c r="E110" s="230" t="s">
        <v>116</v>
      </c>
    </row>
    <row r="111" spans="1:5" x14ac:dyDescent="0.2">
      <c r="A111" s="230">
        <v>2020</v>
      </c>
      <c r="B111" s="230">
        <v>666</v>
      </c>
      <c r="C111" s="249" t="s">
        <v>240</v>
      </c>
      <c r="D111" s="230" t="s">
        <v>192</v>
      </c>
      <c r="E111" s="230" t="s">
        <v>117</v>
      </c>
    </row>
    <row r="112" spans="1:5" x14ac:dyDescent="0.2">
      <c r="A112" s="230">
        <v>2020</v>
      </c>
      <c r="B112" s="230">
        <v>1304</v>
      </c>
      <c r="C112" s="249" t="s">
        <v>240</v>
      </c>
      <c r="D112" s="230" t="s">
        <v>193</v>
      </c>
      <c r="E112" s="230" t="s">
        <v>113</v>
      </c>
    </row>
    <row r="113" spans="1:5" x14ac:dyDescent="0.2">
      <c r="A113" s="230">
        <v>2020</v>
      </c>
      <c r="B113" s="230">
        <v>379</v>
      </c>
      <c r="C113" s="249" t="s">
        <v>240</v>
      </c>
      <c r="D113" s="230" t="s">
        <v>193</v>
      </c>
      <c r="E113" s="230" t="s">
        <v>114</v>
      </c>
    </row>
    <row r="114" spans="1:5" x14ac:dyDescent="0.2">
      <c r="A114" s="230">
        <v>2020</v>
      </c>
      <c r="B114" s="230">
        <v>46</v>
      </c>
      <c r="C114" s="249" t="s">
        <v>240</v>
      </c>
      <c r="D114" s="230" t="s">
        <v>193</v>
      </c>
      <c r="E114" s="230" t="s">
        <v>115</v>
      </c>
    </row>
    <row r="115" spans="1:5" x14ac:dyDescent="0.2">
      <c r="A115" s="230">
        <v>2020</v>
      </c>
      <c r="B115" s="230">
        <v>123</v>
      </c>
      <c r="C115" s="249" t="s">
        <v>240</v>
      </c>
      <c r="D115" s="230" t="s">
        <v>193</v>
      </c>
      <c r="E115" s="230" t="s">
        <v>116</v>
      </c>
    </row>
    <row r="116" spans="1:5" x14ac:dyDescent="0.2">
      <c r="A116" s="230">
        <v>2020</v>
      </c>
      <c r="B116" s="230">
        <v>39</v>
      </c>
      <c r="C116" s="249" t="s">
        <v>240</v>
      </c>
      <c r="D116" s="230" t="s">
        <v>193</v>
      </c>
      <c r="E116" s="230" t="s">
        <v>117</v>
      </c>
    </row>
    <row r="117" spans="1:5" x14ac:dyDescent="0.2">
      <c r="A117" s="230">
        <v>2020</v>
      </c>
      <c r="B117" s="230">
        <v>117</v>
      </c>
      <c r="C117" s="249" t="s">
        <v>240</v>
      </c>
      <c r="D117" s="230" t="s">
        <v>194</v>
      </c>
      <c r="E117" s="230" t="s">
        <v>113</v>
      </c>
    </row>
    <row r="118" spans="1:5" x14ac:dyDescent="0.2">
      <c r="A118" s="230">
        <v>2020</v>
      </c>
      <c r="B118" s="230">
        <v>33</v>
      </c>
      <c r="C118" s="249" t="s">
        <v>240</v>
      </c>
      <c r="D118" s="230" t="s">
        <v>194</v>
      </c>
      <c r="E118" s="230" t="s">
        <v>114</v>
      </c>
    </row>
    <row r="119" spans="1:5" x14ac:dyDescent="0.2">
      <c r="A119" s="230">
        <v>2020</v>
      </c>
      <c r="B119" s="230">
        <v>11</v>
      </c>
      <c r="C119" s="249" t="s">
        <v>240</v>
      </c>
      <c r="D119" s="230" t="s">
        <v>194</v>
      </c>
      <c r="E119" s="230" t="s">
        <v>115</v>
      </c>
    </row>
    <row r="120" spans="1:5" x14ac:dyDescent="0.2">
      <c r="A120" s="230">
        <v>2020</v>
      </c>
      <c r="B120" s="230">
        <v>27</v>
      </c>
      <c r="C120" s="249" t="s">
        <v>240</v>
      </c>
      <c r="D120" s="230" t="s">
        <v>194</v>
      </c>
      <c r="E120" s="230" t="s">
        <v>116</v>
      </c>
    </row>
    <row r="121" spans="1:5" x14ac:dyDescent="0.2">
      <c r="A121" s="230">
        <v>2020</v>
      </c>
      <c r="B121" s="230">
        <v>44</v>
      </c>
      <c r="C121" s="249" t="s">
        <v>240</v>
      </c>
      <c r="D121" s="230" t="s">
        <v>194</v>
      </c>
      <c r="E121" s="230" t="s">
        <v>117</v>
      </c>
    </row>
    <row r="122" spans="1:5" x14ac:dyDescent="0.2">
      <c r="A122" s="230">
        <v>2021</v>
      </c>
      <c r="B122" s="230">
        <v>35</v>
      </c>
      <c r="C122" s="249" t="s">
        <v>240</v>
      </c>
      <c r="D122" s="230" t="s">
        <v>121</v>
      </c>
      <c r="E122" s="230" t="s">
        <v>113</v>
      </c>
    </row>
    <row r="123" spans="1:5" x14ac:dyDescent="0.2">
      <c r="A123" s="230">
        <v>2021</v>
      </c>
      <c r="B123" s="230">
        <v>14</v>
      </c>
      <c r="C123" s="249" t="s">
        <v>240</v>
      </c>
      <c r="D123" s="230" t="s">
        <v>121</v>
      </c>
      <c r="E123" s="230" t="s">
        <v>114</v>
      </c>
    </row>
    <row r="124" spans="1:5" x14ac:dyDescent="0.2">
      <c r="A124" s="230">
        <v>2021</v>
      </c>
      <c r="B124" s="230">
        <v>2553</v>
      </c>
      <c r="C124" s="249" t="s">
        <v>240</v>
      </c>
      <c r="D124" s="230" t="s">
        <v>121</v>
      </c>
      <c r="E124" s="230" t="s">
        <v>115</v>
      </c>
    </row>
    <row r="125" spans="1:5" x14ac:dyDescent="0.2">
      <c r="A125" s="230">
        <v>2021</v>
      </c>
      <c r="B125" s="230">
        <v>1928</v>
      </c>
      <c r="C125" s="249" t="s">
        <v>240</v>
      </c>
      <c r="D125" s="230" t="s">
        <v>121</v>
      </c>
      <c r="E125" s="230" t="s">
        <v>116</v>
      </c>
    </row>
    <row r="126" spans="1:5" x14ac:dyDescent="0.2">
      <c r="A126" s="230">
        <v>2021</v>
      </c>
      <c r="B126" s="230">
        <v>571</v>
      </c>
      <c r="C126" s="249" t="s">
        <v>240</v>
      </c>
      <c r="D126" s="230" t="s">
        <v>121</v>
      </c>
      <c r="E126" s="230" t="s">
        <v>117</v>
      </c>
    </row>
    <row r="127" spans="1:5" x14ac:dyDescent="0.2">
      <c r="A127" s="230">
        <v>2021</v>
      </c>
      <c r="B127" s="230">
        <v>995</v>
      </c>
      <c r="C127" s="249" t="s">
        <v>240</v>
      </c>
      <c r="D127" s="230" t="s">
        <v>192</v>
      </c>
      <c r="E127" s="230" t="s">
        <v>113</v>
      </c>
    </row>
    <row r="128" spans="1:5" x14ac:dyDescent="0.2">
      <c r="A128" s="230">
        <v>2021</v>
      </c>
      <c r="B128" s="230">
        <v>1521</v>
      </c>
      <c r="C128" s="249" t="s">
        <v>240</v>
      </c>
      <c r="D128" s="230" t="s">
        <v>192</v>
      </c>
      <c r="E128" s="230" t="s">
        <v>114</v>
      </c>
    </row>
    <row r="129" spans="1:5" x14ac:dyDescent="0.2">
      <c r="A129" s="230">
        <v>2021</v>
      </c>
      <c r="B129" s="230">
        <v>59</v>
      </c>
      <c r="C129" s="249" t="s">
        <v>240</v>
      </c>
      <c r="D129" s="230" t="s">
        <v>192</v>
      </c>
      <c r="E129" s="230" t="s">
        <v>115</v>
      </c>
    </row>
    <row r="130" spans="1:5" x14ac:dyDescent="0.2">
      <c r="A130" s="230">
        <v>2021</v>
      </c>
      <c r="B130" s="230">
        <v>1205</v>
      </c>
      <c r="C130" s="249" t="s">
        <v>240</v>
      </c>
      <c r="D130" s="230" t="s">
        <v>192</v>
      </c>
      <c r="E130" s="230" t="s">
        <v>116</v>
      </c>
    </row>
    <row r="131" spans="1:5" x14ac:dyDescent="0.2">
      <c r="A131" s="230">
        <v>2021</v>
      </c>
      <c r="B131" s="230">
        <v>666</v>
      </c>
      <c r="C131" s="249" t="s">
        <v>240</v>
      </c>
      <c r="D131" s="230" t="s">
        <v>192</v>
      </c>
      <c r="E131" s="230" t="s">
        <v>117</v>
      </c>
    </row>
    <row r="132" spans="1:5" x14ac:dyDescent="0.2">
      <c r="A132" s="230">
        <v>2021</v>
      </c>
      <c r="B132" s="230">
        <v>1219</v>
      </c>
      <c r="C132" s="249" t="s">
        <v>240</v>
      </c>
      <c r="D132" s="230" t="s">
        <v>193</v>
      </c>
      <c r="E132" s="230" t="s">
        <v>113</v>
      </c>
    </row>
    <row r="133" spans="1:5" x14ac:dyDescent="0.2">
      <c r="A133" s="230">
        <v>2021</v>
      </c>
      <c r="B133" s="230">
        <v>421</v>
      </c>
      <c r="C133" s="249" t="s">
        <v>240</v>
      </c>
      <c r="D133" s="230" t="s">
        <v>193</v>
      </c>
      <c r="E133" s="230" t="s">
        <v>114</v>
      </c>
    </row>
    <row r="134" spans="1:5" x14ac:dyDescent="0.2">
      <c r="A134" s="230">
        <v>2021</v>
      </c>
      <c r="B134" s="230">
        <v>49</v>
      </c>
      <c r="C134" s="249" t="s">
        <v>240</v>
      </c>
      <c r="D134" s="230" t="s">
        <v>193</v>
      </c>
      <c r="E134" s="230" t="s">
        <v>115</v>
      </c>
    </row>
    <row r="135" spans="1:5" x14ac:dyDescent="0.2">
      <c r="A135" s="230">
        <v>2021</v>
      </c>
      <c r="B135" s="230">
        <v>137</v>
      </c>
      <c r="C135" s="249" t="s">
        <v>240</v>
      </c>
      <c r="D135" s="230" t="s">
        <v>193</v>
      </c>
      <c r="E135" s="230" t="s">
        <v>116</v>
      </c>
    </row>
    <row r="136" spans="1:5" x14ac:dyDescent="0.2">
      <c r="A136" s="230">
        <v>2021</v>
      </c>
      <c r="B136" s="230">
        <v>43</v>
      </c>
      <c r="C136" s="249" t="s">
        <v>240</v>
      </c>
      <c r="D136" s="230" t="s">
        <v>193</v>
      </c>
      <c r="E136" s="230" t="s">
        <v>117</v>
      </c>
    </row>
    <row r="137" spans="1:5" x14ac:dyDescent="0.2">
      <c r="A137" s="230">
        <v>2021</v>
      </c>
      <c r="B137" s="230">
        <v>108</v>
      </c>
      <c r="C137" s="249" t="s">
        <v>240</v>
      </c>
      <c r="D137" s="230" t="s">
        <v>194</v>
      </c>
      <c r="E137" s="230" t="s">
        <v>113</v>
      </c>
    </row>
    <row r="138" spans="1:5" x14ac:dyDescent="0.2">
      <c r="A138" s="230">
        <v>2021</v>
      </c>
      <c r="B138" s="230">
        <v>34</v>
      </c>
      <c r="C138" s="249" t="s">
        <v>240</v>
      </c>
      <c r="D138" s="230" t="s">
        <v>194</v>
      </c>
      <c r="E138" s="230" t="s">
        <v>114</v>
      </c>
    </row>
    <row r="139" spans="1:5" x14ac:dyDescent="0.2">
      <c r="A139" s="230">
        <v>2021</v>
      </c>
      <c r="B139" s="230">
        <v>11</v>
      </c>
      <c r="C139" s="249" t="s">
        <v>240</v>
      </c>
      <c r="D139" s="230" t="s">
        <v>194</v>
      </c>
      <c r="E139" s="230" t="s">
        <v>115</v>
      </c>
    </row>
    <row r="140" spans="1:5" x14ac:dyDescent="0.2">
      <c r="A140" s="230">
        <v>2021</v>
      </c>
      <c r="B140" s="230">
        <v>30</v>
      </c>
      <c r="C140" s="249" t="s">
        <v>240</v>
      </c>
      <c r="D140" s="230" t="s">
        <v>194</v>
      </c>
      <c r="E140" s="230" t="s">
        <v>116</v>
      </c>
    </row>
    <row r="141" spans="1:5" x14ac:dyDescent="0.2">
      <c r="A141" s="230">
        <v>2021</v>
      </c>
      <c r="B141" s="230">
        <v>70</v>
      </c>
      <c r="C141" s="249" t="s">
        <v>240</v>
      </c>
      <c r="D141" s="230" t="s">
        <v>194</v>
      </c>
      <c r="E141" s="230" t="s">
        <v>117</v>
      </c>
    </row>
    <row r="142" spans="1:5" x14ac:dyDescent="0.2">
      <c r="A142" s="230">
        <v>2022</v>
      </c>
      <c r="B142" s="230">
        <v>28</v>
      </c>
      <c r="C142" s="249" t="s">
        <v>240</v>
      </c>
      <c r="D142" s="230" t="s">
        <v>121</v>
      </c>
      <c r="E142" s="230" t="s">
        <v>113</v>
      </c>
    </row>
    <row r="143" spans="1:5" x14ac:dyDescent="0.2">
      <c r="A143" s="230">
        <v>2022</v>
      </c>
      <c r="B143" s="230">
        <v>15</v>
      </c>
      <c r="C143" s="249" t="s">
        <v>240</v>
      </c>
      <c r="D143" s="230" t="s">
        <v>121</v>
      </c>
      <c r="E143" s="230" t="s">
        <v>114</v>
      </c>
    </row>
    <row r="144" spans="1:5" x14ac:dyDescent="0.2">
      <c r="A144" s="230">
        <v>2022</v>
      </c>
      <c r="B144" s="230">
        <v>2385</v>
      </c>
      <c r="C144" s="249" t="s">
        <v>240</v>
      </c>
      <c r="D144" s="230" t="s">
        <v>121</v>
      </c>
      <c r="E144" s="230" t="s">
        <v>115</v>
      </c>
    </row>
    <row r="145" spans="1:5" x14ac:dyDescent="0.2">
      <c r="A145" s="230">
        <v>2022</v>
      </c>
      <c r="B145" s="230">
        <v>1922</v>
      </c>
      <c r="C145" s="249" t="s">
        <v>240</v>
      </c>
      <c r="D145" s="230" t="s">
        <v>121</v>
      </c>
      <c r="E145" s="230" t="s">
        <v>116</v>
      </c>
    </row>
    <row r="146" spans="1:5" x14ac:dyDescent="0.2">
      <c r="A146" s="230">
        <v>2022</v>
      </c>
      <c r="B146" s="230">
        <v>614</v>
      </c>
      <c r="C146" s="249" t="s">
        <v>240</v>
      </c>
      <c r="D146" s="230" t="s">
        <v>121</v>
      </c>
      <c r="E146" s="230" t="s">
        <v>117</v>
      </c>
    </row>
    <row r="147" spans="1:5" x14ac:dyDescent="0.2">
      <c r="A147" s="230">
        <v>2022</v>
      </c>
      <c r="B147" s="230">
        <v>834</v>
      </c>
      <c r="C147" s="249" t="s">
        <v>240</v>
      </c>
      <c r="D147" s="230" t="s">
        <v>192</v>
      </c>
      <c r="E147" s="230" t="s">
        <v>113</v>
      </c>
    </row>
    <row r="148" spans="1:5" x14ac:dyDescent="0.2">
      <c r="A148" s="230">
        <v>2022</v>
      </c>
      <c r="B148" s="230">
        <v>1382</v>
      </c>
      <c r="C148" s="249" t="s">
        <v>240</v>
      </c>
      <c r="D148" s="230" t="s">
        <v>192</v>
      </c>
      <c r="E148" s="230" t="s">
        <v>114</v>
      </c>
    </row>
    <row r="149" spans="1:5" x14ac:dyDescent="0.2">
      <c r="A149" s="230">
        <v>2022</v>
      </c>
      <c r="B149" s="230">
        <v>67</v>
      </c>
      <c r="C149" s="249" t="s">
        <v>240</v>
      </c>
      <c r="D149" s="230" t="s">
        <v>192</v>
      </c>
      <c r="E149" s="230" t="s">
        <v>115</v>
      </c>
    </row>
    <row r="150" spans="1:5" x14ac:dyDescent="0.2">
      <c r="A150" s="230">
        <v>2022</v>
      </c>
      <c r="B150" s="230">
        <v>1176</v>
      </c>
      <c r="C150" s="249" t="s">
        <v>240</v>
      </c>
      <c r="D150" s="230" t="s">
        <v>192</v>
      </c>
      <c r="E150" s="230" t="s">
        <v>116</v>
      </c>
    </row>
    <row r="151" spans="1:5" x14ac:dyDescent="0.2">
      <c r="A151" s="230">
        <v>2022</v>
      </c>
      <c r="B151" s="230">
        <v>664</v>
      </c>
      <c r="C151" s="249" t="s">
        <v>240</v>
      </c>
      <c r="D151" s="230" t="s">
        <v>192</v>
      </c>
      <c r="E151" s="230" t="s">
        <v>117</v>
      </c>
    </row>
    <row r="152" spans="1:5" x14ac:dyDescent="0.2">
      <c r="A152" s="230">
        <v>2022</v>
      </c>
      <c r="B152" s="230">
        <v>1224</v>
      </c>
      <c r="C152" s="249" t="s">
        <v>240</v>
      </c>
      <c r="D152" s="230" t="s">
        <v>193</v>
      </c>
      <c r="E152" s="230" t="s">
        <v>113</v>
      </c>
    </row>
    <row r="153" spans="1:5" x14ac:dyDescent="0.2">
      <c r="A153" s="230">
        <v>2022</v>
      </c>
      <c r="B153" s="230">
        <v>414</v>
      </c>
      <c r="C153" s="249" t="s">
        <v>240</v>
      </c>
      <c r="D153" s="230" t="s">
        <v>193</v>
      </c>
      <c r="E153" s="230" t="s">
        <v>114</v>
      </c>
    </row>
    <row r="154" spans="1:5" x14ac:dyDescent="0.2">
      <c r="A154" s="230">
        <v>2022</v>
      </c>
      <c r="B154" s="230">
        <v>44</v>
      </c>
      <c r="C154" s="249" t="s">
        <v>240</v>
      </c>
      <c r="D154" s="230" t="s">
        <v>193</v>
      </c>
      <c r="E154" s="230" t="s">
        <v>115</v>
      </c>
    </row>
    <row r="155" spans="1:5" x14ac:dyDescent="0.2">
      <c r="A155" s="230">
        <v>2022</v>
      </c>
      <c r="B155" s="230">
        <v>143</v>
      </c>
      <c r="C155" s="249" t="s">
        <v>240</v>
      </c>
      <c r="D155" s="230" t="s">
        <v>193</v>
      </c>
      <c r="E155" s="230" t="s">
        <v>116</v>
      </c>
    </row>
    <row r="156" spans="1:5" x14ac:dyDescent="0.2">
      <c r="A156" s="230">
        <v>2022</v>
      </c>
      <c r="B156" s="230">
        <v>45</v>
      </c>
      <c r="C156" s="249" t="s">
        <v>240</v>
      </c>
      <c r="D156" s="230" t="s">
        <v>193</v>
      </c>
      <c r="E156" s="230" t="s">
        <v>117</v>
      </c>
    </row>
    <row r="157" spans="1:5" x14ac:dyDescent="0.2">
      <c r="A157" s="230">
        <v>2022</v>
      </c>
      <c r="B157" s="230">
        <v>86</v>
      </c>
      <c r="C157" s="249" t="s">
        <v>240</v>
      </c>
      <c r="D157" s="230" t="s">
        <v>194</v>
      </c>
      <c r="E157" s="230" t="s">
        <v>113</v>
      </c>
    </row>
    <row r="158" spans="1:5" x14ac:dyDescent="0.2">
      <c r="A158" s="230">
        <v>2022</v>
      </c>
      <c r="B158" s="230">
        <v>42</v>
      </c>
      <c r="C158" s="249" t="s">
        <v>240</v>
      </c>
      <c r="D158" s="230" t="s">
        <v>194</v>
      </c>
      <c r="E158" s="230" t="s">
        <v>114</v>
      </c>
    </row>
    <row r="159" spans="1:5" x14ac:dyDescent="0.2">
      <c r="A159" s="230">
        <v>2022</v>
      </c>
      <c r="B159" s="230">
        <v>10</v>
      </c>
      <c r="C159" s="249" t="s">
        <v>240</v>
      </c>
      <c r="D159" s="230" t="s">
        <v>194</v>
      </c>
      <c r="E159" s="230" t="s">
        <v>115</v>
      </c>
    </row>
    <row r="160" spans="1:5" x14ac:dyDescent="0.2">
      <c r="A160" s="230">
        <v>2022</v>
      </c>
      <c r="B160" s="230">
        <v>34</v>
      </c>
      <c r="C160" s="249" t="s">
        <v>240</v>
      </c>
      <c r="D160" s="230" t="s">
        <v>194</v>
      </c>
      <c r="E160" s="230" t="s">
        <v>116</v>
      </c>
    </row>
    <row r="161" spans="1:5" x14ac:dyDescent="0.2">
      <c r="A161" s="230">
        <v>2022</v>
      </c>
      <c r="B161" s="230">
        <v>38</v>
      </c>
      <c r="C161" s="249" t="s">
        <v>240</v>
      </c>
      <c r="D161" s="230" t="s">
        <v>194</v>
      </c>
      <c r="E161" s="230" t="s">
        <v>117</v>
      </c>
    </row>
    <row r="162" spans="1:5" x14ac:dyDescent="0.2">
      <c r="A162" s="230">
        <v>2023</v>
      </c>
      <c r="B162" s="230">
        <v>24</v>
      </c>
      <c r="C162" s="249" t="s">
        <v>240</v>
      </c>
      <c r="D162" s="230" t="s">
        <v>121</v>
      </c>
      <c r="E162" s="230" t="s">
        <v>113</v>
      </c>
    </row>
    <row r="163" spans="1:5" x14ac:dyDescent="0.2">
      <c r="A163" s="230">
        <v>2023</v>
      </c>
      <c r="B163" s="230">
        <v>16</v>
      </c>
      <c r="C163" s="249" t="s">
        <v>240</v>
      </c>
      <c r="D163" s="230" t="s">
        <v>121</v>
      </c>
      <c r="E163" s="230" t="s">
        <v>114</v>
      </c>
    </row>
    <row r="164" spans="1:5" x14ac:dyDescent="0.2">
      <c r="A164" s="230">
        <v>2023</v>
      </c>
      <c r="B164" s="230">
        <v>2243</v>
      </c>
      <c r="C164" s="249" t="s">
        <v>240</v>
      </c>
      <c r="D164" s="230" t="s">
        <v>121</v>
      </c>
      <c r="E164" s="230" t="s">
        <v>115</v>
      </c>
    </row>
    <row r="165" spans="1:5" x14ac:dyDescent="0.2">
      <c r="A165" s="230">
        <v>2023</v>
      </c>
      <c r="B165" s="230">
        <v>1800</v>
      </c>
      <c r="C165" s="249" t="s">
        <v>240</v>
      </c>
      <c r="D165" s="230" t="s">
        <v>121</v>
      </c>
      <c r="E165" s="230" t="s">
        <v>116</v>
      </c>
    </row>
    <row r="166" spans="1:5" x14ac:dyDescent="0.2">
      <c r="A166" s="230">
        <v>2023</v>
      </c>
      <c r="B166" s="230">
        <v>580</v>
      </c>
      <c r="C166" s="249" t="s">
        <v>240</v>
      </c>
      <c r="D166" s="230" t="s">
        <v>121</v>
      </c>
      <c r="E166" s="230" t="s">
        <v>117</v>
      </c>
    </row>
    <row r="167" spans="1:5" x14ac:dyDescent="0.2">
      <c r="A167" s="230">
        <v>2023</v>
      </c>
      <c r="B167" s="230">
        <v>748</v>
      </c>
      <c r="C167" s="249" t="s">
        <v>240</v>
      </c>
      <c r="D167" s="230" t="s">
        <v>192</v>
      </c>
      <c r="E167" s="230" t="s">
        <v>113</v>
      </c>
    </row>
    <row r="168" spans="1:5" x14ac:dyDescent="0.2">
      <c r="A168" s="230">
        <v>2023</v>
      </c>
      <c r="B168" s="230">
        <v>1234</v>
      </c>
      <c r="C168" s="249" t="s">
        <v>240</v>
      </c>
      <c r="D168" s="230" t="s">
        <v>192</v>
      </c>
      <c r="E168" s="230" t="s">
        <v>114</v>
      </c>
    </row>
    <row r="169" spans="1:5" x14ac:dyDescent="0.2">
      <c r="A169" s="230">
        <v>2023</v>
      </c>
      <c r="B169" s="230">
        <v>52</v>
      </c>
      <c r="C169" s="249" t="s">
        <v>240</v>
      </c>
      <c r="D169" s="230" t="s">
        <v>192</v>
      </c>
      <c r="E169" s="230" t="s">
        <v>115</v>
      </c>
    </row>
    <row r="170" spans="1:5" x14ac:dyDescent="0.2">
      <c r="A170" s="230">
        <v>2023</v>
      </c>
      <c r="B170" s="230">
        <v>1137</v>
      </c>
      <c r="C170" s="249" t="s">
        <v>240</v>
      </c>
      <c r="D170" s="230" t="s">
        <v>192</v>
      </c>
      <c r="E170" s="230" t="s">
        <v>116</v>
      </c>
    </row>
    <row r="171" spans="1:5" x14ac:dyDescent="0.2">
      <c r="A171" s="230">
        <v>2023</v>
      </c>
      <c r="B171" s="230">
        <v>753</v>
      </c>
      <c r="C171" s="249" t="s">
        <v>240</v>
      </c>
      <c r="D171" s="230" t="s">
        <v>192</v>
      </c>
      <c r="E171" s="230" t="s">
        <v>117</v>
      </c>
    </row>
    <row r="172" spans="1:5" x14ac:dyDescent="0.2">
      <c r="A172" s="230">
        <v>2023</v>
      </c>
      <c r="B172" s="230">
        <v>1190</v>
      </c>
      <c r="C172" s="249" t="s">
        <v>240</v>
      </c>
      <c r="D172" s="230" t="s">
        <v>193</v>
      </c>
      <c r="E172" s="230" t="s">
        <v>113</v>
      </c>
    </row>
    <row r="173" spans="1:5" x14ac:dyDescent="0.2">
      <c r="A173" s="230">
        <v>2023</v>
      </c>
      <c r="B173" s="230">
        <v>450</v>
      </c>
      <c r="C173" s="249" t="s">
        <v>240</v>
      </c>
      <c r="D173" s="230" t="s">
        <v>193</v>
      </c>
      <c r="E173" s="230" t="s">
        <v>114</v>
      </c>
    </row>
    <row r="174" spans="1:5" x14ac:dyDescent="0.2">
      <c r="A174" s="230">
        <v>2023</v>
      </c>
      <c r="B174" s="230">
        <v>43</v>
      </c>
      <c r="C174" s="249" t="s">
        <v>240</v>
      </c>
      <c r="D174" s="230" t="s">
        <v>193</v>
      </c>
      <c r="E174" s="230" t="s">
        <v>115</v>
      </c>
    </row>
    <row r="175" spans="1:5" x14ac:dyDescent="0.2">
      <c r="A175" s="230">
        <v>2023</v>
      </c>
      <c r="B175" s="230">
        <v>136</v>
      </c>
      <c r="C175" s="249" t="s">
        <v>240</v>
      </c>
      <c r="D175" s="230" t="s">
        <v>193</v>
      </c>
      <c r="E175" s="230" t="s">
        <v>116</v>
      </c>
    </row>
    <row r="176" spans="1:5" x14ac:dyDescent="0.2">
      <c r="A176" s="230">
        <v>2023</v>
      </c>
      <c r="B176" s="230">
        <v>48</v>
      </c>
      <c r="C176" s="249" t="s">
        <v>240</v>
      </c>
      <c r="D176" s="230" t="s">
        <v>193</v>
      </c>
      <c r="E176" s="230" t="s">
        <v>117</v>
      </c>
    </row>
    <row r="177" spans="1:5" x14ac:dyDescent="0.2">
      <c r="A177" s="230">
        <v>2023</v>
      </c>
      <c r="B177" s="230">
        <v>83</v>
      </c>
      <c r="C177" s="249" t="s">
        <v>240</v>
      </c>
      <c r="D177" s="230" t="s">
        <v>194</v>
      </c>
      <c r="E177" s="230" t="s">
        <v>113</v>
      </c>
    </row>
    <row r="178" spans="1:5" x14ac:dyDescent="0.2">
      <c r="A178" s="230">
        <v>2023</v>
      </c>
      <c r="B178" s="230">
        <v>30</v>
      </c>
      <c r="C178" s="249" t="s">
        <v>240</v>
      </c>
      <c r="D178" s="230" t="s">
        <v>194</v>
      </c>
      <c r="E178" s="230" t="s">
        <v>114</v>
      </c>
    </row>
    <row r="179" spans="1:5" x14ac:dyDescent="0.2">
      <c r="A179" s="230">
        <v>2023</v>
      </c>
      <c r="B179" s="230">
        <v>12</v>
      </c>
      <c r="C179" s="249" t="s">
        <v>240</v>
      </c>
      <c r="D179" s="230" t="s">
        <v>194</v>
      </c>
      <c r="E179" s="230" t="s">
        <v>115</v>
      </c>
    </row>
    <row r="180" spans="1:5" x14ac:dyDescent="0.2">
      <c r="A180" s="230">
        <v>2023</v>
      </c>
      <c r="B180" s="230">
        <v>29</v>
      </c>
      <c r="C180" s="249" t="s">
        <v>240</v>
      </c>
      <c r="D180" s="230" t="s">
        <v>194</v>
      </c>
      <c r="E180" s="230" t="s">
        <v>116</v>
      </c>
    </row>
    <row r="181" spans="1:5" x14ac:dyDescent="0.2">
      <c r="A181" s="230">
        <v>2023</v>
      </c>
      <c r="B181" s="230">
        <v>40</v>
      </c>
      <c r="C181" s="249" t="s">
        <v>240</v>
      </c>
      <c r="D181" s="230" t="s">
        <v>194</v>
      </c>
      <c r="E181" s="230" t="s">
        <v>117</v>
      </c>
    </row>
    <row r="182" spans="1:5" x14ac:dyDescent="0.2">
      <c r="A182" s="230">
        <v>2024</v>
      </c>
      <c r="B182" s="230">
        <v>15</v>
      </c>
      <c r="C182" s="249" t="s">
        <v>240</v>
      </c>
      <c r="D182" s="230" t="s">
        <v>121</v>
      </c>
      <c r="E182" s="230" t="s">
        <v>113</v>
      </c>
    </row>
    <row r="183" spans="1:5" x14ac:dyDescent="0.2">
      <c r="A183" s="230">
        <v>2024</v>
      </c>
      <c r="B183" s="230">
        <v>20</v>
      </c>
      <c r="C183" s="249" t="s">
        <v>240</v>
      </c>
      <c r="D183" s="230" t="s">
        <v>121</v>
      </c>
      <c r="E183" s="230" t="s">
        <v>114</v>
      </c>
    </row>
    <row r="184" spans="1:5" x14ac:dyDescent="0.2">
      <c r="A184" s="230">
        <v>2024</v>
      </c>
      <c r="B184" s="230">
        <v>2090</v>
      </c>
      <c r="C184" s="249" t="s">
        <v>240</v>
      </c>
      <c r="D184" s="230" t="s">
        <v>121</v>
      </c>
      <c r="E184" s="230" t="s">
        <v>115</v>
      </c>
    </row>
    <row r="185" spans="1:5" x14ac:dyDescent="0.2">
      <c r="A185" s="230">
        <v>2024</v>
      </c>
      <c r="B185" s="230">
        <v>1660</v>
      </c>
      <c r="C185" s="249" t="s">
        <v>240</v>
      </c>
      <c r="D185" s="230" t="s">
        <v>121</v>
      </c>
      <c r="E185" s="230" t="s">
        <v>116</v>
      </c>
    </row>
    <row r="186" spans="1:5" x14ac:dyDescent="0.2">
      <c r="A186" s="230">
        <v>2024</v>
      </c>
      <c r="B186" s="230">
        <v>543</v>
      </c>
      <c r="C186" s="249" t="s">
        <v>240</v>
      </c>
      <c r="D186" s="230" t="s">
        <v>121</v>
      </c>
      <c r="E186" s="230" t="s">
        <v>117</v>
      </c>
    </row>
    <row r="187" spans="1:5" x14ac:dyDescent="0.2">
      <c r="A187" s="230">
        <v>2024</v>
      </c>
      <c r="B187" s="230">
        <v>612</v>
      </c>
      <c r="C187" s="249" t="s">
        <v>240</v>
      </c>
      <c r="D187" s="230" t="s">
        <v>192</v>
      </c>
      <c r="E187" s="230" t="s">
        <v>113</v>
      </c>
    </row>
    <row r="188" spans="1:5" x14ac:dyDescent="0.2">
      <c r="A188" s="230">
        <v>2024</v>
      </c>
      <c r="B188" s="230">
        <v>1108</v>
      </c>
      <c r="C188" s="249" t="s">
        <v>240</v>
      </c>
      <c r="D188" s="230" t="s">
        <v>192</v>
      </c>
      <c r="E188" s="230" t="s">
        <v>114</v>
      </c>
    </row>
    <row r="189" spans="1:5" x14ac:dyDescent="0.2">
      <c r="A189" s="230">
        <v>2024</v>
      </c>
      <c r="B189" s="230">
        <v>41</v>
      </c>
      <c r="C189" s="249" t="s">
        <v>240</v>
      </c>
      <c r="D189" s="230" t="s">
        <v>192</v>
      </c>
      <c r="E189" s="230" t="s">
        <v>115</v>
      </c>
    </row>
    <row r="190" spans="1:5" x14ac:dyDescent="0.2">
      <c r="A190" s="230">
        <v>2024</v>
      </c>
      <c r="B190" s="230">
        <v>1059</v>
      </c>
      <c r="C190" s="249" t="s">
        <v>240</v>
      </c>
      <c r="D190" s="230" t="s">
        <v>192</v>
      </c>
      <c r="E190" s="230" t="s">
        <v>116</v>
      </c>
    </row>
    <row r="191" spans="1:5" x14ac:dyDescent="0.2">
      <c r="A191" s="230">
        <v>2024</v>
      </c>
      <c r="B191" s="230">
        <v>735</v>
      </c>
      <c r="C191" s="249" t="s">
        <v>240</v>
      </c>
      <c r="D191" s="230" t="s">
        <v>192</v>
      </c>
      <c r="E191" s="230" t="s">
        <v>117</v>
      </c>
    </row>
    <row r="192" spans="1:5" x14ac:dyDescent="0.2">
      <c r="A192" s="230">
        <v>2024</v>
      </c>
      <c r="B192" s="230">
        <v>1133</v>
      </c>
      <c r="C192" s="249" t="s">
        <v>240</v>
      </c>
      <c r="D192" s="230" t="s">
        <v>193</v>
      </c>
      <c r="E192" s="230" t="s">
        <v>113</v>
      </c>
    </row>
    <row r="193" spans="1:5" x14ac:dyDescent="0.2">
      <c r="A193" s="230">
        <v>2024</v>
      </c>
      <c r="B193" s="230">
        <v>461</v>
      </c>
      <c r="C193" s="249" t="s">
        <v>240</v>
      </c>
      <c r="D193" s="230" t="s">
        <v>193</v>
      </c>
      <c r="E193" s="230" t="s">
        <v>114</v>
      </c>
    </row>
    <row r="194" spans="1:5" x14ac:dyDescent="0.2">
      <c r="A194" s="230">
        <v>2024</v>
      </c>
      <c r="B194" s="230">
        <v>42</v>
      </c>
      <c r="C194" s="249" t="s">
        <v>240</v>
      </c>
      <c r="D194" s="230" t="s">
        <v>193</v>
      </c>
      <c r="E194" s="230" t="s">
        <v>115</v>
      </c>
    </row>
    <row r="195" spans="1:5" x14ac:dyDescent="0.2">
      <c r="A195" s="230">
        <v>2024</v>
      </c>
      <c r="B195" s="230">
        <v>142</v>
      </c>
      <c r="C195" s="249" t="s">
        <v>240</v>
      </c>
      <c r="D195" s="230" t="s">
        <v>193</v>
      </c>
      <c r="E195" s="230" t="s">
        <v>116</v>
      </c>
    </row>
    <row r="196" spans="1:5" x14ac:dyDescent="0.2">
      <c r="A196" s="230">
        <v>2024</v>
      </c>
      <c r="B196" s="230">
        <v>51</v>
      </c>
      <c r="C196" s="249" t="s">
        <v>240</v>
      </c>
      <c r="D196" s="230" t="s">
        <v>193</v>
      </c>
      <c r="E196" s="230" t="s">
        <v>117</v>
      </c>
    </row>
    <row r="197" spans="1:5" x14ac:dyDescent="0.2">
      <c r="A197" s="230">
        <v>2024</v>
      </c>
      <c r="B197" s="230">
        <v>217</v>
      </c>
      <c r="C197" s="249" t="s">
        <v>240</v>
      </c>
      <c r="D197" s="230" t="s">
        <v>194</v>
      </c>
      <c r="E197" s="230" t="s">
        <v>113</v>
      </c>
    </row>
    <row r="198" spans="1:5" x14ac:dyDescent="0.2">
      <c r="A198" s="230">
        <v>2024</v>
      </c>
      <c r="B198" s="230">
        <v>103</v>
      </c>
      <c r="C198" s="249" t="s">
        <v>240</v>
      </c>
      <c r="D198" s="230" t="s">
        <v>194</v>
      </c>
      <c r="E198" s="230" t="s">
        <v>114</v>
      </c>
    </row>
    <row r="199" spans="1:5" x14ac:dyDescent="0.2">
      <c r="A199" s="230">
        <v>2024</v>
      </c>
      <c r="B199" s="230">
        <v>118</v>
      </c>
      <c r="C199" s="249" t="s">
        <v>240</v>
      </c>
      <c r="D199" s="230" t="s">
        <v>194</v>
      </c>
      <c r="E199" s="230" t="s">
        <v>115</v>
      </c>
    </row>
    <row r="200" spans="1:5" x14ac:dyDescent="0.2">
      <c r="A200" s="230">
        <v>2024</v>
      </c>
      <c r="B200" s="230">
        <v>216</v>
      </c>
      <c r="C200" s="249" t="s">
        <v>240</v>
      </c>
      <c r="D200" s="230" t="s">
        <v>194</v>
      </c>
      <c r="E200" s="230" t="s">
        <v>116</v>
      </c>
    </row>
    <row r="201" spans="1:5" x14ac:dyDescent="0.2">
      <c r="A201" s="230">
        <v>2024</v>
      </c>
      <c r="B201" s="230">
        <v>120</v>
      </c>
      <c r="C201" s="249" t="s">
        <v>240</v>
      </c>
      <c r="D201" s="230" t="s">
        <v>194</v>
      </c>
      <c r="E201" s="230" t="s">
        <v>117</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47C5B-8B1C-4C26-BC88-DEF1E0BE7BCA}">
  <dimension ref="A1:G13"/>
  <sheetViews>
    <sheetView workbookViewId="0">
      <selection sqref="A1:G13"/>
    </sheetView>
  </sheetViews>
  <sheetFormatPr defaultRowHeight="12.6" x14ac:dyDescent="0.2"/>
  <cols>
    <col min="1" max="1" width="6.54296875" bestFit="1" customWidth="1"/>
    <col min="2" max="2" width="20.6328125" bestFit="1" customWidth="1"/>
    <col min="3" max="3" width="19.90625" bestFit="1" customWidth="1"/>
    <col min="4" max="4" width="10.90625" bestFit="1" customWidth="1"/>
    <col min="5" max="5" width="9.7265625" bestFit="1" customWidth="1"/>
    <col min="6" max="6" width="14.36328125" bestFit="1" customWidth="1"/>
    <col min="7" max="7" width="16.1796875" bestFit="1" customWidth="1"/>
  </cols>
  <sheetData>
    <row r="1" spans="1:7" x14ac:dyDescent="0.2">
      <c r="A1" s="249" t="s">
        <v>25</v>
      </c>
      <c r="B1" s="249" t="s">
        <v>188</v>
      </c>
      <c r="C1" s="249" t="s">
        <v>243</v>
      </c>
      <c r="D1" s="249" t="s">
        <v>244</v>
      </c>
      <c r="E1" s="249" t="s">
        <v>245</v>
      </c>
      <c r="F1" s="249" t="s">
        <v>246</v>
      </c>
      <c r="G1" s="249" t="s">
        <v>247</v>
      </c>
    </row>
    <row r="2" spans="1:7" x14ac:dyDescent="0.2">
      <c r="A2" s="249">
        <v>2024</v>
      </c>
      <c r="B2" s="249" t="s">
        <v>49</v>
      </c>
      <c r="C2" s="249" t="s">
        <v>134</v>
      </c>
      <c r="D2" s="249">
        <v>2514452</v>
      </c>
      <c r="E2" s="249">
        <v>3634</v>
      </c>
      <c r="F2" s="249">
        <v>44990</v>
      </c>
      <c r="G2" s="249">
        <v>8.1000000000000003E-2</v>
      </c>
    </row>
    <row r="3" spans="1:7" x14ac:dyDescent="0.2">
      <c r="A3" s="249">
        <v>2024</v>
      </c>
      <c r="B3" s="249" t="s">
        <v>49</v>
      </c>
      <c r="C3" s="249" t="s">
        <v>135</v>
      </c>
      <c r="D3" s="249">
        <v>9568064</v>
      </c>
      <c r="E3" s="249">
        <v>9834</v>
      </c>
      <c r="F3" s="249">
        <v>265518</v>
      </c>
      <c r="G3" s="249">
        <v>3.6999999999999998E-2</v>
      </c>
    </row>
    <row r="4" spans="1:7" x14ac:dyDescent="0.2">
      <c r="A4" s="249">
        <v>2024</v>
      </c>
      <c r="B4" s="249" t="s">
        <v>49</v>
      </c>
      <c r="C4" s="249" t="s">
        <v>106</v>
      </c>
      <c r="D4" s="249">
        <v>144960825</v>
      </c>
      <c r="E4" s="249">
        <v>110657</v>
      </c>
      <c r="F4" s="249">
        <v>2407047</v>
      </c>
      <c r="G4" s="249">
        <v>4.5999999999999999E-2</v>
      </c>
    </row>
    <row r="5" spans="1:7" x14ac:dyDescent="0.2">
      <c r="A5" s="249">
        <v>2024</v>
      </c>
      <c r="B5" s="249" t="s">
        <v>49</v>
      </c>
      <c r="C5" s="249" t="s">
        <v>107</v>
      </c>
      <c r="D5" s="249">
        <v>345841660</v>
      </c>
      <c r="E5" s="249">
        <v>1320006</v>
      </c>
      <c r="F5" s="249">
        <v>79458978</v>
      </c>
      <c r="G5" s="249">
        <v>1.7000000000000001E-2</v>
      </c>
    </row>
    <row r="6" spans="1:7" x14ac:dyDescent="0.2">
      <c r="A6" s="249">
        <v>2024</v>
      </c>
      <c r="B6" s="249" t="s">
        <v>50</v>
      </c>
      <c r="C6" s="249" t="s">
        <v>134</v>
      </c>
      <c r="D6" s="249">
        <v>1664227</v>
      </c>
      <c r="E6" s="249">
        <v>1668</v>
      </c>
      <c r="F6" s="249">
        <v>40743</v>
      </c>
      <c r="G6" s="249">
        <v>4.1000000000000002E-2</v>
      </c>
    </row>
    <row r="7" spans="1:7" x14ac:dyDescent="0.2">
      <c r="A7" s="249">
        <v>2024</v>
      </c>
      <c r="B7" s="249" t="s">
        <v>50</v>
      </c>
      <c r="C7" s="249" t="s">
        <v>135</v>
      </c>
      <c r="D7" s="249">
        <v>3024455</v>
      </c>
      <c r="E7" s="249">
        <v>4886</v>
      </c>
      <c r="F7" s="249">
        <v>227650</v>
      </c>
      <c r="G7" s="249">
        <v>2.1000000000000001E-2</v>
      </c>
    </row>
    <row r="8" spans="1:7" x14ac:dyDescent="0.2">
      <c r="A8" s="249">
        <v>2024</v>
      </c>
      <c r="B8" s="249" t="s">
        <v>50</v>
      </c>
      <c r="C8" s="249" t="s">
        <v>106</v>
      </c>
      <c r="D8" s="249">
        <v>4397973</v>
      </c>
      <c r="E8" s="249">
        <v>21880</v>
      </c>
      <c r="F8" s="249">
        <v>1687144</v>
      </c>
      <c r="G8" s="249">
        <v>1.2999999999999999E-2</v>
      </c>
    </row>
    <row r="9" spans="1:7" x14ac:dyDescent="0.2">
      <c r="A9" s="249">
        <v>2024</v>
      </c>
      <c r="B9" s="249" t="s">
        <v>50</v>
      </c>
      <c r="C9" s="249" t="s">
        <v>107</v>
      </c>
      <c r="D9" s="249">
        <v>9433854</v>
      </c>
      <c r="E9" s="249">
        <v>449231</v>
      </c>
      <c r="F9" s="249">
        <v>43811166</v>
      </c>
      <c r="G9" s="249">
        <v>0.01</v>
      </c>
    </row>
    <row r="10" spans="1:7" x14ac:dyDescent="0.2">
      <c r="A10" s="249">
        <v>2024</v>
      </c>
      <c r="B10" s="249" t="s">
        <v>48</v>
      </c>
      <c r="C10" s="249" t="s">
        <v>134</v>
      </c>
      <c r="D10" s="249">
        <v>2222324</v>
      </c>
      <c r="E10" s="249">
        <v>3522</v>
      </c>
      <c r="F10" s="249">
        <v>57168</v>
      </c>
      <c r="G10" s="249">
        <v>6.2E-2</v>
      </c>
    </row>
    <row r="11" spans="1:7" x14ac:dyDescent="0.2">
      <c r="A11" s="249">
        <v>2024</v>
      </c>
      <c r="B11" s="249" t="s">
        <v>48</v>
      </c>
      <c r="C11" s="249" t="s">
        <v>135</v>
      </c>
      <c r="D11" s="249">
        <v>15331045</v>
      </c>
      <c r="E11" s="249">
        <v>7806</v>
      </c>
      <c r="F11" s="249">
        <v>259515</v>
      </c>
      <c r="G11" s="249">
        <v>0.03</v>
      </c>
    </row>
    <row r="12" spans="1:7" x14ac:dyDescent="0.2">
      <c r="A12" s="249">
        <v>2024</v>
      </c>
      <c r="B12" s="249" t="s">
        <v>48</v>
      </c>
      <c r="C12" s="249" t="s">
        <v>106</v>
      </c>
      <c r="D12" s="249">
        <v>60382533</v>
      </c>
      <c r="E12" s="249">
        <v>41614</v>
      </c>
      <c r="F12" s="249">
        <v>1550393</v>
      </c>
      <c r="G12" s="249">
        <v>2.7E-2</v>
      </c>
    </row>
    <row r="13" spans="1:7" x14ac:dyDescent="0.2">
      <c r="A13" s="249">
        <v>2024</v>
      </c>
      <c r="B13" s="249" t="s">
        <v>48</v>
      </c>
      <c r="C13" s="249" t="s">
        <v>107</v>
      </c>
      <c r="D13" s="249">
        <v>53325322</v>
      </c>
      <c r="E13" s="249">
        <v>1025487</v>
      </c>
      <c r="F13" s="249">
        <v>63937496</v>
      </c>
      <c r="G13" s="249">
        <v>1.6E-2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3FC8E-3CE9-4612-A89A-F48FC905925C}">
  <dimension ref="A1:J5"/>
  <sheetViews>
    <sheetView topLeftCell="A7" workbookViewId="0">
      <selection sqref="A1:I5"/>
    </sheetView>
  </sheetViews>
  <sheetFormatPr defaultRowHeight="12.6" x14ac:dyDescent="0.2"/>
  <cols>
    <col min="1" max="1" width="6.54296875" bestFit="1" customWidth="1"/>
    <col min="2" max="2" width="14.08984375" bestFit="1" customWidth="1"/>
    <col min="3" max="3" width="16.81640625" bestFit="1" customWidth="1"/>
    <col min="4" max="4" width="51.08984375" bestFit="1" customWidth="1"/>
    <col min="5" max="5" width="43.90625" bestFit="1" customWidth="1"/>
    <col min="6" max="6" width="46.6328125" bestFit="1" customWidth="1"/>
    <col min="7" max="7" width="32.90625" bestFit="1" customWidth="1"/>
    <col min="8" max="8" width="33" bestFit="1" customWidth="1"/>
    <col min="9" max="9" width="33.90625" bestFit="1" customWidth="1"/>
    <col min="10" max="10" width="36.36328125" style="230" customWidth="1"/>
  </cols>
  <sheetData>
    <row r="1" spans="1:10" x14ac:dyDescent="0.2">
      <c r="A1" t="s">
        <v>25</v>
      </c>
      <c r="B1" t="s">
        <v>62</v>
      </c>
      <c r="C1" t="s">
        <v>26</v>
      </c>
      <c r="D1" t="s">
        <v>63</v>
      </c>
      <c r="E1" t="s">
        <v>69</v>
      </c>
      <c r="F1" t="s">
        <v>70</v>
      </c>
      <c r="G1" t="s">
        <v>71</v>
      </c>
      <c r="H1" t="s">
        <v>72</v>
      </c>
      <c r="I1" t="s">
        <v>73</v>
      </c>
      <c r="J1" t="s">
        <v>74</v>
      </c>
    </row>
    <row r="2" spans="1:10" x14ac:dyDescent="0.2">
      <c r="A2" t="s">
        <v>248</v>
      </c>
      <c r="B2" t="s">
        <v>64</v>
      </c>
      <c r="C2">
        <v>1906</v>
      </c>
      <c r="D2">
        <v>1906</v>
      </c>
      <c r="E2">
        <v>189262</v>
      </c>
      <c r="F2">
        <v>189262</v>
      </c>
      <c r="G2">
        <v>227734</v>
      </c>
      <c r="H2">
        <v>89796</v>
      </c>
      <c r="I2">
        <v>31674</v>
      </c>
      <c r="J2">
        <v>1814</v>
      </c>
    </row>
    <row r="3" spans="1:10" x14ac:dyDescent="0.2">
      <c r="A3" t="s">
        <v>248</v>
      </c>
      <c r="B3" t="s">
        <v>65</v>
      </c>
      <c r="C3">
        <v>1760</v>
      </c>
      <c r="D3">
        <v>4948</v>
      </c>
      <c r="E3">
        <v>625820</v>
      </c>
      <c r="F3">
        <v>222604</v>
      </c>
      <c r="G3">
        <v>757597</v>
      </c>
      <c r="H3">
        <v>222084</v>
      </c>
      <c r="I3">
        <v>66381</v>
      </c>
      <c r="J3">
        <v>1645</v>
      </c>
    </row>
    <row r="4" spans="1:10" x14ac:dyDescent="0.2">
      <c r="A4" t="s">
        <v>248</v>
      </c>
      <c r="B4" t="s">
        <v>66</v>
      </c>
      <c r="C4">
        <v>464</v>
      </c>
      <c r="D4">
        <v>5373</v>
      </c>
      <c r="E4">
        <v>2557196</v>
      </c>
      <c r="F4">
        <v>220834</v>
      </c>
      <c r="G4">
        <v>3234841</v>
      </c>
      <c r="H4">
        <v>577376</v>
      </c>
      <c r="I4">
        <v>310257</v>
      </c>
      <c r="J4">
        <v>419</v>
      </c>
    </row>
    <row r="5" spans="1:10" x14ac:dyDescent="0.2">
      <c r="A5" t="s">
        <v>248</v>
      </c>
      <c r="B5" t="s">
        <v>67</v>
      </c>
      <c r="C5">
        <v>45</v>
      </c>
      <c r="D5">
        <v>13317</v>
      </c>
      <c r="E5">
        <v>60001828</v>
      </c>
      <c r="F5">
        <v>202755</v>
      </c>
      <c r="G5">
        <v>75071475</v>
      </c>
      <c r="H5">
        <v>-3063220</v>
      </c>
      <c r="I5">
        <v>-8310785</v>
      </c>
      <c r="J5">
        <v>25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EF135-F63B-4932-BC4D-57814625E095}">
  <dimension ref="A1:D6"/>
  <sheetViews>
    <sheetView workbookViewId="0">
      <selection sqref="A1:D6"/>
    </sheetView>
  </sheetViews>
  <sheetFormatPr defaultRowHeight="12.6" x14ac:dyDescent="0.2"/>
  <cols>
    <col min="2" max="2" width="11.1796875" customWidth="1"/>
    <col min="3" max="3" width="13.36328125" customWidth="1"/>
    <col min="4" max="4" width="15.08984375" customWidth="1"/>
  </cols>
  <sheetData>
    <row r="1" spans="1:4" x14ac:dyDescent="0.2">
      <c r="A1" s="254" t="s">
        <v>25</v>
      </c>
      <c r="B1" s="255" t="s">
        <v>160</v>
      </c>
      <c r="C1" s="255" t="s">
        <v>161</v>
      </c>
      <c r="D1" s="271" t="s">
        <v>162</v>
      </c>
    </row>
    <row r="2" spans="1:4" x14ac:dyDescent="0.2">
      <c r="A2" s="234" t="s">
        <v>118</v>
      </c>
      <c r="B2" s="101">
        <v>454449</v>
      </c>
      <c r="C2" s="101">
        <v>182178</v>
      </c>
      <c r="D2" s="121">
        <v>3546504</v>
      </c>
    </row>
    <row r="3" spans="1:4" x14ac:dyDescent="0.2">
      <c r="A3" s="234" t="s">
        <v>35</v>
      </c>
      <c r="B3" s="101">
        <v>463360</v>
      </c>
      <c r="C3" s="101">
        <v>212432</v>
      </c>
      <c r="D3" s="121">
        <v>3697875</v>
      </c>
    </row>
    <row r="4" spans="1:4" x14ac:dyDescent="0.2">
      <c r="A4" s="234" t="s">
        <v>119</v>
      </c>
      <c r="B4" s="14">
        <v>490466</v>
      </c>
      <c r="C4" s="14">
        <v>223361</v>
      </c>
      <c r="D4" s="169">
        <v>3922867</v>
      </c>
    </row>
    <row r="5" spans="1:4" x14ac:dyDescent="0.2">
      <c r="A5" s="234">
        <v>2023</v>
      </c>
      <c r="B5" s="14">
        <v>449322</v>
      </c>
      <c r="C5" s="14">
        <v>252279</v>
      </c>
      <c r="D5" s="169">
        <v>4035370</v>
      </c>
    </row>
    <row r="6" spans="1:4" x14ac:dyDescent="0.2">
      <c r="A6" s="241">
        <v>2024</v>
      </c>
      <c r="B6" s="244">
        <v>534869</v>
      </c>
      <c r="C6" s="244">
        <v>335286</v>
      </c>
      <c r="D6" s="243">
        <v>3918342</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20C29-82CA-457E-8490-E0761B061721}">
  <dimension ref="A1:D10"/>
  <sheetViews>
    <sheetView workbookViewId="0">
      <selection activeCell="N16" sqref="N16"/>
    </sheetView>
  </sheetViews>
  <sheetFormatPr defaultRowHeight="12.6" x14ac:dyDescent="0.2"/>
  <cols>
    <col min="4" max="4" width="11.54296875" customWidth="1"/>
  </cols>
  <sheetData>
    <row r="1" spans="1:4" x14ac:dyDescent="0.2">
      <c r="A1" s="287" t="s">
        <v>25</v>
      </c>
      <c r="D1" s="287" t="s">
        <v>249</v>
      </c>
    </row>
    <row r="2" spans="1:4" ht="25.2" x14ac:dyDescent="0.2">
      <c r="A2" s="288">
        <v>2016</v>
      </c>
      <c r="D2" s="288" t="s">
        <v>121</v>
      </c>
    </row>
    <row r="3" spans="1:4" ht="37.799999999999997" x14ac:dyDescent="0.2">
      <c r="A3" s="288">
        <v>2017</v>
      </c>
      <c r="D3" s="288" t="s">
        <v>192</v>
      </c>
    </row>
    <row r="4" spans="1:4" ht="25.2" x14ac:dyDescent="0.2">
      <c r="A4" s="288">
        <v>2018</v>
      </c>
      <c r="D4" s="288" t="s">
        <v>193</v>
      </c>
    </row>
    <row r="5" spans="1:4" x14ac:dyDescent="0.2">
      <c r="A5" s="288">
        <v>2019</v>
      </c>
      <c r="D5" s="288" t="s">
        <v>51</v>
      </c>
    </row>
    <row r="6" spans="1:4" x14ac:dyDescent="0.2">
      <c r="A6" s="288">
        <v>2020</v>
      </c>
    </row>
    <row r="7" spans="1:4" x14ac:dyDescent="0.2">
      <c r="A7" s="288">
        <v>2021</v>
      </c>
    </row>
    <row r="8" spans="1:4" x14ac:dyDescent="0.2">
      <c r="A8" s="288">
        <v>2022</v>
      </c>
    </row>
    <row r="9" spans="1:4" x14ac:dyDescent="0.2">
      <c r="A9" s="288">
        <v>2023</v>
      </c>
    </row>
    <row r="10" spans="1:4" x14ac:dyDescent="0.2">
      <c r="A10" s="288">
        <v>2024</v>
      </c>
    </row>
  </sheetData>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4ADD5-B143-4A59-8B28-2EFA7C69B105}">
  <dimension ref="A1:G102"/>
  <sheetViews>
    <sheetView topLeftCell="A82" workbookViewId="0">
      <selection activeCell="D70" sqref="D70"/>
    </sheetView>
  </sheetViews>
  <sheetFormatPr defaultRowHeight="12.6" x14ac:dyDescent="0.2"/>
  <cols>
    <col min="1" max="1" width="12.54296875" bestFit="1" customWidth="1"/>
    <col min="2" max="2" width="10.1796875" bestFit="1" customWidth="1"/>
    <col min="3" max="3" width="12.453125" bestFit="1" customWidth="1"/>
    <col min="4" max="4" width="16.1796875" bestFit="1" customWidth="1"/>
    <col min="5" max="5" width="11" bestFit="1" customWidth="1"/>
    <col min="6" max="6" width="13.26953125" bestFit="1" customWidth="1"/>
    <col min="7" max="7" width="11" bestFit="1" customWidth="1"/>
    <col min="8" max="8" width="17.7265625" bestFit="1" customWidth="1"/>
    <col min="9" max="9" width="16.54296875" bestFit="1" customWidth="1"/>
    <col min="10" max="10" width="17.7265625" bestFit="1" customWidth="1"/>
    <col min="11" max="11" width="16.54296875" bestFit="1" customWidth="1"/>
    <col min="12" max="12" width="22.81640625" bestFit="1" customWidth="1"/>
    <col min="13" max="13" width="21.7265625" bestFit="1" customWidth="1"/>
  </cols>
  <sheetData>
    <row r="1" spans="1:7" x14ac:dyDescent="0.2">
      <c r="A1" s="289" t="s">
        <v>238</v>
      </c>
      <c r="B1" s="230" t="s" vm="1">
        <v>239</v>
      </c>
    </row>
    <row r="3" spans="1:7" x14ac:dyDescent="0.2">
      <c r="A3" s="289" t="s">
        <v>255</v>
      </c>
      <c r="B3" s="289" t="s">
        <v>253</v>
      </c>
    </row>
    <row r="4" spans="1:7" x14ac:dyDescent="0.2">
      <c r="A4" s="289" t="s">
        <v>250</v>
      </c>
      <c r="B4" s="230" t="s">
        <v>123</v>
      </c>
      <c r="C4" s="230" t="s">
        <v>125</v>
      </c>
      <c r="D4" s="230" t="s">
        <v>126</v>
      </c>
      <c r="E4" s="230" t="s">
        <v>127</v>
      </c>
      <c r="F4" s="230" t="s">
        <v>124</v>
      </c>
      <c r="G4" s="230" t="s">
        <v>52</v>
      </c>
    </row>
    <row r="5" spans="1:7" x14ac:dyDescent="0.2">
      <c r="A5" s="290">
        <v>2020</v>
      </c>
      <c r="B5" s="249">
        <v>104</v>
      </c>
      <c r="C5" s="249">
        <v>4462</v>
      </c>
      <c r="D5" s="249">
        <v>3117</v>
      </c>
      <c r="E5" s="249">
        <v>2230</v>
      </c>
      <c r="F5" s="249">
        <v>1773</v>
      </c>
      <c r="G5" s="249">
        <v>11686</v>
      </c>
    </row>
    <row r="6" spans="1:7" x14ac:dyDescent="0.2">
      <c r="A6" s="290">
        <v>2021</v>
      </c>
      <c r="B6" s="249">
        <v>83</v>
      </c>
      <c r="C6" s="249">
        <v>4146</v>
      </c>
      <c r="D6" s="249">
        <v>3261</v>
      </c>
      <c r="E6" s="249">
        <v>2307</v>
      </c>
      <c r="F6" s="249">
        <v>1619</v>
      </c>
      <c r="G6" s="249">
        <v>11416</v>
      </c>
    </row>
    <row r="7" spans="1:7" x14ac:dyDescent="0.2">
      <c r="A7" s="290">
        <v>2022</v>
      </c>
      <c r="B7" s="249">
        <v>95</v>
      </c>
      <c r="C7" s="249">
        <v>3839</v>
      </c>
      <c r="D7" s="249">
        <v>3083</v>
      </c>
      <c r="E7" s="249">
        <v>2317</v>
      </c>
      <c r="F7" s="249">
        <v>1623</v>
      </c>
      <c r="G7" s="249">
        <v>10957</v>
      </c>
    </row>
    <row r="8" spans="1:7" x14ac:dyDescent="0.2">
      <c r="A8" s="290">
        <v>2023</v>
      </c>
      <c r="B8" s="249">
        <v>81</v>
      </c>
      <c r="C8" s="249">
        <v>3635</v>
      </c>
      <c r="D8" s="249">
        <v>2834</v>
      </c>
      <c r="E8" s="249">
        <v>2303</v>
      </c>
      <c r="F8" s="249">
        <v>1601</v>
      </c>
      <c r="G8" s="249">
        <v>10454</v>
      </c>
    </row>
    <row r="9" spans="1:7" x14ac:dyDescent="0.2">
      <c r="A9" s="290">
        <v>2024</v>
      </c>
      <c r="B9" s="249">
        <v>52</v>
      </c>
      <c r="C9" s="249">
        <v>3391</v>
      </c>
      <c r="D9" s="249">
        <v>2717</v>
      </c>
      <c r="E9" s="249">
        <v>2173</v>
      </c>
      <c r="F9" s="249">
        <v>1379</v>
      </c>
      <c r="G9" s="249">
        <v>9712</v>
      </c>
    </row>
    <row r="10" spans="1:7" x14ac:dyDescent="0.2">
      <c r="A10" s="290" t="s">
        <v>52</v>
      </c>
      <c r="B10" s="249">
        <v>415</v>
      </c>
      <c r="C10" s="249">
        <v>19473</v>
      </c>
      <c r="D10" s="249">
        <v>15012</v>
      </c>
      <c r="E10" s="249">
        <v>11330</v>
      </c>
      <c r="F10" s="249">
        <v>7995</v>
      </c>
      <c r="G10" s="249">
        <v>54225</v>
      </c>
    </row>
    <row r="39" spans="1:5" x14ac:dyDescent="0.2">
      <c r="A39" s="289" t="s">
        <v>256</v>
      </c>
      <c r="B39" s="289" t="s">
        <v>253</v>
      </c>
    </row>
    <row r="40" spans="1:5" x14ac:dyDescent="0.2">
      <c r="A40" s="289" t="s">
        <v>250</v>
      </c>
      <c r="B40" s="230" t="s">
        <v>48</v>
      </c>
      <c r="C40" s="230" t="s">
        <v>49</v>
      </c>
      <c r="D40" s="230" t="s">
        <v>50</v>
      </c>
      <c r="E40" s="230" t="s">
        <v>52</v>
      </c>
    </row>
    <row r="41" spans="1:5" x14ac:dyDescent="0.2">
      <c r="A41" s="290" t="s">
        <v>134</v>
      </c>
      <c r="B41" s="249">
        <v>6.2E-2</v>
      </c>
      <c r="C41" s="249">
        <v>8.1000000000000003E-2</v>
      </c>
      <c r="D41" s="249">
        <v>4.1000000000000002E-2</v>
      </c>
      <c r="E41" s="249">
        <v>0.184</v>
      </c>
    </row>
    <row r="42" spans="1:5" x14ac:dyDescent="0.2">
      <c r="A42" s="290" t="s">
        <v>135</v>
      </c>
      <c r="B42" s="249">
        <v>0.03</v>
      </c>
      <c r="C42" s="249">
        <v>3.6999999999999998E-2</v>
      </c>
      <c r="D42" s="249">
        <v>2.1000000000000001E-2</v>
      </c>
      <c r="E42" s="249">
        <v>8.7999999999999995E-2</v>
      </c>
    </row>
    <row r="43" spans="1:5" x14ac:dyDescent="0.2">
      <c r="A43" s="290" t="s">
        <v>106</v>
      </c>
      <c r="B43" s="249">
        <v>2.7E-2</v>
      </c>
      <c r="C43" s="249">
        <v>4.5999999999999999E-2</v>
      </c>
      <c r="D43" s="249">
        <v>1.2999999999999999E-2</v>
      </c>
      <c r="E43" s="249">
        <v>8.5999999999999993E-2</v>
      </c>
    </row>
    <row r="44" spans="1:5" x14ac:dyDescent="0.2">
      <c r="A44" s="290" t="s">
        <v>107</v>
      </c>
      <c r="B44" s="249">
        <v>1.6E-2</v>
      </c>
      <c r="C44" s="249">
        <v>1.7000000000000001E-2</v>
      </c>
      <c r="D44" s="249">
        <v>0.01</v>
      </c>
      <c r="E44" s="249">
        <v>4.2999999999999997E-2</v>
      </c>
    </row>
    <row r="45" spans="1:5" x14ac:dyDescent="0.2">
      <c r="A45" s="290" t="s">
        <v>52</v>
      </c>
      <c r="B45" s="249">
        <v>0.13500000000000001</v>
      </c>
      <c r="C45" s="249">
        <v>0.18099999999999999</v>
      </c>
      <c r="D45" s="249">
        <v>8.5000000000000006E-2</v>
      </c>
      <c r="E45" s="249">
        <v>0.40100000000000002</v>
      </c>
    </row>
    <row r="65" spans="1:3" x14ac:dyDescent="0.2">
      <c r="A65" s="289" t="s">
        <v>250</v>
      </c>
      <c r="B65" s="230" t="s">
        <v>257</v>
      </c>
      <c r="C65" s="230" t="s">
        <v>258</v>
      </c>
    </row>
    <row r="66" spans="1:3" x14ac:dyDescent="0.2">
      <c r="A66" s="290" t="s">
        <v>67</v>
      </c>
      <c r="B66" s="291">
        <v>75071475</v>
      </c>
      <c r="C66" s="291">
        <v>-3063220</v>
      </c>
    </row>
    <row r="67" spans="1:3" x14ac:dyDescent="0.2">
      <c r="A67" s="290" t="s">
        <v>66</v>
      </c>
      <c r="B67" s="291">
        <v>3234841</v>
      </c>
      <c r="C67" s="291">
        <v>577376</v>
      </c>
    </row>
    <row r="68" spans="1:3" x14ac:dyDescent="0.2">
      <c r="A68" s="290" t="s">
        <v>65</v>
      </c>
      <c r="B68" s="291">
        <v>757597</v>
      </c>
      <c r="C68" s="291">
        <v>222084</v>
      </c>
    </row>
    <row r="69" spans="1:3" x14ac:dyDescent="0.2">
      <c r="A69" s="290" t="s">
        <v>64</v>
      </c>
      <c r="B69" s="291">
        <v>227734</v>
      </c>
      <c r="C69" s="291">
        <v>89796</v>
      </c>
    </row>
    <row r="70" spans="1:3" x14ac:dyDescent="0.2">
      <c r="A70" s="290" t="s">
        <v>52</v>
      </c>
      <c r="B70" s="249">
        <v>79291647</v>
      </c>
      <c r="C70" s="249">
        <v>-2173964</v>
      </c>
    </row>
    <row r="96" spans="1:4" x14ac:dyDescent="0.2">
      <c r="A96" s="289" t="s">
        <v>250</v>
      </c>
      <c r="B96" s="230" t="s">
        <v>259</v>
      </c>
      <c r="C96" s="230" t="s">
        <v>260</v>
      </c>
      <c r="D96" s="230" t="s">
        <v>261</v>
      </c>
    </row>
    <row r="97" spans="1:4" x14ac:dyDescent="0.2">
      <c r="A97" s="290">
        <v>2020</v>
      </c>
      <c r="B97" s="249">
        <v>454449</v>
      </c>
      <c r="C97" s="249">
        <v>182178</v>
      </c>
      <c r="D97" s="249">
        <v>3546504</v>
      </c>
    </row>
    <row r="98" spans="1:4" x14ac:dyDescent="0.2">
      <c r="A98" s="290">
        <v>2021</v>
      </c>
      <c r="B98" s="249">
        <v>463360</v>
      </c>
      <c r="C98" s="249">
        <v>212432</v>
      </c>
      <c r="D98" s="249">
        <v>3697875</v>
      </c>
    </row>
    <row r="99" spans="1:4" x14ac:dyDescent="0.2">
      <c r="A99" s="290">
        <v>2022</v>
      </c>
      <c r="B99" s="249">
        <v>490466</v>
      </c>
      <c r="C99" s="249">
        <v>223361</v>
      </c>
      <c r="D99" s="249">
        <v>3922867</v>
      </c>
    </row>
    <row r="100" spans="1:4" x14ac:dyDescent="0.2">
      <c r="A100" s="290">
        <v>2023</v>
      </c>
      <c r="B100" s="249">
        <v>449322</v>
      </c>
      <c r="C100" s="249">
        <v>252279</v>
      </c>
      <c r="D100" s="249">
        <v>4035370</v>
      </c>
    </row>
    <row r="101" spans="1:4" x14ac:dyDescent="0.2">
      <c r="A101" s="290">
        <v>2024</v>
      </c>
      <c r="B101" s="249">
        <v>534869</v>
      </c>
      <c r="C101" s="249">
        <v>335286</v>
      </c>
      <c r="D101" s="249">
        <v>3918342</v>
      </c>
    </row>
    <row r="102" spans="1:4" x14ac:dyDescent="0.2">
      <c r="A102" s="290" t="s">
        <v>52</v>
      </c>
      <c r="B102" s="249">
        <v>2392466</v>
      </c>
      <c r="C102" s="249">
        <v>1205536</v>
      </c>
      <c r="D102" s="249">
        <v>19120958</v>
      </c>
    </row>
  </sheetData>
  <pageMargins left="0.7" right="0.7" top="0.75" bottom="0.75" header="0.3" footer="0.3"/>
  <drawing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ED015-68E8-4697-A555-680F8814A45D}">
  <dimension ref="A3:E48"/>
  <sheetViews>
    <sheetView topLeftCell="A37" workbookViewId="0">
      <selection activeCell="C44" sqref="C44"/>
    </sheetView>
  </sheetViews>
  <sheetFormatPr defaultRowHeight="12.6" x14ac:dyDescent="0.2"/>
  <cols>
    <col min="1" max="1" width="31.90625" bestFit="1" customWidth="1"/>
    <col min="2" max="2" width="15.36328125" bestFit="1" customWidth="1"/>
    <col min="3" max="3" width="23.1796875" bestFit="1" customWidth="1"/>
    <col min="4" max="4" width="15.90625" bestFit="1" customWidth="1"/>
    <col min="5" max="5" width="15.54296875" bestFit="1" customWidth="1"/>
  </cols>
  <sheetData>
    <row r="3" spans="1:5" x14ac:dyDescent="0.2">
      <c r="A3" s="289" t="s">
        <v>252</v>
      </c>
      <c r="B3" s="289" t="s">
        <v>253</v>
      </c>
    </row>
    <row r="4" spans="1:5" x14ac:dyDescent="0.2">
      <c r="A4" s="289" t="s">
        <v>25</v>
      </c>
      <c r="B4" s="230" t="s">
        <v>182</v>
      </c>
      <c r="C4" s="230" t="s">
        <v>185</v>
      </c>
      <c r="D4" s="230" t="s">
        <v>186</v>
      </c>
      <c r="E4" s="230" t="s">
        <v>52</v>
      </c>
    </row>
    <row r="5" spans="1:5" x14ac:dyDescent="0.2">
      <c r="A5" s="290">
        <v>2016</v>
      </c>
      <c r="B5" s="291">
        <v>806627192</v>
      </c>
      <c r="C5" s="291">
        <v>15856070989</v>
      </c>
      <c r="D5" s="291">
        <v>3255715093</v>
      </c>
      <c r="E5" s="291">
        <v>19918413274</v>
      </c>
    </row>
    <row r="6" spans="1:5" x14ac:dyDescent="0.2">
      <c r="A6" s="290">
        <v>2017</v>
      </c>
      <c r="B6" s="291">
        <v>1015016107</v>
      </c>
      <c r="C6" s="291">
        <v>17108272937</v>
      </c>
      <c r="D6" s="291">
        <v>3954052652</v>
      </c>
      <c r="E6" s="291">
        <v>22077341696</v>
      </c>
    </row>
    <row r="7" spans="1:5" x14ac:dyDescent="0.2">
      <c r="A7" s="290">
        <v>2018</v>
      </c>
      <c r="B7" s="291">
        <v>1175380903</v>
      </c>
      <c r="C7" s="291">
        <v>18213019566</v>
      </c>
      <c r="D7" s="291">
        <v>4417580704</v>
      </c>
      <c r="E7" s="291">
        <v>23805981173</v>
      </c>
    </row>
    <row r="8" spans="1:5" x14ac:dyDescent="0.2">
      <c r="A8" s="290">
        <v>2019</v>
      </c>
      <c r="B8" s="291">
        <v>1275145953</v>
      </c>
      <c r="C8" s="291">
        <v>18404706354</v>
      </c>
      <c r="D8" s="291">
        <v>4446381847</v>
      </c>
      <c r="E8" s="291">
        <v>24126234154</v>
      </c>
    </row>
    <row r="9" spans="1:5" x14ac:dyDescent="0.2">
      <c r="A9" s="290">
        <v>2020</v>
      </c>
      <c r="B9" s="291">
        <v>1221559481</v>
      </c>
      <c r="C9" s="291">
        <v>18623005677</v>
      </c>
      <c r="D9" s="291">
        <v>4397862188</v>
      </c>
      <c r="E9" s="291">
        <v>24242427346</v>
      </c>
    </row>
    <row r="10" spans="1:5" x14ac:dyDescent="0.2">
      <c r="A10" s="290">
        <v>2021</v>
      </c>
      <c r="B10" s="291">
        <v>1410960115</v>
      </c>
      <c r="C10" s="291">
        <v>19346883322</v>
      </c>
      <c r="D10" s="291">
        <v>5374022623</v>
      </c>
      <c r="E10" s="291">
        <v>26131866060</v>
      </c>
    </row>
    <row r="11" spans="1:5" x14ac:dyDescent="0.2">
      <c r="A11" s="290">
        <v>2022</v>
      </c>
      <c r="B11" s="291">
        <v>1580643462</v>
      </c>
      <c r="C11" s="291">
        <v>21211591245</v>
      </c>
      <c r="D11" s="291">
        <v>5515371883</v>
      </c>
      <c r="E11" s="291">
        <v>28307606590</v>
      </c>
    </row>
    <row r="12" spans="1:5" x14ac:dyDescent="0.2">
      <c r="A12" s="290">
        <v>2023</v>
      </c>
      <c r="B12" s="291">
        <v>1369420784</v>
      </c>
      <c r="C12" s="291">
        <v>24551093128</v>
      </c>
      <c r="D12" s="291">
        <v>5341346207</v>
      </c>
      <c r="E12" s="291">
        <v>31261860119</v>
      </c>
    </row>
    <row r="13" spans="1:5" x14ac:dyDescent="0.2">
      <c r="A13" s="290">
        <v>2024</v>
      </c>
      <c r="B13" s="291">
        <v>1363042862</v>
      </c>
      <c r="C13" s="291">
        <v>26162394197</v>
      </c>
      <c r="D13" s="291">
        <v>5672603585</v>
      </c>
      <c r="E13" s="291">
        <v>33198040644</v>
      </c>
    </row>
    <row r="14" spans="1:5" x14ac:dyDescent="0.2">
      <c r="A14" s="290" t="s">
        <v>52</v>
      </c>
      <c r="B14" s="249">
        <v>11217796859</v>
      </c>
      <c r="C14" s="249">
        <v>179477037415</v>
      </c>
      <c r="D14" s="249">
        <v>42374936782</v>
      </c>
      <c r="E14" s="249">
        <v>233069771056</v>
      </c>
    </row>
    <row r="42" spans="1:5" x14ac:dyDescent="0.2">
      <c r="A42" s="289" t="s">
        <v>251</v>
      </c>
      <c r="B42" s="289" t="s">
        <v>253</v>
      </c>
    </row>
    <row r="43" spans="1:5" x14ac:dyDescent="0.2">
      <c r="A43" s="289" t="s">
        <v>254</v>
      </c>
      <c r="B43" s="230" t="s">
        <v>182</v>
      </c>
      <c r="C43" s="230" t="s">
        <v>185</v>
      </c>
      <c r="D43" s="230" t="s">
        <v>186</v>
      </c>
      <c r="E43" s="230" t="s">
        <v>52</v>
      </c>
    </row>
    <row r="44" spans="1:5" x14ac:dyDescent="0.2">
      <c r="A44" s="290" t="s">
        <v>121</v>
      </c>
      <c r="B44" s="291">
        <v>11217796859</v>
      </c>
      <c r="C44" s="291">
        <v>179477037415</v>
      </c>
      <c r="D44" s="291">
        <v>42374936782</v>
      </c>
      <c r="E44" s="291">
        <v>233069771056</v>
      </c>
    </row>
    <row r="45" spans="1:5" x14ac:dyDescent="0.2">
      <c r="A45" s="290" t="s">
        <v>192</v>
      </c>
      <c r="B45" s="291">
        <v>11217796859</v>
      </c>
      <c r="C45" s="291">
        <v>179477037415</v>
      </c>
      <c r="D45" s="291">
        <v>42374936782</v>
      </c>
      <c r="E45" s="291">
        <v>233069771056</v>
      </c>
    </row>
    <row r="46" spans="1:5" x14ac:dyDescent="0.2">
      <c r="A46" s="290" t="s">
        <v>193</v>
      </c>
      <c r="B46" s="291">
        <v>11217796859</v>
      </c>
      <c r="C46" s="291">
        <v>179477037415</v>
      </c>
      <c r="D46" s="291">
        <v>42374936782</v>
      </c>
      <c r="E46" s="291">
        <v>233069771056</v>
      </c>
    </row>
    <row r="47" spans="1:5" x14ac:dyDescent="0.2">
      <c r="A47" s="290" t="s">
        <v>51</v>
      </c>
      <c r="B47" s="291">
        <v>11217796859</v>
      </c>
      <c r="C47" s="291">
        <v>179477037415</v>
      </c>
      <c r="D47" s="291">
        <v>42374936782</v>
      </c>
      <c r="E47" s="291">
        <v>233069771056</v>
      </c>
    </row>
    <row r="48" spans="1:5" x14ac:dyDescent="0.2">
      <c r="A48" s="290" t="s">
        <v>52</v>
      </c>
      <c r="B48" s="249">
        <v>11217796859</v>
      </c>
      <c r="C48" s="249">
        <v>179477037415</v>
      </c>
      <c r="D48" s="249">
        <v>42374936782</v>
      </c>
      <c r="E48" s="249">
        <v>233069771056</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141bad0b-5ec6-4ecd-811e-f9d8ff358b9c" ContentTypeId="0x0101005A9549D9A06FAF49B2796176C16A6E1109" PreviousValue="false"/>
</file>

<file path=customXml/item2.xml>��
</file>

<file path=customXml/item3.xml><?xml version="1.0" encoding="utf-8"?>
<ct:contentTypeSchema xmlns:ct="http://schemas.microsoft.com/office/2006/metadata/contentType" xmlns:ma="http://schemas.microsoft.com/office/2006/metadata/properties/metaAttributes" ct:_="" ma:_="" ma:contentTypeName="Innovation Document" ma:contentTypeID="0x0101005A9549D9A06FAF49B2796176C16A6E1109003BE3CB6B5090EE408A7F94BB0B61E883" ma:contentTypeVersion="107" ma:contentTypeDescription="Innovation Document" ma:contentTypeScope="" ma:versionID="b84760506ff6f2d73e1c9505ca6a6d23">
  <xsd:schema xmlns:xsd="http://www.w3.org/2001/XMLSchema" xmlns:xs="http://www.w3.org/2001/XMLSchema" xmlns:p="http://schemas.microsoft.com/office/2006/metadata/properties" xmlns:ns1="http://schemas.microsoft.com/sharepoint/v3" xmlns:ns2="964f0a7c-bcf0-4337-b577-3747e0a5c4bc" xmlns:ns4="ed2ea750-bca1-4514-9c48-8c09bc9f4fc4" targetNamespace="http://schemas.microsoft.com/office/2006/metadata/properties" ma:root="true" ma:fieldsID="b925bec26dce7609c4b3ba5678091a7b" ns1:_="" ns2:_="" ns4:_="">
    <xsd:import namespace="http://schemas.microsoft.com/sharepoint/v3"/>
    <xsd:import namespace="964f0a7c-bcf0-4337-b577-3747e0a5c4bc"/>
    <xsd:import namespace="ed2ea750-bca1-4514-9c48-8c09bc9f4fc4"/>
    <xsd:element name="properties">
      <xsd:complexType>
        <xsd:sequence>
          <xsd:element name="documentManagement">
            <xsd:complexType>
              <xsd:all>
                <xsd:element ref="ns2:TaxCatchAll" minOccurs="0"/>
                <xsd:element ref="ns2:TaxCatchAllLabel" minOccurs="0"/>
                <xsd:element ref="ns2:j863df97efa040da9c8165feb4e31e75" minOccurs="0"/>
                <xsd:element ref="ns2:i7382953a7c14d49b483126af46f0dd6" minOccurs="0"/>
                <xsd:element ref="ns2:ebe3ac922b08455d9a658c92f4c5e4fd" minOccurs="0"/>
                <xsd:element ref="ns2:_dlc_DocId" minOccurs="0"/>
                <xsd:element ref="ns2:_dlc_DocIdUrl" minOccurs="0"/>
                <xsd:element ref="ns2:_dlc_DocIdPersistId" minOccurs="0"/>
                <xsd:element ref="ns1:fca_description" minOccurs="0"/>
                <xsd:element ref="ns1:fca_mig_source" minOccurs="0"/>
                <xsd:element ref="ns1:fca_mig_full_path" minOccurs="0"/>
                <xsd:element ref="ns1:fca_mig_partial_path" minOccurs="0"/>
                <xsd:element ref="ns1:fca_livelink_obj_id" minOccurs="0"/>
                <xsd:element ref="ns1:fca_mig_date" minOccurs="0"/>
                <xsd:element ref="ns1:fca_retention_trg_date" minOccurs="0"/>
                <xsd:element ref="ns1:fca_livelink_description" minOccurs="0"/>
                <xsd:element ref="ns1:fca_livelink_recstatus" minOccurs="0"/>
                <xsd:element ref="ns1:fca_livelink_recstatus_date" minOccurs="0"/>
                <xsd:element ref="ns4:MediaServiceDateTaken" minOccurs="0"/>
                <xsd:element ref="ns4:MediaLengthInSeconds"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fca_description" ma:index="19" nillable="true" ma:displayName="Description" ma:internalName="fca_description" ma:readOnly="false">
      <xsd:simpleType>
        <xsd:restriction base="dms:Note">
          <xsd:maxLength value="255"/>
        </xsd:restriction>
      </xsd:simpleType>
    </xsd:element>
    <xsd:element name="fca_mig_source" ma:index="20" nillable="true" ma:displayName="Source" ma:internalName="fca_mig_source">
      <xsd:simpleType>
        <xsd:restriction base="dms:Text"/>
      </xsd:simpleType>
    </xsd:element>
    <xsd:element name="fca_mig_full_path" ma:index="21" nillable="true" ma:displayName="Full Source Path" ma:internalName="fca_mig_full_path">
      <xsd:simpleType>
        <xsd:restriction base="dms:Note">
          <xsd:maxLength value="255"/>
        </xsd:restriction>
      </xsd:simpleType>
    </xsd:element>
    <xsd:element name="fca_mig_partial_path" ma:index="22" nillable="true" ma:displayName="Partial Source Path" ma:internalName="fca_mig_partial_path">
      <xsd:simpleType>
        <xsd:restriction base="dms:Note">
          <xsd:maxLength value="255"/>
        </xsd:restriction>
      </xsd:simpleType>
    </xsd:element>
    <xsd:element name="fca_livelink_obj_id" ma:index="23" nillable="true" ma:displayName="Livelink Object Id" ma:internalName="fca_livelink_obj_id">
      <xsd:simpleType>
        <xsd:restriction base="dms:Text"/>
      </xsd:simpleType>
    </xsd:element>
    <xsd:element name="fca_mig_date" ma:index="24" nillable="true" ma:displayName="Source Migration Date" ma:format="DateOnly" ma:internalName="fca_mig_date">
      <xsd:simpleType>
        <xsd:restriction base="dms:DateTime"/>
      </xsd:simpleType>
    </xsd:element>
    <xsd:element name="fca_retention_trg_date" ma:index="25" nillable="true" ma:displayName="Retention Date" ma:format="DateOnly" ma:internalName="fca_retention_trg_date">
      <xsd:simpleType>
        <xsd:restriction base="dms:DateTime"/>
      </xsd:simpleType>
    </xsd:element>
    <xsd:element name="fca_livelink_description" ma:index="26" nillable="true" ma:displayName="Description(Livelink)" ma:internalName="fca_livelink_description">
      <xsd:simpleType>
        <xsd:restriction base="dms:Note">
          <xsd:maxLength value="255"/>
        </xsd:restriction>
      </xsd:simpleType>
    </xsd:element>
    <xsd:element name="fca_livelink_recstatus" ma:index="27" nillable="true" ma:displayName="Records Status" ma:internalName="fca_livelink_recstatus">
      <xsd:simpleType>
        <xsd:restriction base="dms:Text"/>
      </xsd:simpleType>
    </xsd:element>
    <xsd:element name="fca_livelink_recstatus_date" ma:index="28" nillable="true" ma:displayName="Records Status Date" ma:format="DateOnly" ma:internalName="fca_livelink_recstatus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964f0a7c-bcf0-4337-b577-3747e0a5c4b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d971af7-c3c8-4d72-81d4-c29bac461ba6}" ma:internalName="TaxCatchAll" ma:showField="CatchAllData" ma:web="cf30d7ce-ca04-4a57-bafc-fbb638bdcb9a">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d971af7-c3c8-4d72-81d4-c29bac461ba6}" ma:internalName="TaxCatchAllLabel" ma:readOnly="true" ma:showField="CatchAllDataLabel" ma:web="cf30d7ce-ca04-4a57-bafc-fbb638bdcb9a">
      <xsd:complexType>
        <xsd:complexContent>
          <xsd:extension base="dms:MultiChoiceLookup">
            <xsd:sequence>
              <xsd:element name="Value" type="dms:Lookup" maxOccurs="unbounded" minOccurs="0" nillable="true"/>
            </xsd:sequence>
          </xsd:extension>
        </xsd:complexContent>
      </xsd:complexType>
    </xsd:element>
    <xsd:element name="j863df97efa040da9c8165feb4e31e75" ma:index="10" ma:taxonomy="true" ma:internalName="j863df97efa040da9c8165feb4e31e75" ma:taxonomyFieldName="fca_information_classification" ma:displayName="Sensitivity." ma:default="2;#FCA Official|d07129ec-4894-4cda-af0c-a925cb68d6e3" ma:fieldId="{3863df97-efa0-40da-9c81-65feb4e31e75}" ma:sspId="141bad0b-5ec6-4ecd-811e-f9d8ff358b9c" ma:termSetId="1f854455-1460-4e20-9f4d-cbd019a1a236" ma:anchorId="00000000-0000-0000-0000-000000000000" ma:open="false" ma:isKeyword="false">
      <xsd:complexType>
        <xsd:sequence>
          <xsd:element ref="pc:Terms" minOccurs="0" maxOccurs="1"/>
        </xsd:sequence>
      </xsd:complexType>
    </xsd:element>
    <xsd:element name="i7382953a7c14d49b483126af46f0dd6" ma:index="12" nillable="true" ma:taxonomy="true" ma:internalName="i7382953a7c14d49b483126af46f0dd6" ma:taxonomyFieldName="fca_document_purpose" ma:displayName="Document Purpose" ma:readOnly="false" ma:fieldId="{27382953-a7c1-4d49-b483-126af46f0dd6}" ma:taxonomyMulti="true" ma:sspId="141bad0b-5ec6-4ecd-811e-f9d8ff358b9c" ma:termSetId="8643fc3f-c8a3-4ea7-8c0a-a86eca4242b7" ma:anchorId="00000000-0000-0000-0000-000000000000" ma:open="false" ma:isKeyword="false">
      <xsd:complexType>
        <xsd:sequence>
          <xsd:element ref="pc:Terms" minOccurs="0" maxOccurs="1"/>
        </xsd:sequence>
      </xsd:complexType>
    </xsd:element>
    <xsd:element name="ebe3ac922b08455d9a658c92f4c5e4fd" ma:index="14" nillable="true" ma:taxonomy="true" ma:internalName="ebe3ac922b08455d9a658c92f4c5e4fd" ma:taxonomyFieldName="fca_inn_team" ma:displayName="I&amp;D" ma:readOnly="false" ma:default="" ma:fieldId="{ebe3ac92-2b08-455d-9a65-8c92f4c5e4fd}" ma:taxonomyMulti="true" ma:sspId="141bad0b-5ec6-4ecd-811e-f9d8ff358b9c" ma:termSetId="c18d02eb-9861-44fd-be4b-8db39cdd5dce" ma:anchorId="00000000-0000-0000-0000-000000000000" ma:open="false" ma:isKeyword="false">
      <xsd:complexType>
        <xsd:sequence>
          <xsd:element ref="pc:Terms" minOccurs="0" maxOccurs="1"/>
        </xsd:sequence>
      </xsd:complexType>
    </xsd:element>
    <xsd:element name="_dlc_DocId" ma:index="16" nillable="true" ma:displayName="Document ID Value" ma:description="The value of the document ID assigned to this item."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8" nillable="true" ma:displayName="Persist ID" ma:default="1"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d2ea750-bca1-4514-9c48-8c09bc9f4fc4" elementFormDefault="qualified">
    <xsd:import namespace="http://schemas.microsoft.com/office/2006/documentManagement/types"/>
    <xsd:import namespace="http://schemas.microsoft.com/office/infopath/2007/PartnerControls"/>
    <xsd:element name="MediaServiceDateTaken" ma:index="29" nillable="true" ma:displayName="MediaServiceDateTaken" ma:hidden="true" ma:internalName="MediaServiceDateTaken"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fca_retention_trg_date xmlns="http://schemas.microsoft.com/sharepoint/v3" xsi:nil="true"/>
    <i7382953a7c14d49b483126af46f0dd6 xmlns="964f0a7c-bcf0-4337-b577-3747e0a5c4bc">
      <Terms xmlns="http://schemas.microsoft.com/office/infopath/2007/PartnerControls">
        <TermInfo xmlns="http://schemas.microsoft.com/office/infopath/2007/PartnerControls">
          <TermName xmlns="http://schemas.microsoft.com/office/infopath/2007/PartnerControls">External Publication</TermName>
          <TermId xmlns="http://schemas.microsoft.com/office/infopath/2007/PartnerControls">93cd019f-026d-4f86-80ef-37a4cf0d41cd</TermId>
        </TermInfo>
      </Terms>
    </i7382953a7c14d49b483126af46f0dd6>
    <fca_description xmlns="http://schemas.microsoft.com/sharepoint/v3" xsi:nil="true"/>
    <_dlc_DocId xmlns="964f0a7c-bcf0-4337-b577-3747e0a5c4bc">273KTE4UHKTJ-2103540558-768</_dlc_DocId>
    <j863df97efa040da9c8165feb4e31e75 xmlns="964f0a7c-bcf0-4337-b577-3747e0a5c4bc">
      <Terms xmlns="http://schemas.microsoft.com/office/infopath/2007/PartnerControls">
        <TermInfo xmlns="http://schemas.microsoft.com/office/infopath/2007/PartnerControls">
          <TermName xmlns="http://schemas.microsoft.com/office/infopath/2007/PartnerControls">FCA Official</TermName>
          <TermId xmlns="http://schemas.microsoft.com/office/infopath/2007/PartnerControls">d07129ec-4894-4cda-af0c-a925cb68d6e3</TermId>
        </TermInfo>
      </Terms>
    </j863df97efa040da9c8165feb4e31e75>
    <fca_livelink_recstatus xmlns="http://schemas.microsoft.com/sharepoint/v3" xsi:nil="true"/>
    <_dlc_DocIdPersistId xmlns="964f0a7c-bcf0-4337-b577-3747e0a5c4bc">true</_dlc_DocIdPersistId>
    <fca_livelink_obj_id xmlns="http://schemas.microsoft.com/sharepoint/v3" xsi:nil="true"/>
    <fca_livelink_description xmlns="http://schemas.microsoft.com/sharepoint/v3" xsi:nil="true"/>
    <fca_mig_full_path xmlns="http://schemas.microsoft.com/sharepoint/v3" xsi:nil="true"/>
    <_dlc_DocIdUrl xmlns="964f0a7c-bcf0-4337-b577-3747e0a5c4bc">
      <Url>https://thefca.sharepoint.com/sites/DatAnaAndIns/_layouts/15/DocIdRedir.aspx?ID=273KTE4UHKTJ-2103540558-768</Url>
      <Description>273KTE4UHKTJ-2103540558-768</Description>
    </_dlc_DocIdUrl>
    <fca_livelink_recstatus_date xmlns="http://schemas.microsoft.com/sharepoint/v3" xsi:nil="true"/>
    <fca_mig_date xmlns="http://schemas.microsoft.com/sharepoint/v3" xsi:nil="true"/>
    <TaxCatchAll xmlns="964f0a7c-bcf0-4337-b577-3747e0a5c4bc">
      <Value>10</Value>
      <Value>2</Value>
      <Value>15</Value>
    </TaxCatchAll>
    <ebe3ac922b08455d9a658c92f4c5e4fd xmlns="964f0a7c-bcf0-4337-b577-3747e0a5c4bc">
      <Terms xmlns="http://schemas.microsoft.com/office/infopath/2007/PartnerControls">
        <TermInfo xmlns="http://schemas.microsoft.com/office/infopath/2007/PartnerControls">
          <TermName xmlns="http://schemas.microsoft.com/office/infopath/2007/PartnerControls">Data Publications</TermName>
          <TermId xmlns="http://schemas.microsoft.com/office/infopath/2007/PartnerControls">fa9346a5-7858-47f9-bca3-849a264b1c61</TermId>
        </TermInfo>
      </Terms>
    </ebe3ac922b08455d9a658c92f4c5e4fd>
    <fca_mig_source xmlns="http://schemas.microsoft.com/sharepoint/v3" xsi:nil="true"/>
    <fca_mig_partial_path xmlns="http://schemas.microsoft.com/sharepoint/v3" xsi:nil="true"/>
  </documentManagement>
</p:properti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7C3463-B76C-4635-A220-1389FDA38828}">
  <ds:schemaRefs>
    <ds:schemaRef ds:uri="Microsoft.SharePoint.Taxonomy.ContentTypeSync"/>
  </ds:schemaRefs>
</ds:datastoreItem>
</file>

<file path=customXml/itemProps2.xml><?xml version="1.0" encoding="utf-8"?>
<ds:datastoreItem xmlns:ds="http://schemas.openxmlformats.org/officeDocument/2006/customXml" ds:itemID="{6AD4B3CB-4C81-49E4-862F-2EA82DF1D702}">
  <ds:schemaRefs>
    <ds:schemaRef ds:uri="http://schemas.microsoft.com/DataMashup"/>
  </ds:schemaRefs>
</ds:datastoreItem>
</file>

<file path=customXml/itemProps3.xml><?xml version="1.0" encoding="utf-8"?>
<ds:datastoreItem xmlns:ds="http://schemas.openxmlformats.org/officeDocument/2006/customXml" ds:itemID="{4D1939BE-0EBB-45D5-B6FE-66617699A3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64f0a7c-bcf0-4337-b577-3747e0a5c4bc"/>
    <ds:schemaRef ds:uri="ed2ea750-bca1-4514-9c48-8c09bc9f4f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DD152F1-6D36-4EB4-8D1E-FC274319CF3A}">
  <ds:schemaRefs>
    <ds:schemaRef ds:uri="http://schemas.microsoft.com/sharepoint/v3"/>
    <ds:schemaRef ds:uri="964f0a7c-bcf0-4337-b577-3747e0a5c4bc"/>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ed2ea750-bca1-4514-9c48-8c09bc9f4fc4"/>
    <ds:schemaRef ds:uri="http://schemas.microsoft.com/office/2006/metadata/properties"/>
    <ds:schemaRef ds:uri="http://purl.org/dc/terms/"/>
    <ds:schemaRef ds:uri="http://www.w3.org/XML/1998/namespace"/>
    <ds:schemaRef ds:uri="http://purl.org/dc/dcmitype/"/>
  </ds:schemaRefs>
</ds:datastoreItem>
</file>

<file path=customXml/itemProps5.xml><?xml version="1.0" encoding="utf-8"?>
<ds:datastoreItem xmlns:ds="http://schemas.openxmlformats.org/officeDocument/2006/customXml" ds:itemID="{17E46B24-E797-4368-A76A-99A94B4C686C}">
  <ds:schemaRefs>
    <ds:schemaRef ds:uri="http://schemas.microsoft.com/sharepoint/events"/>
  </ds:schemaRefs>
</ds:datastoreItem>
</file>

<file path=customXml/itemProps6.xml><?xml version="1.0" encoding="utf-8"?>
<ds:datastoreItem xmlns:ds="http://schemas.openxmlformats.org/officeDocument/2006/customXml" ds:itemID="{B20310E6-E24A-4210-8016-700D9A5154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Contents</vt:lpstr>
      <vt:lpstr>Dashboard</vt:lpstr>
      <vt:lpstr>RMAR Methodology</vt:lpstr>
      <vt:lpstr>Data tables - Section 1</vt:lpstr>
      <vt:lpstr>Data tables - Section 2</vt:lpstr>
      <vt:lpstr>Data tables - Section 3</vt:lpstr>
      <vt:lpstr>Sheet8</vt:lpstr>
      <vt:lpstr>Data tables - Section 4 </vt:lpstr>
      <vt:lpstr>Sheet11</vt:lpstr>
      <vt:lpstr>Sheet13</vt:lpstr>
      <vt:lpstr>Data tables - Section 5</vt:lpstr>
      <vt:lpstr>clean_Revenue</vt:lpstr>
      <vt:lpstr>Revenue_data</vt:lpstr>
      <vt:lpstr>clean_firm</vt:lpstr>
      <vt:lpstr>clean_capital</vt:lpstr>
      <vt:lpstr>clean_PII</vt:lpstr>
      <vt:lpstr>clean_adviser</vt:lpstr>
      <vt:lpstr>clean_client</vt:lpstr>
      <vt:lpstr>star_schema</vt:lpstr>
      <vt:lpstr>Sheet19</vt:lpstr>
      <vt:lpstr>Sheet18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2023-09-12T09:09:03Z</dcterms:created>
  <dcterms:modified xsi:type="dcterms:W3CDTF">2026-02-27T12:56:59Z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0x0101005A9549D9A06FAF49B2796176C16A6E1109003BE3CB6B5090EE408A7F94BB0B61E883</vt:lpwstr>
  </property>
  <property fmtid="{D5CDD505-2E9C-101B-9397-08002B2CF9AE}" pid="3" name="fca_inn_team">
    <vt:lpwstr>10;#Data Publications|fa9346a5-7858-47f9-bca3-849a264b1c61</vt:lpwstr>
  </property>
  <property fmtid="{D5CDD505-2E9C-101B-9397-08002B2CF9AE}" pid="4" name="Is_FirstChKInDone">
    <vt:lpwstr>Yes</vt:lpwstr>
  </property>
  <property fmtid="{D5CDD505-2E9C-101B-9397-08002B2CF9AE}" pid="5" name="fca_information_classification">
    <vt:lpwstr>2;#FCA Official|d07129ec-4894-4cda-af0c-a925cb68d6e3</vt:lpwstr>
  </property>
  <property fmtid="{D5CDD505-2E9C-101B-9397-08002B2CF9AE}" pid="6" name="fca_document_purpose">
    <vt:lpwstr>15;#External Publication|93cd019f-026d-4f86-80ef-37a4cf0d41cd</vt:lpwstr>
  </property>
  <property fmtid="{D5CDD505-2E9C-101B-9397-08002B2CF9AE}" pid="7" name="_dlc_DocIdItemGuid">
    <vt:lpwstr>46e8023d-53cb-4208-bf31-d42c284c2d34</vt:lpwstr>
  </property>
  <property fmtid="{D5CDD505-2E9C-101B-9397-08002B2CF9AE}" pid="8" name="MSIP_Label_ceacc62a-ff53-4fb3-9cdc-bb655f5bd38e_Enabled">
    <vt:lpwstr>true</vt:lpwstr>
  </property>
  <property fmtid="{D5CDD505-2E9C-101B-9397-08002B2CF9AE}" pid="9" name="MSIP_Label_ceacc62a-ff53-4fb3-9cdc-bb655f5bd38e_SetDate">
    <vt:lpwstr>2024-07-25T15:17:47Z</vt:lpwstr>
  </property>
  <property fmtid="{D5CDD505-2E9C-101B-9397-08002B2CF9AE}" pid="10" name="MSIP_Label_ceacc62a-ff53-4fb3-9cdc-bb655f5bd38e_Method">
    <vt:lpwstr>Privileged</vt:lpwstr>
  </property>
  <property fmtid="{D5CDD505-2E9C-101B-9397-08002B2CF9AE}" pid="11" name="MSIP_Label_ceacc62a-ff53-4fb3-9cdc-bb655f5bd38e_Name">
    <vt:lpwstr>FCA Public</vt:lpwstr>
  </property>
  <property fmtid="{D5CDD505-2E9C-101B-9397-08002B2CF9AE}" pid="12" name="MSIP_Label_ceacc62a-ff53-4fb3-9cdc-bb655f5bd38e_SiteId">
    <vt:lpwstr>551f9db3-821c-4457-8551-b43423dce661</vt:lpwstr>
  </property>
  <property fmtid="{D5CDD505-2E9C-101B-9397-08002B2CF9AE}" pid="13" name="MSIP_Label_ceacc62a-ff53-4fb3-9cdc-bb655f5bd38e_ActionId">
    <vt:lpwstr>cd08cb3b-cdd2-496c-8055-8b5d45dfd755</vt:lpwstr>
  </property>
  <property fmtid="{D5CDD505-2E9C-101B-9397-08002B2CF9AE}" pid="14" name="MSIP_Label_ceacc62a-ff53-4fb3-9cdc-bb655f5bd38e_ContentBits">
    <vt:lpwstr>1</vt:lpwstr>
  </property>
</Properties>
</file>