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yelippold/Google Drive/Files/education/UCSD/Summer 2015/GSR/School Attendance/"/>
    </mc:Choice>
  </mc:AlternateContent>
  <xr:revisionPtr revIDLastSave="0" documentId="13_ncr:1_{8D3384BF-9404-E846-83A8-94ACBB0C2886}" xr6:coauthVersionLast="36" xr6:coauthVersionMax="36" xr10:uidLastSave="{00000000-0000-0000-0000-000000000000}"/>
  <bookViews>
    <workbookView xWindow="960" yWindow="960" windowWidth="24560" windowHeight="14580" tabRatio="500" xr2:uid="{00000000-000D-0000-FFFF-FFFF00000000}"/>
  </bookViews>
  <sheets>
    <sheet name="Attendance Laws" sheetId="1" r:id="rId1"/>
    <sheet name="Transfer" sheetId="5" r:id="rId2"/>
    <sheet name="1991 pub.txt" sheetId="3" r:id="rId3"/>
    <sheet name="1992 pub.txt" sheetId="4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5" i="1" l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Z55" i="1"/>
  <c r="AH55" i="1" s="1"/>
  <c r="Z54" i="1"/>
  <c r="Z53" i="1"/>
  <c r="Z52" i="1"/>
  <c r="Z51" i="1"/>
  <c r="AH51" i="1" s="1"/>
  <c r="Z50" i="1"/>
  <c r="Z49" i="1"/>
  <c r="Z48" i="1"/>
  <c r="Z47" i="1"/>
  <c r="AH47" i="1" s="1"/>
  <c r="Z46" i="1"/>
  <c r="Z45" i="1"/>
  <c r="Z44" i="1"/>
  <c r="Z43" i="1"/>
  <c r="AH43" i="1" s="1"/>
  <c r="Z42" i="1"/>
  <c r="Z41" i="1"/>
  <c r="Z40" i="1"/>
  <c r="Z39" i="1"/>
  <c r="AH39" i="1" s="1"/>
  <c r="Z38" i="1"/>
  <c r="Z37" i="1"/>
  <c r="Z36" i="1"/>
  <c r="Z35" i="1"/>
  <c r="AH35" i="1" s="1"/>
  <c r="Z34" i="1"/>
  <c r="Z33" i="1"/>
  <c r="Z32" i="1"/>
  <c r="Z31" i="1"/>
  <c r="AH31" i="1" s="1"/>
  <c r="Z30" i="1"/>
  <c r="Z29" i="1"/>
  <c r="Z28" i="1"/>
  <c r="Z27" i="1"/>
  <c r="AH27" i="1" s="1"/>
  <c r="Z26" i="1"/>
  <c r="Z25" i="1"/>
  <c r="Z24" i="1"/>
  <c r="Z23" i="1"/>
  <c r="AH23" i="1" s="1"/>
  <c r="Z22" i="1"/>
  <c r="Z21" i="1"/>
  <c r="Z20" i="1"/>
  <c r="Z19" i="1"/>
  <c r="AH19" i="1" s="1"/>
  <c r="Z18" i="1"/>
  <c r="Z17" i="1"/>
  <c r="Z16" i="1"/>
  <c r="Z15" i="1"/>
  <c r="AH15" i="1" s="1"/>
  <c r="Z14" i="1"/>
  <c r="Z13" i="1"/>
  <c r="Z12" i="1"/>
  <c r="Z11" i="1"/>
  <c r="AH11" i="1" s="1"/>
  <c r="Z9" i="1"/>
  <c r="Z8" i="1"/>
  <c r="Z7" i="1"/>
  <c r="Z6" i="1"/>
  <c r="AH6" i="1" s="1"/>
  <c r="Z5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2" i="1"/>
  <c r="Y11" i="1"/>
  <c r="Y9" i="1"/>
  <c r="Y8" i="1"/>
  <c r="Y7" i="1"/>
  <c r="Y6" i="1"/>
  <c r="Y5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B6" i="1"/>
  <c r="T6" i="1" s="1"/>
  <c r="C6" i="1"/>
  <c r="U6" i="1" s="1"/>
  <c r="B7" i="1"/>
  <c r="T7" i="1" s="1"/>
  <c r="C7" i="1"/>
  <c r="U7" i="1" s="1"/>
  <c r="B8" i="1"/>
  <c r="T8" i="1" s="1"/>
  <c r="C8" i="1"/>
  <c r="U8" i="1" s="1"/>
  <c r="B9" i="1"/>
  <c r="T9" i="1" s="1"/>
  <c r="C9" i="1"/>
  <c r="U9" i="1" s="1"/>
  <c r="B10" i="1"/>
  <c r="T10" i="1" s="1"/>
  <c r="C10" i="1"/>
  <c r="U10" i="1" s="1"/>
  <c r="B11" i="1"/>
  <c r="T11" i="1" s="1"/>
  <c r="C11" i="1"/>
  <c r="U11" i="1" s="1"/>
  <c r="B12" i="1"/>
  <c r="T12" i="1" s="1"/>
  <c r="C12" i="1"/>
  <c r="U12" i="1" s="1"/>
  <c r="B13" i="1"/>
  <c r="T13" i="1" s="1"/>
  <c r="C13" i="1"/>
  <c r="U13" i="1" s="1"/>
  <c r="B14" i="1"/>
  <c r="T14" i="1" s="1"/>
  <c r="C14" i="1"/>
  <c r="U14" i="1" s="1"/>
  <c r="B15" i="1"/>
  <c r="T15" i="1" s="1"/>
  <c r="C15" i="1"/>
  <c r="U15" i="1" s="1"/>
  <c r="B16" i="1"/>
  <c r="T16" i="1" s="1"/>
  <c r="C16" i="1"/>
  <c r="U16" i="1" s="1"/>
  <c r="B17" i="1"/>
  <c r="T17" i="1" s="1"/>
  <c r="C17" i="1"/>
  <c r="U17" i="1" s="1"/>
  <c r="B18" i="1"/>
  <c r="T18" i="1" s="1"/>
  <c r="C18" i="1"/>
  <c r="U18" i="1" s="1"/>
  <c r="B19" i="1"/>
  <c r="T19" i="1" s="1"/>
  <c r="C19" i="1"/>
  <c r="U19" i="1" s="1"/>
  <c r="B20" i="1"/>
  <c r="T20" i="1" s="1"/>
  <c r="C20" i="1"/>
  <c r="U20" i="1" s="1"/>
  <c r="B21" i="1"/>
  <c r="T21" i="1" s="1"/>
  <c r="C21" i="1"/>
  <c r="U21" i="1" s="1"/>
  <c r="B22" i="1"/>
  <c r="T22" i="1" s="1"/>
  <c r="C22" i="1"/>
  <c r="U22" i="1" s="1"/>
  <c r="B23" i="1"/>
  <c r="T23" i="1" s="1"/>
  <c r="C23" i="1"/>
  <c r="U23" i="1" s="1"/>
  <c r="B24" i="1"/>
  <c r="T24" i="1" s="1"/>
  <c r="C24" i="1"/>
  <c r="U24" i="1" s="1"/>
  <c r="B25" i="1"/>
  <c r="T25" i="1" s="1"/>
  <c r="C25" i="1"/>
  <c r="U25" i="1" s="1"/>
  <c r="B26" i="1"/>
  <c r="T26" i="1" s="1"/>
  <c r="C26" i="1"/>
  <c r="U26" i="1" s="1"/>
  <c r="B27" i="1"/>
  <c r="T27" i="1" s="1"/>
  <c r="C27" i="1"/>
  <c r="U27" i="1" s="1"/>
  <c r="B28" i="1"/>
  <c r="T28" i="1" s="1"/>
  <c r="C28" i="1"/>
  <c r="U28" i="1" s="1"/>
  <c r="B29" i="1"/>
  <c r="T29" i="1" s="1"/>
  <c r="C29" i="1"/>
  <c r="U29" i="1" s="1"/>
  <c r="B30" i="1"/>
  <c r="T30" i="1" s="1"/>
  <c r="C30" i="1"/>
  <c r="U30" i="1" s="1"/>
  <c r="B31" i="1"/>
  <c r="T31" i="1" s="1"/>
  <c r="C31" i="1"/>
  <c r="U31" i="1" s="1"/>
  <c r="B32" i="1"/>
  <c r="T32" i="1" s="1"/>
  <c r="C32" i="1"/>
  <c r="U32" i="1" s="1"/>
  <c r="B33" i="1"/>
  <c r="T33" i="1" s="1"/>
  <c r="C33" i="1"/>
  <c r="U33" i="1" s="1"/>
  <c r="B34" i="1"/>
  <c r="T34" i="1" s="1"/>
  <c r="C34" i="1"/>
  <c r="U34" i="1" s="1"/>
  <c r="B35" i="1"/>
  <c r="T35" i="1" s="1"/>
  <c r="C35" i="1"/>
  <c r="U35" i="1" s="1"/>
  <c r="B36" i="1"/>
  <c r="T36" i="1" s="1"/>
  <c r="C36" i="1"/>
  <c r="U36" i="1" s="1"/>
  <c r="B37" i="1"/>
  <c r="T37" i="1" s="1"/>
  <c r="C37" i="1"/>
  <c r="U37" i="1" s="1"/>
  <c r="B38" i="1"/>
  <c r="T38" i="1" s="1"/>
  <c r="C38" i="1"/>
  <c r="U38" i="1" s="1"/>
  <c r="B39" i="1"/>
  <c r="T39" i="1" s="1"/>
  <c r="C39" i="1"/>
  <c r="U39" i="1" s="1"/>
  <c r="B40" i="1"/>
  <c r="T40" i="1" s="1"/>
  <c r="C40" i="1"/>
  <c r="U40" i="1" s="1"/>
  <c r="B41" i="1"/>
  <c r="T41" i="1" s="1"/>
  <c r="C41" i="1"/>
  <c r="U41" i="1" s="1"/>
  <c r="B42" i="1"/>
  <c r="T42" i="1" s="1"/>
  <c r="C42" i="1"/>
  <c r="U42" i="1" s="1"/>
  <c r="B43" i="1"/>
  <c r="T43" i="1" s="1"/>
  <c r="C43" i="1"/>
  <c r="U43" i="1" s="1"/>
  <c r="B44" i="1"/>
  <c r="T44" i="1" s="1"/>
  <c r="C44" i="1"/>
  <c r="U44" i="1" s="1"/>
  <c r="B45" i="1"/>
  <c r="T45" i="1" s="1"/>
  <c r="C45" i="1"/>
  <c r="U45" i="1" s="1"/>
  <c r="B46" i="1"/>
  <c r="T46" i="1" s="1"/>
  <c r="C46" i="1"/>
  <c r="U46" i="1" s="1"/>
  <c r="B47" i="1"/>
  <c r="T47" i="1" s="1"/>
  <c r="C47" i="1"/>
  <c r="U47" i="1" s="1"/>
  <c r="B48" i="1"/>
  <c r="T48" i="1" s="1"/>
  <c r="C48" i="1"/>
  <c r="U48" i="1" s="1"/>
  <c r="B49" i="1"/>
  <c r="T49" i="1" s="1"/>
  <c r="C49" i="1"/>
  <c r="U49" i="1" s="1"/>
  <c r="B50" i="1"/>
  <c r="T50" i="1" s="1"/>
  <c r="C50" i="1"/>
  <c r="U50" i="1" s="1"/>
  <c r="B51" i="1"/>
  <c r="T51" i="1" s="1"/>
  <c r="C51" i="1"/>
  <c r="U51" i="1" s="1"/>
  <c r="B52" i="1"/>
  <c r="T52" i="1" s="1"/>
  <c r="C52" i="1"/>
  <c r="U52" i="1" s="1"/>
  <c r="B53" i="1"/>
  <c r="T53" i="1" s="1"/>
  <c r="C53" i="1"/>
  <c r="U53" i="1" s="1"/>
  <c r="B54" i="1"/>
  <c r="T54" i="1" s="1"/>
  <c r="C54" i="1"/>
  <c r="U54" i="1" s="1"/>
  <c r="B55" i="1"/>
  <c r="T55" i="1" s="1"/>
  <c r="C55" i="1"/>
  <c r="U55" i="1" s="1"/>
  <c r="B5" i="1"/>
  <c r="T5" i="1" s="1"/>
  <c r="C5" i="1"/>
  <c r="U5" i="1" s="1"/>
  <c r="AH25" i="1" l="1"/>
  <c r="AH7" i="1"/>
  <c r="AH12" i="1"/>
  <c r="AH16" i="1"/>
  <c r="AH20" i="1"/>
  <c r="AH24" i="1"/>
  <c r="AH28" i="1"/>
  <c r="AH32" i="1"/>
  <c r="AH36" i="1"/>
  <c r="AH40" i="1"/>
  <c r="AH44" i="1"/>
  <c r="AH48" i="1"/>
  <c r="AH52" i="1"/>
  <c r="AG55" i="1"/>
  <c r="AI55" i="1" s="1"/>
  <c r="AG53" i="1"/>
  <c r="AG51" i="1"/>
  <c r="AI51" i="1" s="1"/>
  <c r="AG49" i="1"/>
  <c r="AG47" i="1"/>
  <c r="AI47" i="1" s="1"/>
  <c r="AG45" i="1"/>
  <c r="AG43" i="1"/>
  <c r="AI43" i="1" s="1"/>
  <c r="AG41" i="1"/>
  <c r="AG39" i="1"/>
  <c r="AI39" i="1" s="1"/>
  <c r="AG37" i="1"/>
  <c r="AG35" i="1"/>
  <c r="AI35" i="1" s="1"/>
  <c r="AG33" i="1"/>
  <c r="AG31" i="1"/>
  <c r="AI31" i="1" s="1"/>
  <c r="AG29" i="1"/>
  <c r="AG27" i="1"/>
  <c r="AI27" i="1" s="1"/>
  <c r="AG25" i="1"/>
  <c r="AG23" i="1"/>
  <c r="AI23" i="1" s="1"/>
  <c r="AG21" i="1"/>
  <c r="AG19" i="1"/>
  <c r="AI19" i="1" s="1"/>
  <c r="AG17" i="1"/>
  <c r="AG15" i="1"/>
  <c r="AI15" i="1" s="1"/>
  <c r="AH8" i="1"/>
  <c r="AH13" i="1"/>
  <c r="AH17" i="1"/>
  <c r="AH21" i="1"/>
  <c r="AH29" i="1"/>
  <c r="AH33" i="1"/>
  <c r="AI33" i="1" s="1"/>
  <c r="AH37" i="1"/>
  <c r="AH41" i="1"/>
  <c r="AH45" i="1"/>
  <c r="AI45" i="1" s="1"/>
  <c r="AH49" i="1"/>
  <c r="AI49" i="1" s="1"/>
  <c r="AH53" i="1"/>
  <c r="AH10" i="1"/>
  <c r="AH5" i="1"/>
  <c r="AH9" i="1"/>
  <c r="AH14" i="1"/>
  <c r="AH18" i="1"/>
  <c r="AH22" i="1"/>
  <c r="AH26" i="1"/>
  <c r="AH30" i="1"/>
  <c r="AH34" i="1"/>
  <c r="AH38" i="1"/>
  <c r="AH42" i="1"/>
  <c r="AH46" i="1"/>
  <c r="AH50" i="1"/>
  <c r="AH54" i="1"/>
  <c r="AG13" i="1"/>
  <c r="AG11" i="1"/>
  <c r="AI11" i="1" s="1"/>
  <c r="AG9" i="1"/>
  <c r="AG7" i="1"/>
  <c r="AI7" i="1" s="1"/>
  <c r="AG5" i="1"/>
  <c r="AG52" i="1"/>
  <c r="AI52" i="1" s="1"/>
  <c r="AG48" i="1"/>
  <c r="AG44" i="1"/>
  <c r="AI44" i="1" s="1"/>
  <c r="AG40" i="1"/>
  <c r="AG36" i="1"/>
  <c r="AI36" i="1" s="1"/>
  <c r="AG32" i="1"/>
  <c r="AG28" i="1"/>
  <c r="AI28" i="1" s="1"/>
  <c r="AG24" i="1"/>
  <c r="AG18" i="1"/>
  <c r="AG16" i="1"/>
  <c r="AG12" i="1"/>
  <c r="AI12" i="1" s="1"/>
  <c r="AG8" i="1"/>
  <c r="AG54" i="1"/>
  <c r="AG50" i="1"/>
  <c r="AI50" i="1" s="1"/>
  <c r="AG46" i="1"/>
  <c r="AI46" i="1" s="1"/>
  <c r="AG42" i="1"/>
  <c r="AG38" i="1"/>
  <c r="AG34" i="1"/>
  <c r="AI34" i="1" s="1"/>
  <c r="AG30" i="1"/>
  <c r="AG26" i="1"/>
  <c r="AG22" i="1"/>
  <c r="AG20" i="1"/>
  <c r="AI20" i="1" s="1"/>
  <c r="AG14" i="1"/>
  <c r="AI14" i="1" s="1"/>
  <c r="AG10" i="1"/>
  <c r="AG6" i="1"/>
  <c r="AI6" i="1" s="1"/>
  <c r="AI17" i="1"/>
  <c r="AI25" i="1"/>
  <c r="AI41" i="1"/>
  <c r="AI29" i="1" l="1"/>
  <c r="AI37" i="1"/>
  <c r="AI8" i="1"/>
  <c r="AI24" i="1"/>
  <c r="AI40" i="1"/>
  <c r="AI5" i="1"/>
  <c r="AI10" i="1"/>
  <c r="AI21" i="1"/>
  <c r="AI53" i="1"/>
  <c r="AI30" i="1"/>
  <c r="AI13" i="1"/>
  <c r="AI26" i="1"/>
  <c r="AI42" i="1"/>
  <c r="AI16" i="1"/>
  <c r="AI32" i="1"/>
  <c r="AI48" i="1"/>
  <c r="AI9" i="1"/>
  <c r="AI22" i="1"/>
  <c r="AI38" i="1"/>
  <c r="AI54" i="1"/>
  <c r="AI18" i="1"/>
</calcChain>
</file>

<file path=xl/sharedStrings.xml><?xml version="1.0" encoding="utf-8"?>
<sst xmlns="http://schemas.openxmlformats.org/spreadsheetml/2006/main" count="1420" uniqueCount="172">
  <si>
    <t>Compulsory School Attendence Laws</t>
  </si>
  <si>
    <t>https://nces.ed.gov/programs/digest/d15/tables/dt15_234.10.asp?current=yes</t>
  </si>
  <si>
    <t>State</t>
  </si>
  <si>
    <t>Compulsory attendance</t>
  </si>
  <si>
    <t>7 to 16</t>
  </si>
  <si>
    <t>7 to 17</t>
  </si>
  <si>
    <t>6 to 17</t>
  </si>
  <si>
    <t>6 to 16</t>
  </si>
  <si>
    <t>5 to 17</t>
  </si>
  <si>
    <t>5 to 18</t>
  </si>
  <si>
    <t>6 to 18</t>
  </si>
  <si>
    <t>---</t>
  </si>
  <si>
    <t>7 to 18</t>
  </si>
  <si>
    <t>5 to 16</t>
  </si>
  <si>
    <t>8 to 17</t>
  </si>
  <si>
    <t>8 to 16</t>
  </si>
  <si>
    <t>8 to 18</t>
  </si>
  <si>
    <t>Sources:</t>
  </si>
  <si>
    <t>http://nces.ed.gov/programs/digest/d97/d97t152.asp</t>
  </si>
  <si>
    <t>http://nces.ed.gov/programs/digest/d96/d96t149.asp</t>
  </si>
  <si>
    <t>http://nces.ed.gov/programs/digest/d95/dtab148.asp</t>
  </si>
  <si>
    <t>(March 1994)</t>
  </si>
  <si>
    <t>(confirmed 1998-1999 have no new info; 1990 only has 1989)</t>
  </si>
  <si>
    <t>Digest 1991, table 143 (p 137)</t>
  </si>
  <si>
    <t>http://nces.ed.gov/pubs91/91697.pdf</t>
  </si>
  <si>
    <t>Digest 1992, table 142 (p 141)</t>
  </si>
  <si>
    <t>http://nces.ed.gov/pubs92/92097.pdf</t>
  </si>
  <si>
    <t>For 1989 and 1992, used Grep:</t>
  </si>
  <si>
    <t>Find</t>
  </si>
  <si>
    <t>([0-9]) ([A-Z])</t>
  </si>
  <si>
    <t>replace</t>
  </si>
  <si>
    <t>\1\n\2</t>
  </si>
  <si>
    <t>([0-9]) [0-9] to [0-9][0-9]</t>
  </si>
  <si>
    <t>\1</t>
  </si>
  <si>
    <t>to remove second column</t>
  </si>
  <si>
    <t>to add returns</t>
  </si>
  <si>
    <t xml:space="preserve"> [\.]* </t>
  </si>
  <si>
    <t>\t</t>
  </si>
  <si>
    <t>to remove dots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</si>
  <si>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</si>
  <si>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</si>
  <si>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</si>
  <si>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</si>
  <si>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</si>
  <si>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</si>
  <si>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</si>
  <si>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</si>
  <si>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</si>
  <si>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</si>
  <si>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</si>
  <si>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</si>
  <si>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</si>
  <si>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</si>
  <si>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</si>
  <si>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</si>
  <si>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</si>
  <si>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</si>
  <si>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</si>
  <si>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</si>
  <si>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</si>
  <si>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</si>
  <si>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</si>
  <si>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</si>
  <si>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</si>
  <si>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</si>
  <si>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</si>
  <si>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</si>
  <si>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</si>
  <si>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</si>
  <si>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</si>
  <si>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</si>
  <si>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</si>
  <si>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</si>
  <si>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</si>
  <si>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</si>
  <si>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</si>
  <si>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</si>
  <si>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</si>
  <si>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</si>
  <si>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</si>
  <si>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</si>
  <si>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</si>
  <si>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</si>
  <si>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</si>
  <si>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</si>
  <si>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</si>
  <si>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</si>
  <si>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</si>
  <si>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</si>
  <si>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6 to 14</t>
  </si>
  <si>
    <t xml:space="preserve">7 to 16 </t>
  </si>
  <si>
    <t xml:space="preserve">8 to 16 </t>
  </si>
  <si>
    <t>Alaska</t>
  </si>
  <si>
    <t>(March 1992)</t>
  </si>
  <si>
    <t>(Nov 1989)</t>
  </si>
  <si>
    <t>Oldest Age</t>
  </si>
  <si>
    <t>Pre-2001</t>
  </si>
  <si>
    <t>Change</t>
  </si>
  <si>
    <t>Changes from 16 to 17</t>
  </si>
  <si>
    <t>Reverse change</t>
  </si>
  <si>
    <t>(excluding 2014)</t>
  </si>
  <si>
    <t>2001+</t>
  </si>
  <si>
    <t>2015, 2017</t>
  </si>
  <si>
    <t>https://nces.ed.gov/programs/digest/d17/tables/dt17_234.10.asp?current=yes</t>
  </si>
  <si>
    <t>\3\</t>
  </si>
  <si>
    <t>\2\</t>
  </si>
  <si>
    <t>\2,3\</t>
  </si>
  <si>
    <t>6 to 19</t>
  </si>
  <si>
    <t>2000-2014 (even)</t>
  </si>
  <si>
    <t>https://nces.ed.gov/programs/digest/d13/tables/dt13_234.10.asp?current=yes</t>
  </si>
  <si>
    <t>https://nces.ed.gov/programs/digest/d10/tables/dt10_174.asp</t>
  </si>
  <si>
    <t>https://nces.ed.gov/programs/digest/d09/tables/dt09_166.asp</t>
  </si>
  <si>
    <t>\5\</t>
  </si>
  <si>
    <t>\8\</t>
  </si>
  <si>
    <t>\2,5\</t>
  </si>
  <si>
    <t>\15\</t>
  </si>
  <si>
    <t>\18\</t>
  </si>
  <si>
    <t>\5,23\</t>
  </si>
  <si>
    <t>Alabama .......................</t>
  </si>
  <si>
    <t>Alaska ......................…</t>
  </si>
  <si>
    <t>Arizona ......................</t>
  </si>
  <si>
    <t>Arkansas ........................</t>
  </si>
  <si>
    <t>California ......................</t>
  </si>
  <si>
    <t>Colorado .......................</t>
  </si>
  <si>
    <t>Connecticut .....................</t>
  </si>
  <si>
    <t>Delaware .......................</t>
  </si>
  <si>
    <t xml:space="preserve">District of </t>
  </si>
  <si>
    <t>Florida ........................</t>
  </si>
  <si>
    <t>Georgia ........................</t>
  </si>
  <si>
    <t>Hawaii ...........................</t>
  </si>
  <si>
    <t>Idaho ........................</t>
  </si>
  <si>
    <t>Illinois .........................</t>
  </si>
  <si>
    <t>Indiana ...........................</t>
  </si>
  <si>
    <t>Iowa ............................</t>
  </si>
  <si>
    <t>Kansas ...........................</t>
  </si>
  <si>
    <t>Kentucky .........................</t>
  </si>
  <si>
    <t>Louisiana .......................</t>
  </si>
  <si>
    <t>Maine ...........................</t>
  </si>
  <si>
    <t>Maryland ........................</t>
  </si>
  <si>
    <t>Massachusetts ...................</t>
  </si>
  <si>
    <t>Michigan .....................</t>
  </si>
  <si>
    <t>Minnesota ......................</t>
  </si>
  <si>
    <t>Mississippi .....................</t>
  </si>
  <si>
    <t>Missouri .........................</t>
  </si>
  <si>
    <t>Montana ........................</t>
  </si>
  <si>
    <t>Nebraska ........................</t>
  </si>
  <si>
    <t>Nevada ..........................</t>
  </si>
  <si>
    <t>New Hampshire ..................</t>
  </si>
  <si>
    <t>New Jersey .......................</t>
  </si>
  <si>
    <t>New Mexico ......................</t>
  </si>
  <si>
    <t>New York ........................</t>
  </si>
  <si>
    <t>North Carolina .................</t>
  </si>
  <si>
    <t>North Dakota ....................</t>
  </si>
  <si>
    <t>Ohio .............................</t>
  </si>
  <si>
    <t>Oklahoma ........................</t>
  </si>
  <si>
    <t>Oregon ...........................</t>
  </si>
  <si>
    <t>Pennsylvania .......................</t>
  </si>
  <si>
    <t>Rhode Island .....................</t>
  </si>
  <si>
    <t>South Carolina ...................</t>
  </si>
  <si>
    <t>South Dakota ....................</t>
  </si>
  <si>
    <t>Tennessee .....................</t>
  </si>
  <si>
    <t>Texas ..........................</t>
  </si>
  <si>
    <t>Utah ...........................</t>
  </si>
  <si>
    <t>Vermont .........................</t>
  </si>
  <si>
    <t>Virginia .........................</t>
  </si>
  <si>
    <t>Washington .......................</t>
  </si>
  <si>
    <t>West Virginia ....................</t>
  </si>
  <si>
    <t>Wisconsin ......................</t>
  </si>
  <si>
    <t>Wyoming ...............</t>
  </si>
  <si>
    <t>District of Columbia ........</t>
  </si>
  <si>
    <t>\14\</t>
  </si>
  <si>
    <t>\2,17\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</si>
</sst>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Courier New"/>
      <family val="3"/>
    </font>
    <font>
      <sz val="10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Courier New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37" fontId="1" fillId="0" borderId="4" xfId="0" applyNumberFormat="1" applyFont="1" applyFill="1" applyBorder="1" applyAlignment="1" applyProtection="1">
      <alignment horizontal="left" vertical="center"/>
    </xf>
    <xf numFmtId="37" fontId="1" fillId="0" borderId="0" xfId="0" applyNumberFormat="1" applyFont="1" applyFill="1" applyBorder="1" applyAlignment="1" applyProtection="1">
      <alignment horizontal="right" vertical="center"/>
    </xf>
    <xf numFmtId="37" fontId="1" fillId="0" borderId="8" xfId="0" applyNumberFormat="1" applyFont="1" applyFill="1" applyBorder="1" applyAlignment="1" applyProtection="1">
      <alignment horizontal="right" vertical="center"/>
    </xf>
    <xf numFmtId="49" fontId="1" fillId="0" borderId="8" xfId="0" applyNumberFormat="1" applyFont="1" applyFill="1" applyBorder="1" applyAlignment="1">
      <alignment horizontal="right" vertical="center"/>
    </xf>
    <xf numFmtId="37" fontId="1" fillId="0" borderId="5" xfId="0" applyNumberFormat="1" applyFont="1" applyFill="1" applyBorder="1" applyAlignment="1" applyProtection="1">
      <alignment horizontal="right" vertical="center"/>
    </xf>
    <xf numFmtId="49" fontId="1" fillId="0" borderId="5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 applyProtection="1">
      <alignment horizontal="left" vertical="center"/>
    </xf>
    <xf numFmtId="37" fontId="1" fillId="0" borderId="0" xfId="0" quotePrefix="1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49" fontId="1" fillId="0" borderId="5" xfId="0" applyNumberFormat="1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right" vertical="center"/>
    </xf>
    <xf numFmtId="0" fontId="1" fillId="0" borderId="5" xfId="0" applyFont="1" applyFill="1" applyBorder="1" applyAlignment="1" applyProtection="1">
      <alignment horizontal="right" vertical="center"/>
    </xf>
    <xf numFmtId="37" fontId="1" fillId="0" borderId="6" xfId="0" applyNumberFormat="1" applyFont="1" applyFill="1" applyBorder="1" applyAlignment="1" applyProtection="1">
      <alignment horizontal="left" vertical="center"/>
    </xf>
    <xf numFmtId="37" fontId="1" fillId="0" borderId="9" xfId="0" applyNumberFormat="1" applyFont="1" applyFill="1" applyBorder="1" applyAlignment="1" applyProtection="1">
      <alignment horizontal="right" vertical="center"/>
    </xf>
    <xf numFmtId="37" fontId="1" fillId="0" borderId="7" xfId="0" applyNumberFormat="1" applyFont="1" applyFill="1" applyBorder="1" applyAlignment="1" applyProtection="1">
      <alignment horizontal="right" vertical="center"/>
    </xf>
    <xf numFmtId="49" fontId="1" fillId="0" borderId="7" xfId="0" applyNumberFormat="1" applyFont="1" applyFill="1" applyBorder="1" applyAlignment="1" applyProtection="1">
      <alignment horizontal="right" vertical="center"/>
    </xf>
    <xf numFmtId="49" fontId="1" fillId="0" borderId="7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9" xfId="0" applyFont="1" applyFill="1" applyBorder="1" applyAlignment="1">
      <alignment horizontal="left" wrapText="1"/>
    </xf>
    <xf numFmtId="37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1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3" fillId="0" borderId="0" xfId="35"/>
    <xf numFmtId="0" fontId="1" fillId="0" borderId="0" xfId="0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37" fontId="1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5" xfId="0" applyFont="1" applyFill="1" applyBorder="1"/>
    <xf numFmtId="0" fontId="1" fillId="0" borderId="0" xfId="0" applyFont="1" applyFill="1" applyBorder="1" applyAlignment="1">
      <alignment horizontal="left" vertical="center"/>
    </xf>
    <xf numFmtId="37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9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wrapText="1"/>
    </xf>
    <xf numFmtId="0" fontId="0" fillId="0" borderId="0" xfId="0" applyBorder="1"/>
    <xf numFmtId="0" fontId="1" fillId="0" borderId="1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37" fontId="5" fillId="0" borderId="8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37" fontId="5" fillId="0" borderId="5" xfId="0" applyNumberFormat="1" applyFont="1" applyFill="1" applyBorder="1" applyAlignment="1" applyProtection="1">
      <alignment horizontal="right" vertical="center"/>
    </xf>
    <xf numFmtId="37" fontId="5" fillId="0" borderId="0" xfId="0" applyNumberFormat="1" applyFont="1" applyFill="1" applyBorder="1" applyAlignment="1" applyProtection="1">
      <alignment vertical="center"/>
    </xf>
    <xf numFmtId="37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 applyProtection="1">
      <alignment horizontal="right" vertical="center"/>
    </xf>
    <xf numFmtId="0" fontId="5" fillId="0" borderId="4" xfId="0" applyFont="1" applyFill="1" applyBorder="1" applyAlignment="1" applyProtection="1">
      <alignment horizontal="left" vertical="center"/>
    </xf>
    <xf numFmtId="0" fontId="5" fillId="0" borderId="5" xfId="0" applyFont="1" applyFill="1" applyBorder="1" applyAlignment="1" applyProtection="1">
      <alignment horizontal="right" vertical="center"/>
    </xf>
    <xf numFmtId="0" fontId="1" fillId="0" borderId="4" xfId="0" applyFont="1" applyFill="1" applyBorder="1" applyAlignment="1">
      <alignment vertical="center"/>
    </xf>
    <xf numFmtId="37" fontId="5" fillId="0" borderId="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vertical="center"/>
    </xf>
    <xf numFmtId="37" fontId="1" fillId="0" borderId="4" xfId="0" applyNumberFormat="1" applyFont="1" applyFill="1" applyBorder="1" applyAlignment="1" applyProtection="1">
      <alignment vertical="center"/>
    </xf>
    <xf numFmtId="0" fontId="1" fillId="0" borderId="5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left" vertic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ces.ed.gov/programs/digest/d10/tables/dt10_174.asp" TargetMode="External"/><Relationship Id="rId2" Type="http://schemas.openxmlformats.org/officeDocument/2006/relationships/hyperlink" Target="https://nces.ed.gov/programs/digest/d13/tables/dt13_234.10.asp?current=yes" TargetMode="External"/><Relationship Id="rId1" Type="http://schemas.openxmlformats.org/officeDocument/2006/relationships/hyperlink" Target="https://nces.ed.gov/programs/digest/d17/tables/dt17_234.10.asp?current=yes" TargetMode="External"/><Relationship Id="rId4" Type="http://schemas.openxmlformats.org/officeDocument/2006/relationships/hyperlink" Target="https://nces.ed.gov/programs/digest/d09/tables/dt09_166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RowHeight="16" x14ac:dyDescent="0.2"/>
  <sheetData>
    <row r="1" spans="1:38" x14ac:dyDescent="0.2">
      <c r="A1" t="s">
        <v>0</v>
      </c>
    </row>
    <row r="2" spans="1:38" x14ac:dyDescent="0.2">
      <c r="B2" s="19"/>
      <c r="C2" s="19"/>
      <c r="D2" s="19"/>
      <c r="E2" s="19"/>
      <c r="F2" s="19"/>
      <c r="G2" s="29" t="s">
        <v>3</v>
      </c>
      <c r="H2" s="30"/>
      <c r="I2" s="30"/>
      <c r="J2" s="30"/>
      <c r="K2" s="30"/>
      <c r="L2" s="30"/>
      <c r="M2" s="30"/>
      <c r="N2" s="30"/>
      <c r="O2" s="30"/>
      <c r="P2" s="30"/>
      <c r="Q2" s="32"/>
      <c r="R2" s="32"/>
      <c r="T2" t="s">
        <v>95</v>
      </c>
    </row>
    <row r="3" spans="1:38" ht="30" x14ac:dyDescent="0.2">
      <c r="A3" s="45"/>
      <c r="B3" s="21" t="s">
        <v>94</v>
      </c>
      <c r="C3" s="21" t="s">
        <v>93</v>
      </c>
      <c r="D3" t="s">
        <v>21</v>
      </c>
      <c r="E3" s="20"/>
      <c r="F3" s="20"/>
      <c r="K3" s="27"/>
      <c r="M3" s="27"/>
      <c r="O3" s="25"/>
    </row>
    <row r="4" spans="1:38" x14ac:dyDescent="0.2">
      <c r="A4" s="44" t="s">
        <v>2</v>
      </c>
      <c r="B4" s="21">
        <v>1989</v>
      </c>
      <c r="C4" s="21">
        <v>1992</v>
      </c>
      <c r="D4">
        <v>1994</v>
      </c>
      <c r="E4" s="21">
        <v>1996</v>
      </c>
      <c r="F4" s="21">
        <v>1997</v>
      </c>
      <c r="G4" s="25">
        <v>2000</v>
      </c>
      <c r="H4" s="25">
        <v>2002</v>
      </c>
      <c r="I4" s="25">
        <v>2004</v>
      </c>
      <c r="J4" s="25">
        <v>2006</v>
      </c>
      <c r="K4" s="28">
        <v>2007</v>
      </c>
      <c r="L4" s="25">
        <v>2008</v>
      </c>
      <c r="M4" s="68">
        <v>2009</v>
      </c>
      <c r="N4" s="25">
        <v>2010</v>
      </c>
      <c r="O4" s="25">
        <v>2013</v>
      </c>
      <c r="P4" s="25">
        <v>2014</v>
      </c>
      <c r="Q4" s="24">
        <v>2015</v>
      </c>
      <c r="R4" s="25">
        <v>2017</v>
      </c>
      <c r="T4">
        <v>1989</v>
      </c>
      <c r="U4">
        <v>1992</v>
      </c>
      <c r="V4">
        <v>1994</v>
      </c>
      <c r="W4">
        <v>1996</v>
      </c>
      <c r="X4">
        <v>1997</v>
      </c>
      <c r="Y4" s="24">
        <v>2000</v>
      </c>
      <c r="Z4" s="24">
        <v>2002</v>
      </c>
      <c r="AA4" s="24">
        <v>2004</v>
      </c>
      <c r="AB4" s="24">
        <v>2006</v>
      </c>
      <c r="AC4" s="24">
        <v>2008</v>
      </c>
      <c r="AD4" s="24">
        <v>2010</v>
      </c>
      <c r="AE4" s="25">
        <v>2014</v>
      </c>
      <c r="AG4" t="s">
        <v>96</v>
      </c>
      <c r="AH4" t="s">
        <v>101</v>
      </c>
      <c r="AI4" t="s">
        <v>97</v>
      </c>
      <c r="AJ4" t="s">
        <v>98</v>
      </c>
      <c r="AL4" t="s">
        <v>100</v>
      </c>
    </row>
    <row r="5" spans="1:38" x14ac:dyDescent="0.2">
      <c r="A5" s="1" t="s">
        <v>39</v>
      </c>
      <c r="B5" t="str">
        <f>VLOOKUP(A5,'1991 pub.txt'!$A$1:$B$51,2,FALSE)</f>
        <v>7 to 16</v>
      </c>
      <c r="C5" t="str">
        <f>VLOOKUP(A5,'1992 pub.txt'!$A$1:$B$51,2,FALSE)</f>
        <v>7 to 16</v>
      </c>
      <c r="D5" t="s">
        <v>4</v>
      </c>
      <c r="E5" s="22" t="s">
        <v>4</v>
      </c>
      <c r="F5" s="2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47" t="s">
        <v>4</v>
      </c>
      <c r="L5" s="3" t="s">
        <v>4</v>
      </c>
      <c r="M5" s="3" t="s">
        <v>4</v>
      </c>
      <c r="N5" s="4" t="s">
        <v>5</v>
      </c>
      <c r="O5" s="4" t="s">
        <v>6</v>
      </c>
      <c r="P5" s="4" t="s">
        <v>6</v>
      </c>
      <c r="Q5" s="4" t="s">
        <v>6</v>
      </c>
      <c r="R5" s="4" t="s">
        <v>6</v>
      </c>
      <c r="T5">
        <f>VALUE(RIGHT(TRIM(B5),2))</f>
        <v>16</v>
      </c>
      <c r="U5">
        <f>VALUE(RIGHT(TRIM(C5),2))</f>
        <v>16</v>
      </c>
      <c r="V5">
        <f>VALUE(RIGHT(TRIM(D5),2))</f>
        <v>16</v>
      </c>
      <c r="W5">
        <f>VALUE(RIGHT(TRIM(E5),2))</f>
        <v>16</v>
      </c>
      <c r="X5">
        <f>VALUE(RIGHT(TRIM(F5),2))</f>
        <v>16</v>
      </c>
      <c r="Y5">
        <f>VALUE(RIGHT(TRIM(G5),2))</f>
        <v>16</v>
      </c>
      <c r="Z5">
        <f>VALUE(RIGHT(TRIM(H5),2))</f>
        <v>16</v>
      </c>
      <c r="AA5">
        <f>VALUE(RIGHT(TRIM(I5),2))</f>
        <v>16</v>
      </c>
      <c r="AB5">
        <f>VALUE(RIGHT(TRIM(J5),2))</f>
        <v>16</v>
      </c>
      <c r="AC5">
        <f>VALUE(RIGHT(TRIM(L5),2))</f>
        <v>16</v>
      </c>
      <c r="AD5">
        <f>VALUE(RIGHT(TRIM(N5),2))</f>
        <v>17</v>
      </c>
      <c r="AE5">
        <f>VALUE(RIGHT(TRIM(P5),2))</f>
        <v>17</v>
      </c>
      <c r="AG5">
        <f>AVERAGE(T5:Y5)</f>
        <v>16</v>
      </c>
      <c r="AH5">
        <f>AVERAGE(Z5:AE5)</f>
        <v>16.333333333333332</v>
      </c>
      <c r="AI5">
        <f>AH5-AG5</f>
        <v>0.33333333333333215</v>
      </c>
      <c r="AJ5">
        <v>1</v>
      </c>
    </row>
    <row r="6" spans="1:38" x14ac:dyDescent="0.2">
      <c r="A6" s="1" t="s">
        <v>92</v>
      </c>
      <c r="B6" t="str">
        <f>VLOOKUP(A6,'1991 pub.txt'!$A$1:$B$51,2,FALSE)</f>
        <v>7 to 16</v>
      </c>
      <c r="C6" t="str">
        <f>VLOOKUP(A6,'1992 pub.txt'!$A$1:$B$51,2,FALSE)</f>
        <v>7 to 16</v>
      </c>
      <c r="D6" t="s">
        <v>4</v>
      </c>
      <c r="E6" s="22" t="s">
        <v>4</v>
      </c>
      <c r="F6" s="2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49" t="s">
        <v>4</v>
      </c>
      <c r="L6" s="5" t="s">
        <v>4</v>
      </c>
      <c r="M6" s="5" t="s">
        <v>4</v>
      </c>
      <c r="N6" s="5" t="s">
        <v>4</v>
      </c>
      <c r="O6" s="6" t="s">
        <v>4</v>
      </c>
      <c r="P6" s="6" t="s">
        <v>4</v>
      </c>
      <c r="Q6" s="6" t="s">
        <v>4</v>
      </c>
      <c r="R6" s="6" t="s">
        <v>4</v>
      </c>
      <c r="T6">
        <f>VALUE(RIGHT(TRIM(B6),2))</f>
        <v>16</v>
      </c>
      <c r="U6">
        <f>VALUE(RIGHT(TRIM(C6),2))</f>
        <v>16</v>
      </c>
      <c r="V6">
        <f>VALUE(RIGHT(TRIM(D6),2))</f>
        <v>16</v>
      </c>
      <c r="W6">
        <f>VALUE(RIGHT(TRIM(E6),2))</f>
        <v>16</v>
      </c>
      <c r="X6">
        <f>VALUE(RIGHT(TRIM(F6),2))</f>
        <v>16</v>
      </c>
      <c r="Y6">
        <f>VALUE(RIGHT(TRIM(G6),2))</f>
        <v>16</v>
      </c>
      <c r="Z6">
        <f>VALUE(RIGHT(TRIM(H6),2))</f>
        <v>16</v>
      </c>
      <c r="AA6">
        <f>VALUE(RIGHT(TRIM(I6),2))</f>
        <v>16</v>
      </c>
      <c r="AB6">
        <f>VALUE(RIGHT(TRIM(J6),2))</f>
        <v>16</v>
      </c>
      <c r="AC6">
        <f>VALUE(RIGHT(TRIM(L6),2))</f>
        <v>16</v>
      </c>
      <c r="AD6">
        <f>VALUE(RIGHT(TRIM(N6),2))</f>
        <v>16</v>
      </c>
      <c r="AE6">
        <f>VALUE(RIGHT(TRIM(P6),2))</f>
        <v>16</v>
      </c>
      <c r="AG6">
        <f t="shared" ref="AG6:AG55" si="0">AVERAGE(T6:Y6)</f>
        <v>16</v>
      </c>
      <c r="AH6">
        <f t="shared" ref="AH6:AH55" si="1">AVERAGE(Z6:AE6)</f>
        <v>16</v>
      </c>
      <c r="AI6">
        <f t="shared" ref="AI6:AI55" si="2">AH6-AG6</f>
        <v>0</v>
      </c>
    </row>
    <row r="7" spans="1:38" x14ac:dyDescent="0.2">
      <c r="A7" s="1" t="s">
        <v>40</v>
      </c>
      <c r="B7" t="str">
        <f>VLOOKUP(A7,'1991 pub.txt'!$A$1:$B$51,2,FALSE)</f>
        <v xml:space="preserve">8 to 16 </v>
      </c>
      <c r="C7" t="str">
        <f>VLOOKUP(A7,'1992 pub.txt'!$A$1:$B$51,2,FALSE)</f>
        <v>8 to 16</v>
      </c>
      <c r="D7" t="s">
        <v>7</v>
      </c>
      <c r="E7" s="22" t="s">
        <v>7</v>
      </c>
      <c r="F7" s="22" t="s">
        <v>7</v>
      </c>
      <c r="G7" s="2" t="s">
        <v>7</v>
      </c>
      <c r="H7" s="2" t="s">
        <v>7</v>
      </c>
      <c r="I7" s="2" t="s">
        <v>7</v>
      </c>
      <c r="J7" s="2" t="s">
        <v>7</v>
      </c>
      <c r="K7" s="49" t="s">
        <v>7</v>
      </c>
      <c r="L7" s="5" t="s">
        <v>7</v>
      </c>
      <c r="M7" s="5" t="s">
        <v>7</v>
      </c>
      <c r="N7" s="5" t="s">
        <v>7</v>
      </c>
      <c r="O7" s="6" t="s">
        <v>7</v>
      </c>
      <c r="P7" s="6" t="s">
        <v>7</v>
      </c>
      <c r="Q7" s="6" t="s">
        <v>7</v>
      </c>
      <c r="R7" s="6" t="s">
        <v>7</v>
      </c>
      <c r="T7">
        <f>VALUE(RIGHT(TRIM(B7),2))</f>
        <v>16</v>
      </c>
      <c r="U7">
        <f>VALUE(RIGHT(TRIM(C7),2))</f>
        <v>16</v>
      </c>
      <c r="V7">
        <f>VALUE(RIGHT(TRIM(D7),2))</f>
        <v>16</v>
      </c>
      <c r="W7">
        <f>VALUE(RIGHT(TRIM(E7),2))</f>
        <v>16</v>
      </c>
      <c r="X7">
        <f>VALUE(RIGHT(TRIM(F7),2))</f>
        <v>16</v>
      </c>
      <c r="Y7">
        <f>VALUE(RIGHT(TRIM(G7),2))</f>
        <v>16</v>
      </c>
      <c r="Z7">
        <f>VALUE(RIGHT(TRIM(H7),2))</f>
        <v>16</v>
      </c>
      <c r="AA7">
        <f>VALUE(RIGHT(TRIM(I7),2))</f>
        <v>16</v>
      </c>
      <c r="AB7">
        <f>VALUE(RIGHT(TRIM(J7),2))</f>
        <v>16</v>
      </c>
      <c r="AC7">
        <f>VALUE(RIGHT(TRIM(L7),2))</f>
        <v>16</v>
      </c>
      <c r="AD7">
        <f>VALUE(RIGHT(TRIM(N7),2))</f>
        <v>16</v>
      </c>
      <c r="AE7">
        <f>VALUE(RIGHT(TRIM(P7),2))</f>
        <v>16</v>
      </c>
      <c r="AG7">
        <f t="shared" si="0"/>
        <v>16</v>
      </c>
      <c r="AH7">
        <f t="shared" si="1"/>
        <v>16</v>
      </c>
      <c r="AI7">
        <f t="shared" si="2"/>
        <v>0</v>
      </c>
    </row>
    <row r="8" spans="1:38" x14ac:dyDescent="0.2">
      <c r="A8" s="1" t="s">
        <v>41</v>
      </c>
      <c r="B8" t="str">
        <f>VLOOKUP(A8,'1991 pub.txt'!$A$1:$B$51,2,FALSE)</f>
        <v>5 to 17</v>
      </c>
      <c r="C8" t="str">
        <f>VLOOKUP(A8,'1992 pub.txt'!$A$1:$B$51,2,FALSE)</f>
        <v>5 to 18</v>
      </c>
      <c r="D8" t="s">
        <v>8</v>
      </c>
      <c r="E8" s="22" t="s">
        <v>8</v>
      </c>
      <c r="F8" s="22" t="s">
        <v>8</v>
      </c>
      <c r="G8" s="2" t="s">
        <v>8</v>
      </c>
      <c r="H8" s="2" t="s">
        <v>8</v>
      </c>
      <c r="I8" s="2" t="s">
        <v>8</v>
      </c>
      <c r="J8" s="5" t="s">
        <v>8</v>
      </c>
      <c r="K8" s="49" t="s">
        <v>8</v>
      </c>
      <c r="L8" s="5" t="s">
        <v>8</v>
      </c>
      <c r="M8" s="5" t="s">
        <v>8</v>
      </c>
      <c r="N8" s="5" t="s">
        <v>8</v>
      </c>
      <c r="O8" s="6" t="s">
        <v>8</v>
      </c>
      <c r="P8" s="6" t="s">
        <v>9</v>
      </c>
      <c r="Q8" s="6" t="s">
        <v>9</v>
      </c>
      <c r="R8" s="6" t="s">
        <v>9</v>
      </c>
      <c r="T8">
        <f>VALUE(RIGHT(TRIM(B8),2))</f>
        <v>17</v>
      </c>
      <c r="U8">
        <f>VALUE(RIGHT(TRIM(C8),2))</f>
        <v>18</v>
      </c>
      <c r="V8">
        <f>VALUE(RIGHT(TRIM(D8),2))</f>
        <v>17</v>
      </c>
      <c r="W8">
        <f>VALUE(RIGHT(TRIM(E8),2))</f>
        <v>17</v>
      </c>
      <c r="X8">
        <f>VALUE(RIGHT(TRIM(F8),2))</f>
        <v>17</v>
      </c>
      <c r="Y8">
        <f>VALUE(RIGHT(TRIM(G8),2))</f>
        <v>17</v>
      </c>
      <c r="Z8">
        <f>VALUE(RIGHT(TRIM(H8),2))</f>
        <v>17</v>
      </c>
      <c r="AA8">
        <f>VALUE(RIGHT(TRIM(I8),2))</f>
        <v>17</v>
      </c>
      <c r="AB8">
        <f>VALUE(RIGHT(TRIM(J8),2))</f>
        <v>17</v>
      </c>
      <c r="AC8">
        <f>VALUE(RIGHT(TRIM(L8),2))</f>
        <v>17</v>
      </c>
      <c r="AD8">
        <f>VALUE(RIGHT(TRIM(N8),2))</f>
        <v>17</v>
      </c>
      <c r="AE8">
        <f>VALUE(RIGHT(TRIM(P8),2))</f>
        <v>18</v>
      </c>
      <c r="AG8">
        <f t="shared" si="0"/>
        <v>17.166666666666668</v>
      </c>
      <c r="AH8">
        <f t="shared" si="1"/>
        <v>17.166666666666668</v>
      </c>
      <c r="AI8">
        <f t="shared" si="2"/>
        <v>0</v>
      </c>
    </row>
    <row r="9" spans="1:38" x14ac:dyDescent="0.2">
      <c r="A9" s="1" t="s">
        <v>42</v>
      </c>
      <c r="B9" t="str">
        <f>VLOOKUP(A9,'1991 pub.txt'!$A$1:$B$51,2,FALSE)</f>
        <v>6 to 16</v>
      </c>
      <c r="C9" t="str">
        <f>VLOOKUP(A9,'1992 pub.txt'!$A$1:$B$51,2,FALSE)</f>
        <v>6 to 16</v>
      </c>
      <c r="D9" t="s">
        <v>10</v>
      </c>
      <c r="E9" s="22" t="s">
        <v>10</v>
      </c>
      <c r="F9" s="2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49" t="s">
        <v>10</v>
      </c>
      <c r="L9" s="5" t="s">
        <v>10</v>
      </c>
      <c r="M9" s="5" t="s">
        <v>10</v>
      </c>
      <c r="N9" s="5" t="s">
        <v>10</v>
      </c>
      <c r="O9" s="6" t="s">
        <v>10</v>
      </c>
      <c r="P9" s="6" t="s">
        <v>10</v>
      </c>
      <c r="Q9" s="6" t="s">
        <v>10</v>
      </c>
      <c r="R9" s="6" t="s">
        <v>10</v>
      </c>
      <c r="T9">
        <f>VALUE(RIGHT(TRIM(B9),2))</f>
        <v>16</v>
      </c>
      <c r="U9">
        <f>VALUE(RIGHT(TRIM(C9),2))</f>
        <v>16</v>
      </c>
      <c r="V9">
        <f>VALUE(RIGHT(TRIM(D9),2))</f>
        <v>18</v>
      </c>
      <c r="W9">
        <f>VALUE(RIGHT(TRIM(E9),2))</f>
        <v>18</v>
      </c>
      <c r="X9">
        <f>VALUE(RIGHT(TRIM(F9),2))</f>
        <v>18</v>
      </c>
      <c r="Y9">
        <f>VALUE(RIGHT(TRIM(G9),2))</f>
        <v>18</v>
      </c>
      <c r="Z9">
        <f>VALUE(RIGHT(TRIM(H9),2))</f>
        <v>18</v>
      </c>
      <c r="AA9">
        <f>VALUE(RIGHT(TRIM(I9),2))</f>
        <v>18</v>
      </c>
      <c r="AB9">
        <f>VALUE(RIGHT(TRIM(J9),2))</f>
        <v>18</v>
      </c>
      <c r="AC9">
        <f>VALUE(RIGHT(TRIM(L9),2))</f>
        <v>18</v>
      </c>
      <c r="AD9">
        <f>VALUE(RIGHT(TRIM(N9),2))</f>
        <v>18</v>
      </c>
      <c r="AE9">
        <f>VALUE(RIGHT(TRIM(P9),2))</f>
        <v>18</v>
      </c>
      <c r="AG9">
        <f t="shared" si="0"/>
        <v>17.333333333333332</v>
      </c>
      <c r="AH9">
        <f t="shared" si="1"/>
        <v>18</v>
      </c>
      <c r="AI9">
        <f t="shared" si="2"/>
        <v>0.66666666666666785</v>
      </c>
    </row>
    <row r="10" spans="1:38" x14ac:dyDescent="0.2">
      <c r="A10" s="1" t="s">
        <v>43</v>
      </c>
      <c r="B10" t="str">
        <f>VLOOKUP(A10,'1991 pub.txt'!$A$1:$B$51,2,FALSE)</f>
        <v xml:space="preserve">7 to 16 </v>
      </c>
      <c r="C10" t="str">
        <f>VLOOKUP(A10,'1992 pub.txt'!$A$1:$B$51,2,FALSE)</f>
        <v>7 to 16</v>
      </c>
      <c r="D10" t="s">
        <v>4</v>
      </c>
      <c r="E10" s="22" t="s">
        <v>4</v>
      </c>
      <c r="F10" s="22" t="s">
        <v>4</v>
      </c>
      <c r="G10" s="8" t="s">
        <v>11</v>
      </c>
      <c r="H10" s="2" t="s">
        <v>11</v>
      </c>
      <c r="I10" s="2" t="s">
        <v>4</v>
      </c>
      <c r="J10" s="2" t="s">
        <v>4</v>
      </c>
      <c r="K10" s="49" t="s">
        <v>6</v>
      </c>
      <c r="L10" s="5" t="s">
        <v>6</v>
      </c>
      <c r="M10" s="5" t="s">
        <v>6</v>
      </c>
      <c r="N10" s="5" t="s">
        <v>6</v>
      </c>
      <c r="O10" s="6" t="s">
        <v>6</v>
      </c>
      <c r="P10" s="6" t="s">
        <v>6</v>
      </c>
      <c r="Q10" s="6" t="s">
        <v>6</v>
      </c>
      <c r="R10" s="6" t="s">
        <v>6</v>
      </c>
      <c r="T10">
        <f>VALUE(RIGHT(TRIM(B10),2))</f>
        <v>16</v>
      </c>
      <c r="U10">
        <f>VALUE(RIGHT(TRIM(C10),2))</f>
        <v>16</v>
      </c>
      <c r="V10">
        <f>VALUE(RIGHT(TRIM(D10),2))</f>
        <v>16</v>
      </c>
      <c r="W10">
        <f>VALUE(RIGHT(TRIM(E10),2))</f>
        <v>16</v>
      </c>
      <c r="X10">
        <f>VALUE(RIGHT(TRIM(F10),2))</f>
        <v>16</v>
      </c>
      <c r="AA10">
        <f>VALUE(RIGHT(TRIM(I10),2))</f>
        <v>16</v>
      </c>
      <c r="AB10">
        <f>VALUE(RIGHT(TRIM(J10),2))</f>
        <v>16</v>
      </c>
      <c r="AC10">
        <f>VALUE(RIGHT(TRIM(L10),2))</f>
        <v>17</v>
      </c>
      <c r="AD10">
        <f>VALUE(RIGHT(TRIM(N10),2))</f>
        <v>17</v>
      </c>
      <c r="AE10">
        <f>VALUE(RIGHT(TRIM(P10),2))</f>
        <v>17</v>
      </c>
      <c r="AG10">
        <f t="shared" si="0"/>
        <v>16</v>
      </c>
      <c r="AH10">
        <f t="shared" si="1"/>
        <v>16.600000000000001</v>
      </c>
      <c r="AI10">
        <f t="shared" si="2"/>
        <v>0.60000000000000142</v>
      </c>
      <c r="AJ10">
        <v>1</v>
      </c>
      <c r="AL10">
        <v>1</v>
      </c>
    </row>
    <row r="11" spans="1:38" x14ac:dyDescent="0.2">
      <c r="A11" s="1" t="s">
        <v>44</v>
      </c>
      <c r="B11" t="str">
        <f>VLOOKUP(A11,'1991 pub.txt'!$A$1:$B$51,2,FALSE)</f>
        <v>7 to 16</v>
      </c>
      <c r="C11" t="str">
        <f>VLOOKUP(A11,'1992 pub.txt'!$A$1:$B$51,2,FALSE)</f>
        <v>7 to 16</v>
      </c>
      <c r="D11" t="s">
        <v>4</v>
      </c>
      <c r="E11" s="22" t="s">
        <v>4</v>
      </c>
      <c r="F11" s="22" t="s">
        <v>4</v>
      </c>
      <c r="G11" s="2" t="s">
        <v>4</v>
      </c>
      <c r="H11" s="2" t="s">
        <v>12</v>
      </c>
      <c r="I11" s="2" t="s">
        <v>12</v>
      </c>
      <c r="J11" s="2" t="s">
        <v>9</v>
      </c>
      <c r="K11" s="49" t="s">
        <v>9</v>
      </c>
      <c r="L11" s="5" t="s">
        <v>9</v>
      </c>
      <c r="M11" s="5" t="s">
        <v>9</v>
      </c>
      <c r="N11" s="5" t="s">
        <v>9</v>
      </c>
      <c r="O11" s="6" t="s">
        <v>9</v>
      </c>
      <c r="P11" s="6" t="s">
        <v>9</v>
      </c>
      <c r="Q11" s="6" t="s">
        <v>9</v>
      </c>
      <c r="R11" s="6" t="s">
        <v>9</v>
      </c>
      <c r="T11">
        <f>VALUE(RIGHT(TRIM(B11),2))</f>
        <v>16</v>
      </c>
      <c r="U11">
        <f>VALUE(RIGHT(TRIM(C11),2))</f>
        <v>16</v>
      </c>
      <c r="V11">
        <f>VALUE(RIGHT(TRIM(D11),2))</f>
        <v>16</v>
      </c>
      <c r="W11">
        <f>VALUE(RIGHT(TRIM(E11),2))</f>
        <v>16</v>
      </c>
      <c r="X11">
        <f>VALUE(RIGHT(TRIM(F11),2))</f>
        <v>16</v>
      </c>
      <c r="Y11">
        <f t="shared" ref="Y11:Y55" si="3">VALUE(RIGHT(TRIM(G11),2))</f>
        <v>16</v>
      </c>
      <c r="Z11">
        <f>VALUE(RIGHT(TRIM(H11),2))</f>
        <v>18</v>
      </c>
      <c r="AA11">
        <f>VALUE(RIGHT(TRIM(I11),2))</f>
        <v>18</v>
      </c>
      <c r="AB11">
        <f>VALUE(RIGHT(TRIM(J11),2))</f>
        <v>18</v>
      </c>
      <c r="AC11">
        <f>VALUE(RIGHT(TRIM(L11),2))</f>
        <v>18</v>
      </c>
      <c r="AD11">
        <f>VALUE(RIGHT(TRIM(N11),2))</f>
        <v>18</v>
      </c>
      <c r="AE11">
        <f t="shared" ref="AE11:AE55" si="4">VALUE(RIGHT(TRIM(P11),2))</f>
        <v>18</v>
      </c>
      <c r="AG11">
        <f t="shared" si="0"/>
        <v>16</v>
      </c>
      <c r="AH11">
        <f t="shared" si="1"/>
        <v>18</v>
      </c>
      <c r="AI11">
        <f t="shared" si="2"/>
        <v>2</v>
      </c>
    </row>
    <row r="12" spans="1:38" x14ac:dyDescent="0.2">
      <c r="A12" s="1" t="s">
        <v>45</v>
      </c>
      <c r="B12" t="str">
        <f>VLOOKUP(A12,'1991 pub.txt'!$A$1:$B$51,2,FALSE)</f>
        <v>5 to 16</v>
      </c>
      <c r="C12" t="str">
        <f>VLOOKUP(A12,'1992 pub.txt'!$A$1:$B$51,2,FALSE)</f>
        <v>5 to 16</v>
      </c>
      <c r="D12" t="s">
        <v>13</v>
      </c>
      <c r="E12" s="22" t="s">
        <v>13</v>
      </c>
      <c r="F12" s="2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49" t="s">
        <v>13</v>
      </c>
      <c r="L12" s="5" t="s">
        <v>13</v>
      </c>
      <c r="M12" s="5" t="s">
        <v>13</v>
      </c>
      <c r="N12" s="5" t="s">
        <v>13</v>
      </c>
      <c r="O12" s="6" t="s">
        <v>13</v>
      </c>
      <c r="P12" s="6" t="s">
        <v>13</v>
      </c>
      <c r="Q12" s="6" t="s">
        <v>13</v>
      </c>
      <c r="R12" s="6" t="s">
        <v>13</v>
      </c>
      <c r="T12">
        <f>VALUE(RIGHT(TRIM(B12),2))</f>
        <v>16</v>
      </c>
      <c r="U12">
        <f>VALUE(RIGHT(TRIM(C12),2))</f>
        <v>16</v>
      </c>
      <c r="V12">
        <f>VALUE(RIGHT(TRIM(D12),2))</f>
        <v>16</v>
      </c>
      <c r="W12">
        <f>VALUE(RIGHT(TRIM(E12),2))</f>
        <v>16</v>
      </c>
      <c r="X12">
        <f>VALUE(RIGHT(TRIM(F12),2))</f>
        <v>16</v>
      </c>
      <c r="Y12">
        <f t="shared" si="3"/>
        <v>16</v>
      </c>
      <c r="Z12">
        <f>VALUE(RIGHT(TRIM(H12),2))</f>
        <v>16</v>
      </c>
      <c r="AA12">
        <f>VALUE(RIGHT(TRIM(I12),2))</f>
        <v>16</v>
      </c>
      <c r="AB12">
        <f>VALUE(RIGHT(TRIM(J12),2))</f>
        <v>16</v>
      </c>
      <c r="AC12">
        <f>VALUE(RIGHT(TRIM(L12),2))</f>
        <v>16</v>
      </c>
      <c r="AD12">
        <f>VALUE(RIGHT(TRIM(N12),2))</f>
        <v>16</v>
      </c>
      <c r="AE12">
        <f t="shared" si="4"/>
        <v>16</v>
      </c>
      <c r="AG12">
        <f t="shared" si="0"/>
        <v>16</v>
      </c>
      <c r="AH12">
        <f t="shared" si="1"/>
        <v>16</v>
      </c>
      <c r="AI12">
        <f t="shared" si="2"/>
        <v>0</v>
      </c>
    </row>
    <row r="13" spans="1:38" x14ac:dyDescent="0.2">
      <c r="A13" s="7" t="s">
        <v>46</v>
      </c>
      <c r="B13" t="str">
        <f>VLOOKUP(A13,'1991 pub.txt'!$A$1:$B$51,2,FALSE)</f>
        <v>7 to 17</v>
      </c>
      <c r="C13" t="str">
        <f>VLOOKUP(A13,'1992 pub.txt'!$A$1:$B$51,2,FALSE)</f>
        <v>7 to 17</v>
      </c>
      <c r="D13" t="s">
        <v>5</v>
      </c>
      <c r="E13" s="22" t="s">
        <v>5</v>
      </c>
      <c r="F13" s="22" t="s">
        <v>9</v>
      </c>
      <c r="G13" s="2" t="s">
        <v>11</v>
      </c>
      <c r="H13" s="2" t="s">
        <v>9</v>
      </c>
      <c r="I13" s="2" t="s">
        <v>9</v>
      </c>
      <c r="J13" s="9" t="s">
        <v>9</v>
      </c>
      <c r="K13" s="55" t="s">
        <v>9</v>
      </c>
      <c r="L13" s="10" t="s">
        <v>9</v>
      </c>
      <c r="M13" s="10" t="s">
        <v>9</v>
      </c>
      <c r="N13" s="10" t="s">
        <v>9</v>
      </c>
      <c r="O13" s="6" t="s">
        <v>9</v>
      </c>
      <c r="P13" s="6" t="s">
        <v>9</v>
      </c>
      <c r="Q13" s="6" t="s">
        <v>9</v>
      </c>
      <c r="R13" s="6" t="s">
        <v>9</v>
      </c>
      <c r="T13">
        <f>VALUE(RIGHT(TRIM(B13),2))</f>
        <v>17</v>
      </c>
      <c r="U13">
        <f>VALUE(RIGHT(TRIM(C13),2))</f>
        <v>17</v>
      </c>
      <c r="V13">
        <f>VALUE(RIGHT(TRIM(D13),2))</f>
        <v>17</v>
      </c>
      <c r="W13">
        <f>VALUE(RIGHT(TRIM(E13),2))</f>
        <v>17</v>
      </c>
      <c r="X13">
        <f>VALUE(RIGHT(TRIM(F13),2))</f>
        <v>18</v>
      </c>
      <c r="Z13">
        <f>VALUE(RIGHT(TRIM(H13),2))</f>
        <v>18</v>
      </c>
      <c r="AA13">
        <f>VALUE(RIGHT(TRIM(I13),2))</f>
        <v>18</v>
      </c>
      <c r="AB13">
        <f>VALUE(RIGHT(TRIM(J13),2))</f>
        <v>18</v>
      </c>
      <c r="AC13">
        <f>VALUE(RIGHT(TRIM(L13),2))</f>
        <v>18</v>
      </c>
      <c r="AD13">
        <f>VALUE(RIGHT(TRIM(N13),2))</f>
        <v>18</v>
      </c>
      <c r="AE13">
        <f t="shared" si="4"/>
        <v>18</v>
      </c>
      <c r="AG13">
        <f t="shared" si="0"/>
        <v>17.2</v>
      </c>
      <c r="AH13">
        <f t="shared" si="1"/>
        <v>18</v>
      </c>
      <c r="AI13">
        <f t="shared" si="2"/>
        <v>0.80000000000000071</v>
      </c>
    </row>
    <row r="14" spans="1:38" x14ac:dyDescent="0.2">
      <c r="A14" s="1" t="s">
        <v>47</v>
      </c>
      <c r="B14" t="str">
        <f>VLOOKUP(A14,'1991 pub.txt'!$A$1:$B$51,2,FALSE)</f>
        <v>6 to 16</v>
      </c>
      <c r="C14" t="str">
        <f>VLOOKUP(A14,'1992 pub.txt'!$A$1:$B$51,2,FALSE)</f>
        <v>6 to 16</v>
      </c>
      <c r="D14" t="s">
        <v>7</v>
      </c>
      <c r="E14" s="22" t="s">
        <v>7</v>
      </c>
      <c r="F14" s="22" t="s">
        <v>7</v>
      </c>
      <c r="G14" s="2" t="s">
        <v>7</v>
      </c>
      <c r="H14" s="2" t="s">
        <v>7</v>
      </c>
      <c r="I14" s="2" t="s">
        <v>7</v>
      </c>
      <c r="J14" s="2" t="s">
        <v>7</v>
      </c>
      <c r="K14" s="49" t="s">
        <v>7</v>
      </c>
      <c r="L14" s="5" t="s">
        <v>7</v>
      </c>
      <c r="M14" s="5" t="s">
        <v>7</v>
      </c>
      <c r="N14" s="5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T14">
        <f>VALUE(RIGHT(TRIM(B14),2))</f>
        <v>16</v>
      </c>
      <c r="U14">
        <f>VALUE(RIGHT(TRIM(C14),2))</f>
        <v>16</v>
      </c>
      <c r="V14">
        <f>VALUE(RIGHT(TRIM(D14),2))</f>
        <v>16</v>
      </c>
      <c r="W14">
        <f>VALUE(RIGHT(TRIM(E14),2))</f>
        <v>16</v>
      </c>
      <c r="X14">
        <f>VALUE(RIGHT(TRIM(F14),2))</f>
        <v>16</v>
      </c>
      <c r="Y14">
        <f t="shared" si="3"/>
        <v>16</v>
      </c>
      <c r="Z14">
        <f>VALUE(RIGHT(TRIM(H14),2))</f>
        <v>16</v>
      </c>
      <c r="AA14">
        <f>VALUE(RIGHT(TRIM(I14),2))</f>
        <v>16</v>
      </c>
      <c r="AB14">
        <f>VALUE(RIGHT(TRIM(J14),2))</f>
        <v>16</v>
      </c>
      <c r="AC14">
        <f>VALUE(RIGHT(TRIM(L14),2))</f>
        <v>16</v>
      </c>
      <c r="AD14">
        <f>VALUE(RIGHT(TRIM(N14),2))</f>
        <v>16</v>
      </c>
      <c r="AE14">
        <f t="shared" si="4"/>
        <v>16</v>
      </c>
      <c r="AG14">
        <f t="shared" si="0"/>
        <v>16</v>
      </c>
      <c r="AH14">
        <f t="shared" si="1"/>
        <v>16</v>
      </c>
      <c r="AI14">
        <f t="shared" si="2"/>
        <v>0</v>
      </c>
    </row>
    <row r="15" spans="1:38" x14ac:dyDescent="0.2">
      <c r="A15" s="1" t="s">
        <v>48</v>
      </c>
      <c r="B15" t="str">
        <f>VLOOKUP(A15,'1991 pub.txt'!$A$1:$B$51,2,FALSE)</f>
        <v>7 to 16</v>
      </c>
      <c r="C15" t="str">
        <f>VLOOKUP(A15,'1992 pub.txt'!$A$1:$B$51,2,FALSE)</f>
        <v>7 to 16</v>
      </c>
      <c r="D15" t="s">
        <v>4</v>
      </c>
      <c r="E15" s="22" t="s">
        <v>4</v>
      </c>
      <c r="F15" s="22" t="s">
        <v>4</v>
      </c>
      <c r="G15" s="2" t="s">
        <v>7</v>
      </c>
      <c r="H15" s="2" t="s">
        <v>7</v>
      </c>
      <c r="I15" s="2" t="s">
        <v>7</v>
      </c>
      <c r="J15" s="2" t="s">
        <v>7</v>
      </c>
      <c r="K15" s="49" t="s">
        <v>7</v>
      </c>
      <c r="L15" s="5" t="s">
        <v>7</v>
      </c>
      <c r="M15" s="5" t="s">
        <v>7</v>
      </c>
      <c r="N15" s="5" t="s">
        <v>7</v>
      </c>
      <c r="O15" s="6" t="s">
        <v>7</v>
      </c>
      <c r="P15" s="6" t="s">
        <v>7</v>
      </c>
      <c r="Q15" s="6" t="s">
        <v>7</v>
      </c>
      <c r="R15" s="6" t="s">
        <v>7</v>
      </c>
      <c r="T15">
        <f>VALUE(RIGHT(TRIM(B15),2))</f>
        <v>16</v>
      </c>
      <c r="U15">
        <f>VALUE(RIGHT(TRIM(C15),2))</f>
        <v>16</v>
      </c>
      <c r="V15">
        <f>VALUE(RIGHT(TRIM(D15),2))</f>
        <v>16</v>
      </c>
      <c r="W15">
        <f>VALUE(RIGHT(TRIM(E15),2))</f>
        <v>16</v>
      </c>
      <c r="X15">
        <f>VALUE(RIGHT(TRIM(F15),2))</f>
        <v>16</v>
      </c>
      <c r="Y15">
        <f t="shared" si="3"/>
        <v>16</v>
      </c>
      <c r="Z15">
        <f>VALUE(RIGHT(TRIM(H15),2))</f>
        <v>16</v>
      </c>
      <c r="AA15">
        <f>VALUE(RIGHT(TRIM(I15),2))</f>
        <v>16</v>
      </c>
      <c r="AB15">
        <f>VALUE(RIGHT(TRIM(J15),2))</f>
        <v>16</v>
      </c>
      <c r="AC15">
        <f>VALUE(RIGHT(TRIM(L15),2))</f>
        <v>16</v>
      </c>
      <c r="AD15">
        <f>VALUE(RIGHT(TRIM(N15),2))</f>
        <v>16</v>
      </c>
      <c r="AE15">
        <f t="shared" si="4"/>
        <v>16</v>
      </c>
      <c r="AG15">
        <f t="shared" si="0"/>
        <v>16</v>
      </c>
      <c r="AH15">
        <f t="shared" si="1"/>
        <v>16</v>
      </c>
      <c r="AI15">
        <f t="shared" si="2"/>
        <v>0</v>
      </c>
    </row>
    <row r="16" spans="1:38" x14ac:dyDescent="0.2">
      <c r="A16" s="1" t="s">
        <v>49</v>
      </c>
      <c r="B16" t="str">
        <f>VLOOKUP(A16,'1991 pub.txt'!$A$1:$B$51,2,FALSE)</f>
        <v>6 to 18</v>
      </c>
      <c r="C16" t="str">
        <f>VLOOKUP(A16,'1992 pub.txt'!$A$1:$B$51,2,FALSE)</f>
        <v>6 to 18</v>
      </c>
      <c r="D16" t="s">
        <v>10</v>
      </c>
      <c r="E16" s="22" t="s">
        <v>7</v>
      </c>
      <c r="F16" s="22" t="s">
        <v>10</v>
      </c>
      <c r="G16" s="2" t="s">
        <v>10</v>
      </c>
      <c r="H16" s="2" t="s">
        <v>10</v>
      </c>
      <c r="I16" s="2" t="s">
        <v>10</v>
      </c>
      <c r="J16" s="2" t="s">
        <v>10</v>
      </c>
      <c r="K16" s="49" t="s">
        <v>10</v>
      </c>
      <c r="L16" s="5" t="s">
        <v>10</v>
      </c>
      <c r="M16" s="5" t="s">
        <v>10</v>
      </c>
      <c r="N16" s="5" t="s">
        <v>10</v>
      </c>
      <c r="O16" s="6" t="s">
        <v>10</v>
      </c>
      <c r="P16" s="6" t="s">
        <v>9</v>
      </c>
      <c r="Q16" s="6" t="s">
        <v>9</v>
      </c>
      <c r="R16" s="6" t="s">
        <v>9</v>
      </c>
      <c r="T16">
        <f>VALUE(RIGHT(TRIM(B16),2))</f>
        <v>18</v>
      </c>
      <c r="U16">
        <f>VALUE(RIGHT(TRIM(C16),2))</f>
        <v>18</v>
      </c>
      <c r="V16">
        <f>VALUE(RIGHT(TRIM(D16),2))</f>
        <v>18</v>
      </c>
      <c r="W16">
        <f>VALUE(RIGHT(TRIM(E16),2))</f>
        <v>16</v>
      </c>
      <c r="X16">
        <f>VALUE(RIGHT(TRIM(F16),2))</f>
        <v>18</v>
      </c>
      <c r="Y16">
        <f t="shared" si="3"/>
        <v>18</v>
      </c>
      <c r="Z16">
        <f>VALUE(RIGHT(TRIM(H16),2))</f>
        <v>18</v>
      </c>
      <c r="AA16">
        <f>VALUE(RIGHT(TRIM(I16),2))</f>
        <v>18</v>
      </c>
      <c r="AB16">
        <f>VALUE(RIGHT(TRIM(J16),2))</f>
        <v>18</v>
      </c>
      <c r="AC16">
        <f>VALUE(RIGHT(TRIM(L16),2))</f>
        <v>18</v>
      </c>
      <c r="AD16">
        <f>VALUE(RIGHT(TRIM(N16),2))</f>
        <v>18</v>
      </c>
      <c r="AE16">
        <f t="shared" si="4"/>
        <v>18</v>
      </c>
      <c r="AG16">
        <f t="shared" si="0"/>
        <v>17.666666666666668</v>
      </c>
      <c r="AH16">
        <f t="shared" si="1"/>
        <v>18</v>
      </c>
      <c r="AI16">
        <f t="shared" si="2"/>
        <v>0.33333333333333215</v>
      </c>
    </row>
    <row r="17" spans="1:38" x14ac:dyDescent="0.2">
      <c r="A17" s="1" t="s">
        <v>50</v>
      </c>
      <c r="B17" t="str">
        <f>VLOOKUP(A17,'1991 pub.txt'!$A$1:$B$51,2,FALSE)</f>
        <v>7 to 16</v>
      </c>
      <c r="C17" t="str">
        <f>VLOOKUP(A17,'1992 pub.txt'!$A$1:$B$51,2,FALSE)</f>
        <v>7 to 16</v>
      </c>
      <c r="D17" t="s">
        <v>4</v>
      </c>
      <c r="E17" s="22" t="s">
        <v>4</v>
      </c>
      <c r="F17" s="2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49" t="s">
        <v>4</v>
      </c>
      <c r="L17" s="5" t="s">
        <v>4</v>
      </c>
      <c r="M17" s="5" t="s">
        <v>4</v>
      </c>
      <c r="N17" s="5" t="s">
        <v>4</v>
      </c>
      <c r="O17" s="6" t="s">
        <v>4</v>
      </c>
      <c r="P17" s="6" t="s">
        <v>4</v>
      </c>
      <c r="Q17" s="6" t="s">
        <v>4</v>
      </c>
      <c r="R17" s="6" t="s">
        <v>4</v>
      </c>
      <c r="T17">
        <f>VALUE(RIGHT(TRIM(B17),2))</f>
        <v>16</v>
      </c>
      <c r="U17">
        <f>VALUE(RIGHT(TRIM(C17),2))</f>
        <v>16</v>
      </c>
      <c r="V17">
        <f>VALUE(RIGHT(TRIM(D17),2))</f>
        <v>16</v>
      </c>
      <c r="W17">
        <f>VALUE(RIGHT(TRIM(E17),2))</f>
        <v>16</v>
      </c>
      <c r="X17">
        <f>VALUE(RIGHT(TRIM(F17),2))</f>
        <v>16</v>
      </c>
      <c r="Y17">
        <f t="shared" si="3"/>
        <v>16</v>
      </c>
      <c r="Z17">
        <f>VALUE(RIGHT(TRIM(H17),2))</f>
        <v>16</v>
      </c>
      <c r="AA17">
        <f>VALUE(RIGHT(TRIM(I17),2))</f>
        <v>16</v>
      </c>
      <c r="AB17">
        <f>VALUE(RIGHT(TRIM(J17),2))</f>
        <v>16</v>
      </c>
      <c r="AC17">
        <f>VALUE(RIGHT(TRIM(L17),2))</f>
        <v>16</v>
      </c>
      <c r="AD17">
        <f>VALUE(RIGHT(TRIM(N17),2))</f>
        <v>16</v>
      </c>
      <c r="AE17">
        <f t="shared" si="4"/>
        <v>16</v>
      </c>
      <c r="AG17">
        <f t="shared" si="0"/>
        <v>16</v>
      </c>
      <c r="AH17">
        <f t="shared" si="1"/>
        <v>16</v>
      </c>
      <c r="AI17">
        <f t="shared" si="2"/>
        <v>0</v>
      </c>
    </row>
    <row r="18" spans="1:38" x14ac:dyDescent="0.2">
      <c r="A18" s="1" t="s">
        <v>51</v>
      </c>
      <c r="B18" t="str">
        <f>VLOOKUP(A18,'1991 pub.txt'!$A$1:$B$51,2,FALSE)</f>
        <v>7 to 16</v>
      </c>
      <c r="C18" t="str">
        <f>VLOOKUP(A18,'1992 pub.txt'!$A$1:$B$51,2,FALSE)</f>
        <v>7 to 16</v>
      </c>
      <c r="D18" t="s">
        <v>4</v>
      </c>
      <c r="E18" s="22" t="s">
        <v>4</v>
      </c>
      <c r="F18" s="22" t="s">
        <v>4</v>
      </c>
      <c r="G18" s="2" t="s">
        <v>4</v>
      </c>
      <c r="H18" s="2" t="s">
        <v>4</v>
      </c>
      <c r="I18" s="2" t="s">
        <v>5</v>
      </c>
      <c r="J18" s="2" t="s">
        <v>5</v>
      </c>
      <c r="K18" s="49" t="s">
        <v>5</v>
      </c>
      <c r="L18" s="5" t="s">
        <v>5</v>
      </c>
      <c r="M18" s="5" t="s">
        <v>5</v>
      </c>
      <c r="N18" s="5" t="s">
        <v>5</v>
      </c>
      <c r="O18" s="6" t="s">
        <v>5</v>
      </c>
      <c r="P18" s="6" t="s">
        <v>6</v>
      </c>
      <c r="Q18" s="6" t="s">
        <v>6</v>
      </c>
      <c r="R18" s="6" t="s">
        <v>6</v>
      </c>
      <c r="T18">
        <f>VALUE(RIGHT(TRIM(B18),2))</f>
        <v>16</v>
      </c>
      <c r="U18">
        <f>VALUE(RIGHT(TRIM(C18),2))</f>
        <v>16</v>
      </c>
      <c r="V18">
        <f>VALUE(RIGHT(TRIM(D18),2))</f>
        <v>16</v>
      </c>
      <c r="W18">
        <f>VALUE(RIGHT(TRIM(E18),2))</f>
        <v>16</v>
      </c>
      <c r="X18">
        <f>VALUE(RIGHT(TRIM(F18),2))</f>
        <v>16</v>
      </c>
      <c r="Y18">
        <f t="shared" si="3"/>
        <v>16</v>
      </c>
      <c r="Z18">
        <f>VALUE(RIGHT(TRIM(H18),2))</f>
        <v>16</v>
      </c>
      <c r="AA18">
        <f>VALUE(RIGHT(TRIM(I18),2))</f>
        <v>17</v>
      </c>
      <c r="AB18">
        <f>VALUE(RIGHT(TRIM(J18),2))</f>
        <v>17</v>
      </c>
      <c r="AC18">
        <f>VALUE(RIGHT(TRIM(L18),2))</f>
        <v>17</v>
      </c>
      <c r="AD18">
        <f>VALUE(RIGHT(TRIM(N18),2))</f>
        <v>17</v>
      </c>
      <c r="AE18">
        <f t="shared" si="4"/>
        <v>17</v>
      </c>
      <c r="AG18">
        <f t="shared" si="0"/>
        <v>16</v>
      </c>
      <c r="AH18">
        <f t="shared" si="1"/>
        <v>16.833333333333332</v>
      </c>
      <c r="AI18">
        <f t="shared" si="2"/>
        <v>0.83333333333333215</v>
      </c>
      <c r="AJ18">
        <v>1</v>
      </c>
      <c r="AL18">
        <v>1</v>
      </c>
    </row>
    <row r="19" spans="1:38" x14ac:dyDescent="0.2">
      <c r="A19" s="1" t="s">
        <v>52</v>
      </c>
      <c r="B19" t="str">
        <f>VLOOKUP(A19,'1991 pub.txt'!$A$1:$B$51,2,FALSE)</f>
        <v>7 to 16</v>
      </c>
      <c r="C19" t="str">
        <f>VLOOKUP(A19,'1992 pub.txt'!$A$1:$B$51,2,FALSE)</f>
        <v>7 to 16</v>
      </c>
      <c r="D19" t="s">
        <v>4</v>
      </c>
      <c r="E19" s="22" t="s">
        <v>4</v>
      </c>
      <c r="F19" s="22" t="s">
        <v>12</v>
      </c>
      <c r="G19" s="2" t="s">
        <v>4</v>
      </c>
      <c r="H19" s="2" t="s">
        <v>4</v>
      </c>
      <c r="I19" s="2" t="s">
        <v>4</v>
      </c>
      <c r="J19" s="2" t="s">
        <v>12</v>
      </c>
      <c r="K19" s="49" t="s">
        <v>12</v>
      </c>
      <c r="L19" s="5" t="s">
        <v>12</v>
      </c>
      <c r="M19" s="5" t="s">
        <v>12</v>
      </c>
      <c r="N19" s="5" t="s">
        <v>12</v>
      </c>
      <c r="O19" s="6" t="s">
        <v>4</v>
      </c>
      <c r="P19" s="6" t="s">
        <v>12</v>
      </c>
      <c r="Q19" s="6" t="s">
        <v>12</v>
      </c>
      <c r="R19" s="6" t="s">
        <v>12</v>
      </c>
      <c r="T19">
        <f>VALUE(RIGHT(TRIM(B19),2))</f>
        <v>16</v>
      </c>
      <c r="U19">
        <f>VALUE(RIGHT(TRIM(C19),2))</f>
        <v>16</v>
      </c>
      <c r="V19">
        <f>VALUE(RIGHT(TRIM(D19),2))</f>
        <v>16</v>
      </c>
      <c r="W19">
        <f>VALUE(RIGHT(TRIM(E19),2))</f>
        <v>16</v>
      </c>
      <c r="X19">
        <f>VALUE(RIGHT(TRIM(F19),2))</f>
        <v>18</v>
      </c>
      <c r="Y19">
        <f t="shared" si="3"/>
        <v>16</v>
      </c>
      <c r="Z19">
        <f>VALUE(RIGHT(TRIM(H19),2))</f>
        <v>16</v>
      </c>
      <c r="AA19">
        <f>VALUE(RIGHT(TRIM(I19),2))</f>
        <v>16</v>
      </c>
      <c r="AB19">
        <f>VALUE(RIGHT(TRIM(J19),2))</f>
        <v>18</v>
      </c>
      <c r="AC19">
        <f>VALUE(RIGHT(TRIM(L19),2))</f>
        <v>18</v>
      </c>
      <c r="AD19">
        <f>VALUE(RIGHT(TRIM(N19),2))</f>
        <v>18</v>
      </c>
      <c r="AE19">
        <f t="shared" si="4"/>
        <v>18</v>
      </c>
      <c r="AG19">
        <f t="shared" si="0"/>
        <v>16.333333333333332</v>
      </c>
      <c r="AH19">
        <f t="shared" si="1"/>
        <v>17.333333333333332</v>
      </c>
      <c r="AI19">
        <f t="shared" si="2"/>
        <v>1</v>
      </c>
    </row>
    <row r="20" spans="1:38" x14ac:dyDescent="0.2">
      <c r="A20" s="1" t="s">
        <v>53</v>
      </c>
      <c r="B20" t="str">
        <f>VLOOKUP(A20,'1991 pub.txt'!$A$1:$B$51,2,FALSE)</f>
        <v>7 to 16</v>
      </c>
      <c r="C20" t="str">
        <f>VLOOKUP(A20,'1992 pub.txt'!$A$1:$B$51,2,FALSE)</f>
        <v>7 to 16</v>
      </c>
      <c r="D20" t="s">
        <v>7</v>
      </c>
      <c r="E20" s="22" t="s">
        <v>7</v>
      </c>
      <c r="F20" s="22" t="s">
        <v>7</v>
      </c>
      <c r="G20" s="2" t="s">
        <v>7</v>
      </c>
      <c r="H20" s="2" t="s">
        <v>7</v>
      </c>
      <c r="I20" s="2" t="s">
        <v>7</v>
      </c>
      <c r="J20" s="2" t="s">
        <v>7</v>
      </c>
      <c r="K20" s="49" t="s">
        <v>7</v>
      </c>
      <c r="L20" s="5" t="s">
        <v>7</v>
      </c>
      <c r="M20" s="5" t="s">
        <v>7</v>
      </c>
      <c r="N20" s="5" t="s">
        <v>7</v>
      </c>
      <c r="O20" s="6" t="s">
        <v>7</v>
      </c>
      <c r="P20" s="6" t="s">
        <v>7</v>
      </c>
      <c r="Q20" s="6" t="s">
        <v>7</v>
      </c>
      <c r="R20" s="6" t="s">
        <v>7</v>
      </c>
      <c r="T20">
        <f>VALUE(RIGHT(TRIM(B20),2))</f>
        <v>16</v>
      </c>
      <c r="U20">
        <f>VALUE(RIGHT(TRIM(C20),2))</f>
        <v>16</v>
      </c>
      <c r="V20">
        <f>VALUE(RIGHT(TRIM(D20),2))</f>
        <v>16</v>
      </c>
      <c r="W20">
        <f>VALUE(RIGHT(TRIM(E20),2))</f>
        <v>16</v>
      </c>
      <c r="X20">
        <f>VALUE(RIGHT(TRIM(F20),2))</f>
        <v>16</v>
      </c>
      <c r="Y20">
        <f t="shared" si="3"/>
        <v>16</v>
      </c>
      <c r="Z20">
        <f>VALUE(RIGHT(TRIM(H20),2))</f>
        <v>16</v>
      </c>
      <c r="AA20">
        <f>VALUE(RIGHT(TRIM(I20),2))</f>
        <v>16</v>
      </c>
      <c r="AB20">
        <f>VALUE(RIGHT(TRIM(J20),2))</f>
        <v>16</v>
      </c>
      <c r="AC20">
        <f>VALUE(RIGHT(TRIM(L20),2))</f>
        <v>16</v>
      </c>
      <c r="AD20">
        <f>VALUE(RIGHT(TRIM(N20),2))</f>
        <v>16</v>
      </c>
      <c r="AE20">
        <f t="shared" si="4"/>
        <v>16</v>
      </c>
      <c r="AG20">
        <f t="shared" si="0"/>
        <v>16</v>
      </c>
      <c r="AH20">
        <f t="shared" si="1"/>
        <v>16</v>
      </c>
      <c r="AI20">
        <f t="shared" si="2"/>
        <v>0</v>
      </c>
    </row>
    <row r="21" spans="1:38" x14ac:dyDescent="0.2">
      <c r="A21" s="1" t="s">
        <v>54</v>
      </c>
      <c r="B21" t="str">
        <f>VLOOKUP(A21,'1991 pub.txt'!$A$1:$B$51,2,FALSE)</f>
        <v>7 to 16</v>
      </c>
      <c r="C21" t="str">
        <f>VLOOKUP(A21,'1992 pub.txt'!$A$1:$B$51,2,FALSE)</f>
        <v>7 to 16</v>
      </c>
      <c r="D21" t="s">
        <v>4</v>
      </c>
      <c r="E21" s="22" t="s">
        <v>13</v>
      </c>
      <c r="F21" s="22" t="s">
        <v>4</v>
      </c>
      <c r="G21" s="2" t="s">
        <v>12</v>
      </c>
      <c r="H21" s="2" t="s">
        <v>12</v>
      </c>
      <c r="I21" s="2" t="s">
        <v>12</v>
      </c>
      <c r="J21" s="2" t="s">
        <v>12</v>
      </c>
      <c r="K21" s="49" t="s">
        <v>12</v>
      </c>
      <c r="L21" s="5" t="s">
        <v>12</v>
      </c>
      <c r="M21" s="5" t="s">
        <v>12</v>
      </c>
      <c r="N21" s="5" t="s">
        <v>12</v>
      </c>
      <c r="O21" s="6" t="s">
        <v>12</v>
      </c>
      <c r="P21" s="6" t="s">
        <v>12</v>
      </c>
      <c r="Q21" s="6" t="s">
        <v>12</v>
      </c>
      <c r="R21" s="6" t="s">
        <v>12</v>
      </c>
      <c r="T21">
        <f>VALUE(RIGHT(TRIM(B21),2))</f>
        <v>16</v>
      </c>
      <c r="U21">
        <f>VALUE(RIGHT(TRIM(C21),2))</f>
        <v>16</v>
      </c>
      <c r="V21">
        <f>VALUE(RIGHT(TRIM(D21),2))</f>
        <v>16</v>
      </c>
      <c r="W21">
        <f>VALUE(RIGHT(TRIM(E21),2))</f>
        <v>16</v>
      </c>
      <c r="X21">
        <f>VALUE(RIGHT(TRIM(F21),2))</f>
        <v>16</v>
      </c>
      <c r="Y21">
        <f t="shared" si="3"/>
        <v>18</v>
      </c>
      <c r="Z21">
        <f>VALUE(RIGHT(TRIM(H21),2))</f>
        <v>18</v>
      </c>
      <c r="AA21">
        <f>VALUE(RIGHT(TRIM(I21),2))</f>
        <v>18</v>
      </c>
      <c r="AB21">
        <f>VALUE(RIGHT(TRIM(J21),2))</f>
        <v>18</v>
      </c>
      <c r="AC21">
        <f>VALUE(RIGHT(TRIM(L21),2))</f>
        <v>18</v>
      </c>
      <c r="AD21">
        <f>VALUE(RIGHT(TRIM(N21),2))</f>
        <v>18</v>
      </c>
      <c r="AE21">
        <f t="shared" si="4"/>
        <v>18</v>
      </c>
      <c r="AG21">
        <f t="shared" si="0"/>
        <v>16.333333333333332</v>
      </c>
      <c r="AH21">
        <f t="shared" si="1"/>
        <v>18</v>
      </c>
      <c r="AI21">
        <f t="shared" si="2"/>
        <v>1.6666666666666679</v>
      </c>
    </row>
    <row r="22" spans="1:38" x14ac:dyDescent="0.2">
      <c r="A22" s="1" t="s">
        <v>55</v>
      </c>
      <c r="B22" t="str">
        <f>VLOOKUP(A22,'1991 pub.txt'!$A$1:$B$51,2,FALSE)</f>
        <v>6 to 16</v>
      </c>
      <c r="C22" t="str">
        <f>VLOOKUP(A22,'1992 pub.txt'!$A$1:$B$51,2,FALSE)</f>
        <v>6 to 16</v>
      </c>
      <c r="D22" t="s">
        <v>7</v>
      </c>
      <c r="E22" s="22" t="s">
        <v>7</v>
      </c>
      <c r="F22" s="22" t="s">
        <v>7</v>
      </c>
      <c r="G22" s="2" t="s">
        <v>7</v>
      </c>
      <c r="H22" s="2" t="s">
        <v>7</v>
      </c>
      <c r="I22" s="2" t="s">
        <v>7</v>
      </c>
      <c r="J22" s="2" t="s">
        <v>7</v>
      </c>
      <c r="K22" s="49" t="s">
        <v>7</v>
      </c>
      <c r="L22" s="5" t="s">
        <v>7</v>
      </c>
      <c r="M22" s="5" t="s">
        <v>7</v>
      </c>
      <c r="N22" s="5" t="s">
        <v>7</v>
      </c>
      <c r="O22" s="6" t="s">
        <v>7</v>
      </c>
      <c r="P22" s="6" t="s">
        <v>10</v>
      </c>
      <c r="Q22" s="6" t="s">
        <v>10</v>
      </c>
      <c r="R22" s="6" t="s">
        <v>10</v>
      </c>
      <c r="T22">
        <f>VALUE(RIGHT(TRIM(B22),2))</f>
        <v>16</v>
      </c>
      <c r="U22">
        <f>VALUE(RIGHT(TRIM(C22),2))</f>
        <v>16</v>
      </c>
      <c r="V22">
        <f>VALUE(RIGHT(TRIM(D22),2))</f>
        <v>16</v>
      </c>
      <c r="W22">
        <f>VALUE(RIGHT(TRIM(E22),2))</f>
        <v>16</v>
      </c>
      <c r="X22">
        <f>VALUE(RIGHT(TRIM(F22),2))</f>
        <v>16</v>
      </c>
      <c r="Y22">
        <f t="shared" si="3"/>
        <v>16</v>
      </c>
      <c r="Z22">
        <f>VALUE(RIGHT(TRIM(H22),2))</f>
        <v>16</v>
      </c>
      <c r="AA22">
        <f>VALUE(RIGHT(TRIM(I22),2))</f>
        <v>16</v>
      </c>
      <c r="AB22">
        <f>VALUE(RIGHT(TRIM(J22),2))</f>
        <v>16</v>
      </c>
      <c r="AC22">
        <f>VALUE(RIGHT(TRIM(L22),2))</f>
        <v>16</v>
      </c>
      <c r="AD22">
        <f>VALUE(RIGHT(TRIM(N22),2))</f>
        <v>16</v>
      </c>
      <c r="AE22">
        <f t="shared" si="4"/>
        <v>18</v>
      </c>
      <c r="AG22">
        <f t="shared" si="0"/>
        <v>16</v>
      </c>
      <c r="AH22">
        <f t="shared" si="1"/>
        <v>16.333333333333332</v>
      </c>
      <c r="AI22">
        <f t="shared" si="2"/>
        <v>0.33333333333333215</v>
      </c>
    </row>
    <row r="23" spans="1:38" x14ac:dyDescent="0.2">
      <c r="A23" s="1" t="s">
        <v>56</v>
      </c>
      <c r="B23" t="str">
        <f>VLOOKUP(A23,'1991 pub.txt'!$A$1:$B$51,2,FALSE)</f>
        <v>7 to 17</v>
      </c>
      <c r="C23" t="str">
        <f>VLOOKUP(A23,'1992 pub.txt'!$A$1:$B$51,2,FALSE)</f>
        <v>7 to 17</v>
      </c>
      <c r="D23" t="s">
        <v>5</v>
      </c>
      <c r="E23" s="22" t="s">
        <v>5</v>
      </c>
      <c r="F23" s="22" t="s">
        <v>5</v>
      </c>
      <c r="G23" s="2" t="s">
        <v>5</v>
      </c>
      <c r="H23" s="2" t="s">
        <v>5</v>
      </c>
      <c r="I23" s="2" t="s">
        <v>5</v>
      </c>
      <c r="J23" s="2" t="s">
        <v>12</v>
      </c>
      <c r="K23" s="49" t="s">
        <v>12</v>
      </c>
      <c r="L23" s="5" t="s">
        <v>12</v>
      </c>
      <c r="M23" s="5" t="s">
        <v>12</v>
      </c>
      <c r="N23" s="5" t="s">
        <v>12</v>
      </c>
      <c r="O23" s="6" t="s">
        <v>12</v>
      </c>
      <c r="P23" s="6" t="s">
        <v>12</v>
      </c>
      <c r="Q23" s="6" t="s">
        <v>12</v>
      </c>
      <c r="R23" s="6" t="s">
        <v>12</v>
      </c>
      <c r="T23">
        <f>VALUE(RIGHT(TRIM(B23),2))</f>
        <v>17</v>
      </c>
      <c r="U23">
        <f>VALUE(RIGHT(TRIM(C23),2))</f>
        <v>17</v>
      </c>
      <c r="V23">
        <f>VALUE(RIGHT(TRIM(D23),2))</f>
        <v>17</v>
      </c>
      <c r="W23">
        <f>VALUE(RIGHT(TRIM(E23),2))</f>
        <v>17</v>
      </c>
      <c r="X23">
        <f>VALUE(RIGHT(TRIM(F23),2))</f>
        <v>17</v>
      </c>
      <c r="Y23">
        <f t="shared" si="3"/>
        <v>17</v>
      </c>
      <c r="Z23">
        <f>VALUE(RIGHT(TRIM(H23),2))</f>
        <v>17</v>
      </c>
      <c r="AA23">
        <f>VALUE(RIGHT(TRIM(I23),2))</f>
        <v>17</v>
      </c>
      <c r="AB23">
        <f>VALUE(RIGHT(TRIM(J23),2))</f>
        <v>18</v>
      </c>
      <c r="AC23">
        <f>VALUE(RIGHT(TRIM(L23),2))</f>
        <v>18</v>
      </c>
      <c r="AD23">
        <f>VALUE(RIGHT(TRIM(N23),2))</f>
        <v>18</v>
      </c>
      <c r="AE23">
        <f t="shared" si="4"/>
        <v>18</v>
      </c>
      <c r="AG23">
        <f t="shared" si="0"/>
        <v>17</v>
      </c>
      <c r="AH23">
        <f t="shared" si="1"/>
        <v>17.666666666666668</v>
      </c>
      <c r="AI23">
        <f t="shared" si="2"/>
        <v>0.66666666666666785</v>
      </c>
    </row>
    <row r="24" spans="1:38" x14ac:dyDescent="0.2">
      <c r="A24" s="1" t="s">
        <v>57</v>
      </c>
      <c r="B24" t="str">
        <f>VLOOKUP(A24,'1991 pub.txt'!$A$1:$B$51,2,FALSE)</f>
        <v>7 to 17</v>
      </c>
      <c r="C24" t="str">
        <f>VLOOKUP(A24,'1992 pub.txt'!$A$1:$B$51,2,FALSE)</f>
        <v>7 to 17</v>
      </c>
      <c r="D24" t="s">
        <v>5</v>
      </c>
      <c r="E24" s="22" t="s">
        <v>5</v>
      </c>
      <c r="F24" s="22" t="s">
        <v>5</v>
      </c>
      <c r="G24" s="2" t="s">
        <v>5</v>
      </c>
      <c r="H24" s="2" t="s">
        <v>5</v>
      </c>
      <c r="I24" s="2" t="s">
        <v>5</v>
      </c>
      <c r="J24" s="2" t="s">
        <v>5</v>
      </c>
      <c r="K24" s="49" t="s">
        <v>5</v>
      </c>
      <c r="L24" s="5" t="s">
        <v>5</v>
      </c>
      <c r="M24" s="5" t="s">
        <v>5</v>
      </c>
      <c r="N24" s="5" t="s">
        <v>5</v>
      </c>
      <c r="O24" s="6" t="s">
        <v>5</v>
      </c>
      <c r="P24" s="6" t="s">
        <v>5</v>
      </c>
      <c r="Q24" s="6" t="s">
        <v>5</v>
      </c>
      <c r="R24" s="6" t="s">
        <v>5</v>
      </c>
      <c r="T24">
        <f>VALUE(RIGHT(TRIM(B24),2))</f>
        <v>17</v>
      </c>
      <c r="U24">
        <f>VALUE(RIGHT(TRIM(C24),2))</f>
        <v>17</v>
      </c>
      <c r="V24">
        <f>VALUE(RIGHT(TRIM(D24),2))</f>
        <v>17</v>
      </c>
      <c r="W24">
        <f>VALUE(RIGHT(TRIM(E24),2))</f>
        <v>17</v>
      </c>
      <c r="X24">
        <f>VALUE(RIGHT(TRIM(F24),2))</f>
        <v>17</v>
      </c>
      <c r="Y24">
        <f t="shared" si="3"/>
        <v>17</v>
      </c>
      <c r="Z24">
        <f>VALUE(RIGHT(TRIM(H24),2))</f>
        <v>17</v>
      </c>
      <c r="AA24">
        <f>VALUE(RIGHT(TRIM(I24),2))</f>
        <v>17</v>
      </c>
      <c r="AB24">
        <f>VALUE(RIGHT(TRIM(J24),2))</f>
        <v>17</v>
      </c>
      <c r="AC24">
        <f>VALUE(RIGHT(TRIM(L24),2))</f>
        <v>17</v>
      </c>
      <c r="AD24">
        <f>VALUE(RIGHT(TRIM(N24),2))</f>
        <v>17</v>
      </c>
      <c r="AE24">
        <f t="shared" si="4"/>
        <v>17</v>
      </c>
      <c r="AG24">
        <f t="shared" si="0"/>
        <v>17</v>
      </c>
      <c r="AH24">
        <f t="shared" si="1"/>
        <v>17</v>
      </c>
      <c r="AI24">
        <f t="shared" si="2"/>
        <v>0</v>
      </c>
    </row>
    <row r="25" spans="1:38" x14ac:dyDescent="0.2">
      <c r="A25" s="1" t="s">
        <v>58</v>
      </c>
      <c r="B25" t="str">
        <f>VLOOKUP(A25,'1991 pub.txt'!$A$1:$B$51,2,FALSE)</f>
        <v>6 to 16</v>
      </c>
      <c r="C25" t="str">
        <f>VLOOKUP(A25,'1992 pub.txt'!$A$1:$B$51,2,FALSE)</f>
        <v>6 to 16</v>
      </c>
      <c r="D25" t="s">
        <v>13</v>
      </c>
      <c r="E25" s="22" t="s">
        <v>13</v>
      </c>
      <c r="F25" s="22" t="s">
        <v>13</v>
      </c>
      <c r="G25" s="2" t="s">
        <v>13</v>
      </c>
      <c r="H25" s="2" t="s">
        <v>13</v>
      </c>
      <c r="I25" s="2" t="s">
        <v>13</v>
      </c>
      <c r="J25" s="2" t="s">
        <v>13</v>
      </c>
      <c r="K25" s="49" t="s">
        <v>13</v>
      </c>
      <c r="L25" s="5" t="s">
        <v>13</v>
      </c>
      <c r="M25" s="5" t="s">
        <v>13</v>
      </c>
      <c r="N25" s="5" t="s">
        <v>13</v>
      </c>
      <c r="O25" s="6" t="s">
        <v>13</v>
      </c>
      <c r="P25" s="6" t="s">
        <v>8</v>
      </c>
      <c r="Q25" s="6" t="s">
        <v>8</v>
      </c>
      <c r="R25" s="6" t="s">
        <v>9</v>
      </c>
      <c r="T25">
        <f>VALUE(RIGHT(TRIM(B25),2))</f>
        <v>16</v>
      </c>
      <c r="U25">
        <f>VALUE(RIGHT(TRIM(C25),2))</f>
        <v>16</v>
      </c>
      <c r="V25">
        <f>VALUE(RIGHT(TRIM(D25),2))</f>
        <v>16</v>
      </c>
      <c r="W25">
        <f>VALUE(RIGHT(TRIM(E25),2))</f>
        <v>16</v>
      </c>
      <c r="X25">
        <f>VALUE(RIGHT(TRIM(F25),2))</f>
        <v>16</v>
      </c>
      <c r="Y25">
        <f t="shared" si="3"/>
        <v>16</v>
      </c>
      <c r="Z25">
        <f>VALUE(RIGHT(TRIM(H25),2))</f>
        <v>16</v>
      </c>
      <c r="AA25">
        <f>VALUE(RIGHT(TRIM(I25),2))</f>
        <v>16</v>
      </c>
      <c r="AB25">
        <f>VALUE(RIGHT(TRIM(J25),2))</f>
        <v>16</v>
      </c>
      <c r="AC25">
        <f>VALUE(RIGHT(TRIM(L25),2))</f>
        <v>16</v>
      </c>
      <c r="AD25">
        <f>VALUE(RIGHT(TRIM(N25),2))</f>
        <v>16</v>
      </c>
      <c r="AE25">
        <f t="shared" si="4"/>
        <v>17</v>
      </c>
      <c r="AG25">
        <f t="shared" si="0"/>
        <v>16</v>
      </c>
      <c r="AH25">
        <f t="shared" si="1"/>
        <v>16.166666666666668</v>
      </c>
      <c r="AI25">
        <f t="shared" si="2"/>
        <v>0.16666666666666785</v>
      </c>
      <c r="AJ25">
        <v>1</v>
      </c>
    </row>
    <row r="26" spans="1:38" x14ac:dyDescent="0.2">
      <c r="A26" s="1" t="s">
        <v>59</v>
      </c>
      <c r="B26" t="str">
        <f>VLOOKUP(A26,'1991 pub.txt'!$A$1:$B$51,2,FALSE)</f>
        <v>6 to 16</v>
      </c>
      <c r="C26" t="str">
        <f>VLOOKUP(A26,'1992 pub.txt'!$A$1:$B$51,2,FALSE)</f>
        <v>6 to 16</v>
      </c>
      <c r="D26" t="s">
        <v>7</v>
      </c>
      <c r="E26" s="22" t="s">
        <v>7</v>
      </c>
      <c r="F26" s="22" t="s">
        <v>7</v>
      </c>
      <c r="G26" s="2" t="s">
        <v>7</v>
      </c>
      <c r="H26" s="2" t="s">
        <v>7</v>
      </c>
      <c r="I26" s="2" t="s">
        <v>7</v>
      </c>
      <c r="J26" s="2" t="s">
        <v>7</v>
      </c>
      <c r="K26" s="49" t="s">
        <v>7</v>
      </c>
      <c r="L26" s="5" t="s">
        <v>7</v>
      </c>
      <c r="M26" s="5" t="s">
        <v>7</v>
      </c>
      <c r="N26" s="11" t="s">
        <v>7</v>
      </c>
      <c r="O26" s="6" t="s">
        <v>7</v>
      </c>
      <c r="P26" s="6" t="s">
        <v>7</v>
      </c>
      <c r="Q26" s="6" t="s">
        <v>7</v>
      </c>
      <c r="R26" s="6" t="s">
        <v>7</v>
      </c>
      <c r="T26">
        <f>VALUE(RIGHT(TRIM(B26),2))</f>
        <v>16</v>
      </c>
      <c r="U26">
        <f>VALUE(RIGHT(TRIM(C26),2))</f>
        <v>16</v>
      </c>
      <c r="V26">
        <f>VALUE(RIGHT(TRIM(D26),2))</f>
        <v>16</v>
      </c>
      <c r="W26">
        <f>VALUE(RIGHT(TRIM(E26),2))</f>
        <v>16</v>
      </c>
      <c r="X26">
        <f>VALUE(RIGHT(TRIM(F26),2))</f>
        <v>16</v>
      </c>
      <c r="Y26">
        <f t="shared" si="3"/>
        <v>16</v>
      </c>
      <c r="Z26">
        <f>VALUE(RIGHT(TRIM(H26),2))</f>
        <v>16</v>
      </c>
      <c r="AA26">
        <f>VALUE(RIGHT(TRIM(I26),2))</f>
        <v>16</v>
      </c>
      <c r="AB26">
        <f>VALUE(RIGHT(TRIM(J26),2))</f>
        <v>16</v>
      </c>
      <c r="AC26">
        <f>VALUE(RIGHT(TRIM(L26),2))</f>
        <v>16</v>
      </c>
      <c r="AD26">
        <f>VALUE(RIGHT(TRIM(N26),2))</f>
        <v>16</v>
      </c>
      <c r="AE26">
        <f t="shared" si="4"/>
        <v>16</v>
      </c>
      <c r="AG26">
        <f t="shared" si="0"/>
        <v>16</v>
      </c>
      <c r="AH26">
        <f t="shared" si="1"/>
        <v>16</v>
      </c>
      <c r="AI26">
        <f t="shared" si="2"/>
        <v>0</v>
      </c>
    </row>
    <row r="27" spans="1:38" x14ac:dyDescent="0.2">
      <c r="A27" s="1" t="s">
        <v>60</v>
      </c>
      <c r="B27" t="str">
        <f>VLOOKUP(A27,'1991 pub.txt'!$A$1:$B$51,2,FALSE)</f>
        <v>6 to 16</v>
      </c>
      <c r="C27" t="str">
        <f>VLOOKUP(A27,'1992 pub.txt'!$A$1:$B$51,2,FALSE)</f>
        <v>6 to 16</v>
      </c>
      <c r="D27" t="s">
        <v>7</v>
      </c>
      <c r="E27" s="22" t="s">
        <v>7</v>
      </c>
      <c r="F27" s="22" t="s">
        <v>7</v>
      </c>
      <c r="G27" s="2" t="s">
        <v>7</v>
      </c>
      <c r="H27" s="2" t="s">
        <v>7</v>
      </c>
      <c r="I27" s="2" t="s">
        <v>7</v>
      </c>
      <c r="J27" s="2" t="s">
        <v>7</v>
      </c>
      <c r="K27" s="49" t="s">
        <v>7</v>
      </c>
      <c r="L27" s="5" t="s">
        <v>7</v>
      </c>
      <c r="M27" s="5" t="s">
        <v>7</v>
      </c>
      <c r="N27" s="6" t="s">
        <v>10</v>
      </c>
      <c r="O27" s="6" t="s">
        <v>7</v>
      </c>
      <c r="P27" s="6" t="s">
        <v>10</v>
      </c>
      <c r="Q27" s="6" t="s">
        <v>10</v>
      </c>
      <c r="R27" s="6" t="s">
        <v>10</v>
      </c>
      <c r="T27">
        <f>VALUE(RIGHT(TRIM(B27),2))</f>
        <v>16</v>
      </c>
      <c r="U27">
        <f>VALUE(RIGHT(TRIM(C27),2))</f>
        <v>16</v>
      </c>
      <c r="V27">
        <f>VALUE(RIGHT(TRIM(D27),2))</f>
        <v>16</v>
      </c>
      <c r="W27">
        <f>VALUE(RIGHT(TRIM(E27),2))</f>
        <v>16</v>
      </c>
      <c r="X27">
        <f>VALUE(RIGHT(TRIM(F27),2))</f>
        <v>16</v>
      </c>
      <c r="Y27">
        <f t="shared" si="3"/>
        <v>16</v>
      </c>
      <c r="Z27">
        <f>VALUE(RIGHT(TRIM(H27),2))</f>
        <v>16</v>
      </c>
      <c r="AA27">
        <f>VALUE(RIGHT(TRIM(I27),2))</f>
        <v>16</v>
      </c>
      <c r="AB27">
        <f>VALUE(RIGHT(TRIM(J27),2))</f>
        <v>16</v>
      </c>
      <c r="AC27">
        <f>VALUE(RIGHT(TRIM(L27),2))</f>
        <v>16</v>
      </c>
      <c r="AD27">
        <f>VALUE(RIGHT(TRIM(N27),2))</f>
        <v>18</v>
      </c>
      <c r="AE27">
        <f t="shared" si="4"/>
        <v>18</v>
      </c>
      <c r="AG27">
        <f t="shared" si="0"/>
        <v>16</v>
      </c>
      <c r="AH27">
        <f t="shared" si="1"/>
        <v>16.666666666666668</v>
      </c>
      <c r="AI27">
        <f t="shared" si="2"/>
        <v>0.66666666666666785</v>
      </c>
    </row>
    <row r="28" spans="1:38" x14ac:dyDescent="0.2">
      <c r="A28" s="1" t="s">
        <v>61</v>
      </c>
      <c r="B28" t="str">
        <f>VLOOKUP(A28,'1991 pub.txt'!$A$1:$B$51,2,FALSE)</f>
        <v>7 to 18</v>
      </c>
      <c r="C28" t="str">
        <f>VLOOKUP(A28,'1992 pub.txt'!$A$1:$B$51,2,FALSE)</f>
        <v>7 to 16</v>
      </c>
      <c r="D28" t="s">
        <v>4</v>
      </c>
      <c r="E28" s="22" t="s">
        <v>4</v>
      </c>
      <c r="F28" s="22" t="s">
        <v>4</v>
      </c>
      <c r="G28" s="2" t="s">
        <v>12</v>
      </c>
      <c r="H28" s="2" t="s">
        <v>4</v>
      </c>
      <c r="I28" s="2" t="s">
        <v>4</v>
      </c>
      <c r="J28" s="12" t="s">
        <v>4</v>
      </c>
      <c r="K28" s="57" t="s">
        <v>4</v>
      </c>
      <c r="L28" s="13" t="s">
        <v>4</v>
      </c>
      <c r="M28" s="13" t="s">
        <v>4</v>
      </c>
      <c r="N28" s="13" t="s">
        <v>4</v>
      </c>
      <c r="O28" s="6" t="s">
        <v>4</v>
      </c>
      <c r="P28" s="6" t="s">
        <v>5</v>
      </c>
      <c r="Q28" s="6" t="s">
        <v>5</v>
      </c>
      <c r="R28" s="6" t="s">
        <v>5</v>
      </c>
      <c r="T28">
        <f>VALUE(RIGHT(TRIM(B28),2))</f>
        <v>18</v>
      </c>
      <c r="U28">
        <f>VALUE(RIGHT(TRIM(C28),2))</f>
        <v>16</v>
      </c>
      <c r="V28">
        <f>VALUE(RIGHT(TRIM(D28),2))</f>
        <v>16</v>
      </c>
      <c r="W28">
        <f>VALUE(RIGHT(TRIM(E28),2))</f>
        <v>16</v>
      </c>
      <c r="X28">
        <f>VALUE(RIGHT(TRIM(F28),2))</f>
        <v>16</v>
      </c>
      <c r="Y28">
        <f t="shared" si="3"/>
        <v>18</v>
      </c>
      <c r="Z28">
        <f>VALUE(RIGHT(TRIM(H28),2))</f>
        <v>16</v>
      </c>
      <c r="AA28">
        <f>VALUE(RIGHT(TRIM(I28),2))</f>
        <v>16</v>
      </c>
      <c r="AB28">
        <f>VALUE(RIGHT(TRIM(J28),2))</f>
        <v>16</v>
      </c>
      <c r="AC28">
        <f>VALUE(RIGHT(TRIM(L28),2))</f>
        <v>16</v>
      </c>
      <c r="AD28">
        <f>VALUE(RIGHT(TRIM(N28),2))</f>
        <v>16</v>
      </c>
      <c r="AE28">
        <f t="shared" si="4"/>
        <v>17</v>
      </c>
      <c r="AG28">
        <f t="shared" si="0"/>
        <v>16.666666666666668</v>
      </c>
      <c r="AH28">
        <f t="shared" si="1"/>
        <v>16.166666666666668</v>
      </c>
      <c r="AI28">
        <f t="shared" si="2"/>
        <v>-0.5</v>
      </c>
      <c r="AJ28">
        <v>1</v>
      </c>
    </row>
    <row r="29" spans="1:38" x14ac:dyDescent="0.2">
      <c r="A29" s="1" t="s">
        <v>62</v>
      </c>
      <c r="B29" t="str">
        <f>VLOOKUP(A29,'1991 pub.txt'!$A$1:$B$51,2,FALSE)</f>
        <v>6 to 14</v>
      </c>
      <c r="C29" t="str">
        <f>VLOOKUP(A29,'1992 pub.txt'!$A$1:$B$51,2,FALSE)</f>
        <v>6 to 14</v>
      </c>
      <c r="D29" t="s">
        <v>7</v>
      </c>
      <c r="E29" s="22" t="s">
        <v>7</v>
      </c>
      <c r="F29" s="22" t="s">
        <v>6</v>
      </c>
      <c r="G29" s="2" t="s">
        <v>6</v>
      </c>
      <c r="H29" s="2" t="s">
        <v>6</v>
      </c>
      <c r="I29" s="2" t="s">
        <v>7</v>
      </c>
      <c r="J29" s="2" t="s">
        <v>7</v>
      </c>
      <c r="K29" s="49" t="s">
        <v>6</v>
      </c>
      <c r="L29" s="5" t="s">
        <v>6</v>
      </c>
      <c r="M29" s="5" t="s">
        <v>6</v>
      </c>
      <c r="N29" s="5" t="s">
        <v>6</v>
      </c>
      <c r="O29" s="6" t="s">
        <v>6</v>
      </c>
      <c r="P29" s="6" t="s">
        <v>6</v>
      </c>
      <c r="Q29" s="6" t="s">
        <v>6</v>
      </c>
      <c r="R29" s="6" t="s">
        <v>6</v>
      </c>
      <c r="T29">
        <f>VALUE(RIGHT(TRIM(B29),2))</f>
        <v>14</v>
      </c>
      <c r="U29">
        <f>VALUE(RIGHT(TRIM(C29),2))</f>
        <v>14</v>
      </c>
      <c r="V29">
        <f>VALUE(RIGHT(TRIM(D29),2))</f>
        <v>16</v>
      </c>
      <c r="W29">
        <f>VALUE(RIGHT(TRIM(E29),2))</f>
        <v>16</v>
      </c>
      <c r="X29">
        <f>VALUE(RIGHT(TRIM(F29),2))</f>
        <v>17</v>
      </c>
      <c r="Y29">
        <f t="shared" si="3"/>
        <v>17</v>
      </c>
      <c r="Z29">
        <f>VALUE(RIGHT(TRIM(H29),2))</f>
        <v>17</v>
      </c>
      <c r="AA29">
        <f>VALUE(RIGHT(TRIM(I29),2))</f>
        <v>16</v>
      </c>
      <c r="AB29">
        <f>VALUE(RIGHT(TRIM(J29),2))</f>
        <v>16</v>
      </c>
      <c r="AC29">
        <f>VALUE(RIGHT(TRIM(L29),2))</f>
        <v>17</v>
      </c>
      <c r="AD29">
        <f>VALUE(RIGHT(TRIM(N29),2))</f>
        <v>17</v>
      </c>
      <c r="AE29">
        <f t="shared" si="4"/>
        <v>17</v>
      </c>
      <c r="AG29">
        <f t="shared" si="0"/>
        <v>15.666666666666666</v>
      </c>
      <c r="AH29">
        <f t="shared" si="1"/>
        <v>16.666666666666668</v>
      </c>
      <c r="AI29">
        <f t="shared" si="2"/>
        <v>1.0000000000000018</v>
      </c>
      <c r="AJ29">
        <v>1</v>
      </c>
      <c r="AK29" t="s">
        <v>99</v>
      </c>
      <c r="AL29">
        <v>1</v>
      </c>
    </row>
    <row r="30" spans="1:38" x14ac:dyDescent="0.2">
      <c r="A30" s="1" t="s">
        <v>63</v>
      </c>
      <c r="B30" t="str">
        <f>VLOOKUP(A30,'1991 pub.txt'!$A$1:$B$51,2,FALSE)</f>
        <v>7 to 16</v>
      </c>
      <c r="C30" t="str">
        <f>VLOOKUP(A30,'1992 pub.txt'!$A$1:$B$51,2,FALSE)</f>
        <v>7 to 16</v>
      </c>
      <c r="D30" t="s">
        <v>4</v>
      </c>
      <c r="E30" s="22" t="s">
        <v>4</v>
      </c>
      <c r="F30" s="2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49" t="s">
        <v>4</v>
      </c>
      <c r="L30" s="5" t="s">
        <v>4</v>
      </c>
      <c r="M30" s="5" t="s">
        <v>4</v>
      </c>
      <c r="N30" s="6" t="s">
        <v>5</v>
      </c>
      <c r="O30" s="6" t="s">
        <v>4</v>
      </c>
      <c r="P30" s="6" t="s">
        <v>5</v>
      </c>
      <c r="Q30" s="6" t="s">
        <v>5</v>
      </c>
      <c r="R30" s="6" t="s">
        <v>5</v>
      </c>
      <c r="T30">
        <f>VALUE(RIGHT(TRIM(B30),2))</f>
        <v>16</v>
      </c>
      <c r="U30">
        <f>VALUE(RIGHT(TRIM(C30),2))</f>
        <v>16</v>
      </c>
      <c r="V30">
        <f>VALUE(RIGHT(TRIM(D30),2))</f>
        <v>16</v>
      </c>
      <c r="W30">
        <f>VALUE(RIGHT(TRIM(E30),2))</f>
        <v>16</v>
      </c>
      <c r="X30">
        <f>VALUE(RIGHT(TRIM(F30),2))</f>
        <v>16</v>
      </c>
      <c r="Y30">
        <f t="shared" si="3"/>
        <v>16</v>
      </c>
      <c r="Z30">
        <f>VALUE(RIGHT(TRIM(H30),2))</f>
        <v>16</v>
      </c>
      <c r="AA30">
        <f>VALUE(RIGHT(TRIM(I30),2))</f>
        <v>16</v>
      </c>
      <c r="AB30">
        <f>VALUE(RIGHT(TRIM(J30),2))</f>
        <v>16</v>
      </c>
      <c r="AC30">
        <f>VALUE(RIGHT(TRIM(L30),2))</f>
        <v>16</v>
      </c>
      <c r="AD30">
        <f>VALUE(RIGHT(TRIM(N30),2))</f>
        <v>17</v>
      </c>
      <c r="AE30">
        <f t="shared" si="4"/>
        <v>17</v>
      </c>
      <c r="AG30">
        <f t="shared" si="0"/>
        <v>16</v>
      </c>
      <c r="AH30">
        <f t="shared" si="1"/>
        <v>16.333333333333332</v>
      </c>
      <c r="AI30">
        <f t="shared" si="2"/>
        <v>0.33333333333333215</v>
      </c>
      <c r="AJ30">
        <v>1</v>
      </c>
      <c r="AL30">
        <v>1</v>
      </c>
    </row>
    <row r="31" spans="1:38" x14ac:dyDescent="0.2">
      <c r="A31" s="1" t="s">
        <v>64</v>
      </c>
      <c r="B31" t="str">
        <f>VLOOKUP(A31,'1991 pub.txt'!$A$1:$B$51,2,FALSE)</f>
        <v>7 to 16</v>
      </c>
      <c r="C31" t="str">
        <f>VLOOKUP(A31,'1992 pub.txt'!$A$1:$B$51,2,FALSE)</f>
        <v>7 to 16</v>
      </c>
      <c r="D31" t="s">
        <v>4</v>
      </c>
      <c r="E31" s="22" t="s">
        <v>4</v>
      </c>
      <c r="F31" s="2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49" t="s">
        <v>4</v>
      </c>
      <c r="L31" s="5" t="s">
        <v>4</v>
      </c>
      <c r="M31" s="5" t="s">
        <v>4</v>
      </c>
      <c r="N31" s="11" t="s">
        <v>4</v>
      </c>
      <c r="O31" s="6" t="s">
        <v>4</v>
      </c>
      <c r="P31" s="6" t="s">
        <v>4</v>
      </c>
      <c r="Q31" s="6" t="s">
        <v>4</v>
      </c>
      <c r="R31" s="6" t="s">
        <v>4</v>
      </c>
      <c r="T31">
        <f>VALUE(RIGHT(TRIM(B31),2))</f>
        <v>16</v>
      </c>
      <c r="U31">
        <f>VALUE(RIGHT(TRIM(C31),2))</f>
        <v>16</v>
      </c>
      <c r="V31">
        <f>VALUE(RIGHT(TRIM(D31),2))</f>
        <v>16</v>
      </c>
      <c r="W31">
        <f>VALUE(RIGHT(TRIM(E31),2))</f>
        <v>16</v>
      </c>
      <c r="X31">
        <f>VALUE(RIGHT(TRIM(F31),2))</f>
        <v>16</v>
      </c>
      <c r="Y31">
        <f t="shared" si="3"/>
        <v>16</v>
      </c>
      <c r="Z31">
        <f>VALUE(RIGHT(TRIM(H31),2))</f>
        <v>16</v>
      </c>
      <c r="AA31">
        <f>VALUE(RIGHT(TRIM(I31),2))</f>
        <v>16</v>
      </c>
      <c r="AB31">
        <f>VALUE(RIGHT(TRIM(J31),2))</f>
        <v>16</v>
      </c>
      <c r="AC31">
        <f>VALUE(RIGHT(TRIM(L31),2))</f>
        <v>16</v>
      </c>
      <c r="AD31">
        <f>VALUE(RIGHT(TRIM(N31),2))</f>
        <v>16</v>
      </c>
      <c r="AE31">
        <f t="shared" si="4"/>
        <v>16</v>
      </c>
      <c r="AG31">
        <f t="shared" si="0"/>
        <v>16</v>
      </c>
      <c r="AH31">
        <f t="shared" si="1"/>
        <v>16</v>
      </c>
      <c r="AI31">
        <f t="shared" si="2"/>
        <v>0</v>
      </c>
    </row>
    <row r="32" spans="1:38" x14ac:dyDescent="0.2">
      <c r="A32" s="1" t="s">
        <v>65</v>
      </c>
      <c r="B32" t="str">
        <f>VLOOKUP(A32,'1991 pub.txt'!$A$1:$B$51,2,FALSE)</f>
        <v>7 to 16</v>
      </c>
      <c r="C32" t="str">
        <f>VLOOKUP(A32,'1992 pub.txt'!$A$1:$B$51,2,FALSE)</f>
        <v>7 to 16</v>
      </c>
      <c r="D32" t="s">
        <v>4</v>
      </c>
      <c r="E32" s="22" t="s">
        <v>4</v>
      </c>
      <c r="F32" s="22" t="s">
        <v>4</v>
      </c>
      <c r="G32" s="2" t="s">
        <v>4</v>
      </c>
      <c r="H32" s="2" t="s">
        <v>4</v>
      </c>
      <c r="I32" s="2" t="s">
        <v>4</v>
      </c>
      <c r="J32" s="2" t="s">
        <v>10</v>
      </c>
      <c r="K32" s="49" t="s">
        <v>10</v>
      </c>
      <c r="L32" s="5" t="s">
        <v>10</v>
      </c>
      <c r="M32" s="5" t="s">
        <v>10</v>
      </c>
      <c r="N32" s="5" t="s">
        <v>10</v>
      </c>
      <c r="O32" s="6" t="s">
        <v>10</v>
      </c>
      <c r="P32" s="6" t="s">
        <v>10</v>
      </c>
      <c r="Q32" s="6" t="s">
        <v>10</v>
      </c>
      <c r="R32" s="6" t="s">
        <v>10</v>
      </c>
      <c r="T32">
        <f>VALUE(RIGHT(TRIM(B32),2))</f>
        <v>16</v>
      </c>
      <c r="U32">
        <f>VALUE(RIGHT(TRIM(C32),2))</f>
        <v>16</v>
      </c>
      <c r="V32">
        <f>VALUE(RIGHT(TRIM(D32),2))</f>
        <v>16</v>
      </c>
      <c r="W32">
        <f>VALUE(RIGHT(TRIM(E32),2))</f>
        <v>16</v>
      </c>
      <c r="X32">
        <f>VALUE(RIGHT(TRIM(F32),2))</f>
        <v>16</v>
      </c>
      <c r="Y32">
        <f t="shared" si="3"/>
        <v>16</v>
      </c>
      <c r="Z32">
        <f>VALUE(RIGHT(TRIM(H32),2))</f>
        <v>16</v>
      </c>
      <c r="AA32">
        <f>VALUE(RIGHT(TRIM(I32),2))</f>
        <v>16</v>
      </c>
      <c r="AB32">
        <f>VALUE(RIGHT(TRIM(J32),2))</f>
        <v>18</v>
      </c>
      <c r="AC32">
        <f>VALUE(RIGHT(TRIM(L32),2))</f>
        <v>18</v>
      </c>
      <c r="AD32">
        <f>VALUE(RIGHT(TRIM(N32),2))</f>
        <v>18</v>
      </c>
      <c r="AE32">
        <f t="shared" si="4"/>
        <v>18</v>
      </c>
      <c r="AG32">
        <f t="shared" si="0"/>
        <v>16</v>
      </c>
      <c r="AH32">
        <f t="shared" si="1"/>
        <v>17.333333333333332</v>
      </c>
      <c r="AI32">
        <f t="shared" si="2"/>
        <v>1.3333333333333321</v>
      </c>
    </row>
    <row r="33" spans="1:36" x14ac:dyDescent="0.2">
      <c r="A33" s="1" t="s">
        <v>66</v>
      </c>
      <c r="B33" t="str">
        <f>VLOOKUP(A33,'1991 pub.txt'!$A$1:$B$51,2,FALSE)</f>
        <v>7 to 17</v>
      </c>
      <c r="C33" t="str">
        <f>VLOOKUP(A33,'1992 pub.txt'!$A$1:$B$51,2,FALSE)</f>
        <v>7 to 17</v>
      </c>
      <c r="D33" t="s">
        <v>5</v>
      </c>
      <c r="E33" s="22" t="s">
        <v>5</v>
      </c>
      <c r="F33" s="22" t="s">
        <v>5</v>
      </c>
      <c r="G33" s="2" t="s">
        <v>5</v>
      </c>
      <c r="H33" s="2" t="s">
        <v>5</v>
      </c>
      <c r="I33" s="2" t="s">
        <v>5</v>
      </c>
      <c r="J33" s="2" t="s">
        <v>5</v>
      </c>
      <c r="K33" s="49" t="s">
        <v>12</v>
      </c>
      <c r="L33" s="5" t="s">
        <v>12</v>
      </c>
      <c r="M33" s="5" t="s">
        <v>12</v>
      </c>
      <c r="N33" s="5" t="s">
        <v>12</v>
      </c>
      <c r="O33" s="6" t="s">
        <v>12</v>
      </c>
      <c r="P33" s="6" t="s">
        <v>12</v>
      </c>
      <c r="Q33" s="6" t="s">
        <v>12</v>
      </c>
      <c r="R33" s="6" t="s">
        <v>12</v>
      </c>
      <c r="T33">
        <f>VALUE(RIGHT(TRIM(B33),2))</f>
        <v>17</v>
      </c>
      <c r="U33">
        <f>VALUE(RIGHT(TRIM(C33),2))</f>
        <v>17</v>
      </c>
      <c r="V33">
        <f>VALUE(RIGHT(TRIM(D33),2))</f>
        <v>17</v>
      </c>
      <c r="W33">
        <f>VALUE(RIGHT(TRIM(E33),2))</f>
        <v>17</v>
      </c>
      <c r="X33">
        <f>VALUE(RIGHT(TRIM(F33),2))</f>
        <v>17</v>
      </c>
      <c r="Y33">
        <f t="shared" si="3"/>
        <v>17</v>
      </c>
      <c r="Z33">
        <f>VALUE(RIGHT(TRIM(H33),2))</f>
        <v>17</v>
      </c>
      <c r="AA33">
        <f>VALUE(RIGHT(TRIM(I33),2))</f>
        <v>17</v>
      </c>
      <c r="AB33">
        <f>VALUE(RIGHT(TRIM(J33),2))</f>
        <v>17</v>
      </c>
      <c r="AC33">
        <f>VALUE(RIGHT(TRIM(L33),2))</f>
        <v>18</v>
      </c>
      <c r="AD33">
        <f>VALUE(RIGHT(TRIM(N33),2))</f>
        <v>18</v>
      </c>
      <c r="AE33">
        <f t="shared" si="4"/>
        <v>18</v>
      </c>
      <c r="AG33">
        <f t="shared" si="0"/>
        <v>17</v>
      </c>
      <c r="AH33">
        <f t="shared" si="1"/>
        <v>17.5</v>
      </c>
      <c r="AI33">
        <f t="shared" si="2"/>
        <v>0.5</v>
      </c>
    </row>
    <row r="34" spans="1:36" x14ac:dyDescent="0.2">
      <c r="A34" s="1" t="s">
        <v>67</v>
      </c>
      <c r="B34" t="str">
        <f>VLOOKUP(A34,'1991 pub.txt'!$A$1:$B$51,2,FALSE)</f>
        <v>6 to 16</v>
      </c>
      <c r="C34" t="str">
        <f>VLOOKUP(A34,'1992 pub.txt'!$A$1:$B$51,2,FALSE)</f>
        <v>6 to 16</v>
      </c>
      <c r="D34" t="s">
        <v>7</v>
      </c>
      <c r="E34" s="22" t="s">
        <v>7</v>
      </c>
      <c r="F34" s="22" t="s">
        <v>7</v>
      </c>
      <c r="G34" s="2" t="s">
        <v>7</v>
      </c>
      <c r="H34" s="2" t="s">
        <v>7</v>
      </c>
      <c r="I34" s="2" t="s">
        <v>7</v>
      </c>
      <c r="J34" s="2" t="s">
        <v>7</v>
      </c>
      <c r="K34" s="49" t="s">
        <v>7</v>
      </c>
      <c r="L34" s="5" t="s">
        <v>7</v>
      </c>
      <c r="M34" s="5" t="s">
        <v>7</v>
      </c>
      <c r="N34" s="5" t="s">
        <v>10</v>
      </c>
      <c r="O34" s="6" t="s">
        <v>10</v>
      </c>
      <c r="P34" s="6" t="s">
        <v>10</v>
      </c>
      <c r="Q34" s="6" t="s">
        <v>10</v>
      </c>
      <c r="R34" s="6" t="s">
        <v>10</v>
      </c>
      <c r="T34">
        <f>VALUE(RIGHT(TRIM(B34),2))</f>
        <v>16</v>
      </c>
      <c r="U34">
        <f>VALUE(RIGHT(TRIM(C34),2))</f>
        <v>16</v>
      </c>
      <c r="V34">
        <f>VALUE(RIGHT(TRIM(D34),2))</f>
        <v>16</v>
      </c>
      <c r="W34">
        <f>VALUE(RIGHT(TRIM(E34),2))</f>
        <v>16</v>
      </c>
      <c r="X34">
        <f>VALUE(RIGHT(TRIM(F34),2))</f>
        <v>16</v>
      </c>
      <c r="Y34">
        <f t="shared" si="3"/>
        <v>16</v>
      </c>
      <c r="Z34">
        <f>VALUE(RIGHT(TRIM(H34),2))</f>
        <v>16</v>
      </c>
      <c r="AA34">
        <f>VALUE(RIGHT(TRIM(I34),2))</f>
        <v>16</v>
      </c>
      <c r="AB34">
        <f>VALUE(RIGHT(TRIM(J34),2))</f>
        <v>16</v>
      </c>
      <c r="AC34">
        <f>VALUE(RIGHT(TRIM(L34),2))</f>
        <v>16</v>
      </c>
      <c r="AD34">
        <f>VALUE(RIGHT(TRIM(N34),2))</f>
        <v>18</v>
      </c>
      <c r="AE34">
        <f t="shared" si="4"/>
        <v>18</v>
      </c>
      <c r="AG34">
        <f t="shared" si="0"/>
        <v>16</v>
      </c>
      <c r="AH34">
        <f t="shared" si="1"/>
        <v>16.666666666666668</v>
      </c>
      <c r="AI34">
        <f t="shared" si="2"/>
        <v>0.66666666666666785</v>
      </c>
    </row>
    <row r="35" spans="1:36" x14ac:dyDescent="0.2">
      <c r="A35" s="1" t="s">
        <v>68</v>
      </c>
      <c r="B35" t="str">
        <f>VLOOKUP(A35,'1991 pub.txt'!$A$1:$B$51,2,FALSE)</f>
        <v>6 to 16</v>
      </c>
      <c r="C35" t="str">
        <f>VLOOKUP(A35,'1992 pub.txt'!$A$1:$B$51,2,FALSE)</f>
        <v>6 to 16</v>
      </c>
      <c r="D35" t="s">
        <v>7</v>
      </c>
      <c r="E35" s="22" t="s">
        <v>7</v>
      </c>
      <c r="F35" s="22" t="s">
        <v>7</v>
      </c>
      <c r="G35" s="2" t="s">
        <v>7</v>
      </c>
      <c r="H35" s="2" t="s">
        <v>7</v>
      </c>
      <c r="I35" s="2" t="s">
        <v>7</v>
      </c>
      <c r="J35" s="2" t="s">
        <v>7</v>
      </c>
      <c r="K35" s="49" t="s">
        <v>7</v>
      </c>
      <c r="L35" s="5" t="s">
        <v>7</v>
      </c>
      <c r="M35" s="5" t="s">
        <v>7</v>
      </c>
      <c r="N35" s="5" t="s">
        <v>7</v>
      </c>
      <c r="O35" s="6" t="s">
        <v>7</v>
      </c>
      <c r="P35" s="6" t="s">
        <v>7</v>
      </c>
      <c r="Q35" s="6" t="s">
        <v>7</v>
      </c>
      <c r="R35" s="6" t="s">
        <v>7</v>
      </c>
      <c r="T35">
        <f>VALUE(RIGHT(TRIM(B35),2))</f>
        <v>16</v>
      </c>
      <c r="U35">
        <f>VALUE(RIGHT(TRIM(C35),2))</f>
        <v>16</v>
      </c>
      <c r="V35">
        <f>VALUE(RIGHT(TRIM(D35),2))</f>
        <v>16</v>
      </c>
      <c r="W35">
        <f>VALUE(RIGHT(TRIM(E35),2))</f>
        <v>16</v>
      </c>
      <c r="X35">
        <f>VALUE(RIGHT(TRIM(F35),2))</f>
        <v>16</v>
      </c>
      <c r="Y35">
        <f t="shared" si="3"/>
        <v>16</v>
      </c>
      <c r="Z35">
        <f>VALUE(RIGHT(TRIM(H35),2))</f>
        <v>16</v>
      </c>
      <c r="AA35">
        <f>VALUE(RIGHT(TRIM(I35),2))</f>
        <v>16</v>
      </c>
      <c r="AB35">
        <f>VALUE(RIGHT(TRIM(J35),2))</f>
        <v>16</v>
      </c>
      <c r="AC35">
        <f>VALUE(RIGHT(TRIM(L35),2))</f>
        <v>16</v>
      </c>
      <c r="AD35">
        <f>VALUE(RIGHT(TRIM(N35),2))</f>
        <v>16</v>
      </c>
      <c r="AE35">
        <f t="shared" si="4"/>
        <v>16</v>
      </c>
      <c r="AG35">
        <f t="shared" si="0"/>
        <v>16</v>
      </c>
      <c r="AH35">
        <f t="shared" si="1"/>
        <v>16</v>
      </c>
      <c r="AI35">
        <f t="shared" si="2"/>
        <v>0</v>
      </c>
    </row>
    <row r="36" spans="1:36" x14ac:dyDescent="0.2">
      <c r="A36" s="1" t="s">
        <v>69</v>
      </c>
      <c r="B36" t="str">
        <f>VLOOKUP(A36,'1991 pub.txt'!$A$1:$B$51,2,FALSE)</f>
        <v>6 to 18</v>
      </c>
      <c r="C36" t="str">
        <f>VLOOKUP(A36,'1992 pub.txt'!$A$1:$B$51,2,FALSE)</f>
        <v>6 to 18</v>
      </c>
      <c r="D36" t="s">
        <v>13</v>
      </c>
      <c r="E36" s="22" t="s">
        <v>13</v>
      </c>
      <c r="F36" s="22" t="s">
        <v>9</v>
      </c>
      <c r="G36" s="2" t="s">
        <v>9</v>
      </c>
      <c r="H36" s="2" t="s">
        <v>9</v>
      </c>
      <c r="I36" s="2" t="s">
        <v>9</v>
      </c>
      <c r="J36" s="2" t="s">
        <v>9</v>
      </c>
      <c r="K36" s="49" t="s">
        <v>9</v>
      </c>
      <c r="L36" s="5" t="s">
        <v>9</v>
      </c>
      <c r="M36" s="5" t="s">
        <v>9</v>
      </c>
      <c r="N36" s="5" t="s">
        <v>9</v>
      </c>
      <c r="O36" s="6" t="s">
        <v>9</v>
      </c>
      <c r="P36" s="6" t="s">
        <v>9</v>
      </c>
      <c r="Q36" s="6" t="s">
        <v>9</v>
      </c>
      <c r="R36" s="6" t="s">
        <v>9</v>
      </c>
      <c r="T36">
        <f>VALUE(RIGHT(TRIM(B36),2))</f>
        <v>18</v>
      </c>
      <c r="U36">
        <f>VALUE(RIGHT(TRIM(C36),2))</f>
        <v>18</v>
      </c>
      <c r="V36">
        <f>VALUE(RIGHT(TRIM(D36),2))</f>
        <v>16</v>
      </c>
      <c r="W36">
        <f>VALUE(RIGHT(TRIM(E36),2))</f>
        <v>16</v>
      </c>
      <c r="X36">
        <f>VALUE(RIGHT(TRIM(F36),2))</f>
        <v>18</v>
      </c>
      <c r="Y36">
        <f t="shared" si="3"/>
        <v>18</v>
      </c>
      <c r="Z36">
        <f>VALUE(RIGHT(TRIM(H36),2))</f>
        <v>18</v>
      </c>
      <c r="AA36">
        <f>VALUE(RIGHT(TRIM(I36),2))</f>
        <v>18</v>
      </c>
      <c r="AB36">
        <f>VALUE(RIGHT(TRIM(J36),2))</f>
        <v>18</v>
      </c>
      <c r="AC36">
        <f>VALUE(RIGHT(TRIM(L36),2))</f>
        <v>18</v>
      </c>
      <c r="AD36">
        <f>VALUE(RIGHT(TRIM(N36),2))</f>
        <v>18</v>
      </c>
      <c r="AE36">
        <f t="shared" si="4"/>
        <v>18</v>
      </c>
      <c r="AG36">
        <f t="shared" si="0"/>
        <v>17.333333333333332</v>
      </c>
      <c r="AH36">
        <f t="shared" si="1"/>
        <v>18</v>
      </c>
      <c r="AI36">
        <f t="shared" si="2"/>
        <v>0.66666666666666785</v>
      </c>
    </row>
    <row r="37" spans="1:36" x14ac:dyDescent="0.2">
      <c r="A37" s="1" t="s">
        <v>70</v>
      </c>
      <c r="B37" t="str">
        <f>VLOOKUP(A37,'1991 pub.txt'!$A$1:$B$51,2,FALSE)</f>
        <v>6 to 16</v>
      </c>
      <c r="C37" t="str">
        <f>VLOOKUP(A37,'1992 pub.txt'!$A$1:$B$51,2,FALSE)</f>
        <v>6 to 16</v>
      </c>
      <c r="D37" t="s">
        <v>7</v>
      </c>
      <c r="E37" s="22" t="s">
        <v>7</v>
      </c>
      <c r="F37" s="22" t="s">
        <v>7</v>
      </c>
      <c r="G37" s="2" t="s">
        <v>7</v>
      </c>
      <c r="H37" s="2" t="s">
        <v>7</v>
      </c>
      <c r="I37" s="2" t="s">
        <v>7</v>
      </c>
      <c r="J37" s="2" t="s">
        <v>7</v>
      </c>
      <c r="K37" s="49" t="s">
        <v>7</v>
      </c>
      <c r="L37" s="5" t="s">
        <v>7</v>
      </c>
      <c r="M37" s="5" t="s">
        <v>7</v>
      </c>
      <c r="N37" s="5" t="s">
        <v>7</v>
      </c>
      <c r="O37" s="6" t="s">
        <v>7</v>
      </c>
      <c r="P37" s="6" t="s">
        <v>7</v>
      </c>
      <c r="Q37" s="6" t="s">
        <v>7</v>
      </c>
      <c r="R37" s="6" t="s">
        <v>7</v>
      </c>
      <c r="T37">
        <f>VALUE(RIGHT(TRIM(B37),2))</f>
        <v>16</v>
      </c>
      <c r="U37">
        <f>VALUE(RIGHT(TRIM(C37),2))</f>
        <v>16</v>
      </c>
      <c r="V37">
        <f>VALUE(RIGHT(TRIM(D37),2))</f>
        <v>16</v>
      </c>
      <c r="W37">
        <f>VALUE(RIGHT(TRIM(E37),2))</f>
        <v>16</v>
      </c>
      <c r="X37">
        <f>VALUE(RIGHT(TRIM(F37),2))</f>
        <v>16</v>
      </c>
      <c r="Y37">
        <f t="shared" si="3"/>
        <v>16</v>
      </c>
      <c r="Z37">
        <f>VALUE(RIGHT(TRIM(H37),2))</f>
        <v>16</v>
      </c>
      <c r="AA37">
        <f>VALUE(RIGHT(TRIM(I37),2))</f>
        <v>16</v>
      </c>
      <c r="AB37">
        <f>VALUE(RIGHT(TRIM(J37),2))</f>
        <v>16</v>
      </c>
      <c r="AC37">
        <f>VALUE(RIGHT(TRIM(L37),2))</f>
        <v>16</v>
      </c>
      <c r="AD37">
        <f>VALUE(RIGHT(TRIM(N37),2))</f>
        <v>16</v>
      </c>
      <c r="AE37">
        <f t="shared" si="4"/>
        <v>16</v>
      </c>
      <c r="AG37">
        <f t="shared" si="0"/>
        <v>16</v>
      </c>
      <c r="AH37">
        <f t="shared" si="1"/>
        <v>16</v>
      </c>
      <c r="AI37">
        <f t="shared" si="2"/>
        <v>0</v>
      </c>
    </row>
    <row r="38" spans="1:36" x14ac:dyDescent="0.2">
      <c r="A38" s="1" t="s">
        <v>71</v>
      </c>
      <c r="B38" t="str">
        <f>VLOOKUP(A38,'1991 pub.txt'!$A$1:$B$51,2,FALSE)</f>
        <v>7 to 16</v>
      </c>
      <c r="C38" t="str">
        <f>VLOOKUP(A38,'1992 pub.txt'!$A$1:$B$51,2,FALSE)</f>
        <v>7 to 16</v>
      </c>
      <c r="D38" t="s">
        <v>4</v>
      </c>
      <c r="E38" s="22" t="s">
        <v>4</v>
      </c>
      <c r="F38" s="2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49" t="s">
        <v>4</v>
      </c>
      <c r="L38" s="5" t="s">
        <v>4</v>
      </c>
      <c r="M38" s="5" t="s">
        <v>4</v>
      </c>
      <c r="N38" s="5" t="s">
        <v>4</v>
      </c>
      <c r="O38" s="6" t="s">
        <v>4</v>
      </c>
      <c r="P38" s="6" t="s">
        <v>4</v>
      </c>
      <c r="Q38" s="6" t="s">
        <v>4</v>
      </c>
      <c r="R38" s="6" t="s">
        <v>4</v>
      </c>
      <c r="T38">
        <f>VALUE(RIGHT(TRIM(B38),2))</f>
        <v>16</v>
      </c>
      <c r="U38">
        <f>VALUE(RIGHT(TRIM(C38),2))</f>
        <v>16</v>
      </c>
      <c r="V38">
        <f>VALUE(RIGHT(TRIM(D38),2))</f>
        <v>16</v>
      </c>
      <c r="W38">
        <f>VALUE(RIGHT(TRIM(E38),2))</f>
        <v>16</v>
      </c>
      <c r="X38">
        <f>VALUE(RIGHT(TRIM(F38),2))</f>
        <v>16</v>
      </c>
      <c r="Y38">
        <f t="shared" si="3"/>
        <v>16</v>
      </c>
      <c r="Z38">
        <f>VALUE(RIGHT(TRIM(H38),2))</f>
        <v>16</v>
      </c>
      <c r="AA38">
        <f>VALUE(RIGHT(TRIM(I38),2))</f>
        <v>16</v>
      </c>
      <c r="AB38">
        <f>VALUE(RIGHT(TRIM(J38),2))</f>
        <v>16</v>
      </c>
      <c r="AC38">
        <f>VALUE(RIGHT(TRIM(L38),2))</f>
        <v>16</v>
      </c>
      <c r="AD38">
        <f>VALUE(RIGHT(TRIM(N38),2))</f>
        <v>16</v>
      </c>
      <c r="AE38">
        <f t="shared" si="4"/>
        <v>16</v>
      </c>
      <c r="AG38">
        <f t="shared" si="0"/>
        <v>16</v>
      </c>
      <c r="AH38">
        <f t="shared" si="1"/>
        <v>16</v>
      </c>
      <c r="AI38">
        <f t="shared" si="2"/>
        <v>0</v>
      </c>
    </row>
    <row r="39" spans="1:36" x14ac:dyDescent="0.2">
      <c r="A39" s="1" t="s">
        <v>72</v>
      </c>
      <c r="B39" t="str">
        <f>VLOOKUP(A39,'1991 pub.txt'!$A$1:$B$51,2,FALSE)</f>
        <v>7 to 16</v>
      </c>
      <c r="C39" t="str">
        <f>VLOOKUP(A39,'1992 pub.txt'!$A$1:$B$51,2,FALSE)</f>
        <v>7 to 16</v>
      </c>
      <c r="D39" t="s">
        <v>4</v>
      </c>
      <c r="E39" s="22" t="s">
        <v>13</v>
      </c>
      <c r="F39" s="2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49" t="s">
        <v>4</v>
      </c>
      <c r="L39" s="5" t="s">
        <v>4</v>
      </c>
      <c r="M39" s="5" t="s">
        <v>4</v>
      </c>
      <c r="N39" s="5" t="s">
        <v>4</v>
      </c>
      <c r="O39" s="6" t="s">
        <v>4</v>
      </c>
      <c r="P39" s="6" t="s">
        <v>4</v>
      </c>
      <c r="Q39" s="6" t="s">
        <v>4</v>
      </c>
      <c r="R39" s="6" t="s">
        <v>4</v>
      </c>
      <c r="T39">
        <f>VALUE(RIGHT(TRIM(B39),2))</f>
        <v>16</v>
      </c>
      <c r="U39">
        <f>VALUE(RIGHT(TRIM(C39),2))</f>
        <v>16</v>
      </c>
      <c r="V39">
        <f>VALUE(RIGHT(TRIM(D39),2))</f>
        <v>16</v>
      </c>
      <c r="W39">
        <f>VALUE(RIGHT(TRIM(E39),2))</f>
        <v>16</v>
      </c>
      <c r="X39">
        <f>VALUE(RIGHT(TRIM(F39),2))</f>
        <v>16</v>
      </c>
      <c r="Y39">
        <f t="shared" si="3"/>
        <v>16</v>
      </c>
      <c r="Z39">
        <f>VALUE(RIGHT(TRIM(H39),2))</f>
        <v>16</v>
      </c>
      <c r="AA39">
        <f>VALUE(RIGHT(TRIM(I39),2))</f>
        <v>16</v>
      </c>
      <c r="AB39">
        <f>VALUE(RIGHT(TRIM(J39),2))</f>
        <v>16</v>
      </c>
      <c r="AC39">
        <f>VALUE(RIGHT(TRIM(L39),2))</f>
        <v>16</v>
      </c>
      <c r="AD39">
        <f>VALUE(RIGHT(TRIM(N39),2))</f>
        <v>16</v>
      </c>
      <c r="AE39">
        <f t="shared" si="4"/>
        <v>16</v>
      </c>
      <c r="AG39">
        <f t="shared" si="0"/>
        <v>16</v>
      </c>
      <c r="AH39">
        <f t="shared" si="1"/>
        <v>16</v>
      </c>
      <c r="AI39">
        <f t="shared" si="2"/>
        <v>0</v>
      </c>
    </row>
    <row r="40" spans="1:36" x14ac:dyDescent="0.2">
      <c r="A40" s="1" t="s">
        <v>73</v>
      </c>
      <c r="B40" t="str">
        <f>VLOOKUP(A40,'1991 pub.txt'!$A$1:$B$51,2,FALSE)</f>
        <v>6 to 18</v>
      </c>
      <c r="C40" t="str">
        <f>VLOOKUP(A40,'1992 pub.txt'!$A$1:$B$51,2,FALSE)</f>
        <v>6 to 18</v>
      </c>
      <c r="D40" t="s">
        <v>10</v>
      </c>
      <c r="E40" s="22" t="s">
        <v>10</v>
      </c>
      <c r="F40" s="22" t="s">
        <v>10</v>
      </c>
      <c r="G40" s="2" t="s">
        <v>10</v>
      </c>
      <c r="H40" s="2" t="s">
        <v>10</v>
      </c>
      <c r="I40" s="2" t="s">
        <v>10</v>
      </c>
      <c r="J40" s="2" t="s">
        <v>10</v>
      </c>
      <c r="K40" s="49" t="s">
        <v>10</v>
      </c>
      <c r="L40" s="5" t="s">
        <v>10</v>
      </c>
      <c r="M40" s="5" t="s">
        <v>10</v>
      </c>
      <c r="N40" s="5" t="s">
        <v>10</v>
      </c>
      <c r="O40" s="6" t="s">
        <v>10</v>
      </c>
      <c r="P40" s="6" t="s">
        <v>10</v>
      </c>
      <c r="Q40" s="6" t="s">
        <v>10</v>
      </c>
      <c r="R40" s="6" t="s">
        <v>10</v>
      </c>
      <c r="T40">
        <f>VALUE(RIGHT(TRIM(B40),2))</f>
        <v>18</v>
      </c>
      <c r="U40">
        <f>VALUE(RIGHT(TRIM(C40),2))</f>
        <v>18</v>
      </c>
      <c r="V40">
        <f>VALUE(RIGHT(TRIM(D40),2))</f>
        <v>18</v>
      </c>
      <c r="W40">
        <f>VALUE(RIGHT(TRIM(E40),2))</f>
        <v>18</v>
      </c>
      <c r="X40">
        <f>VALUE(RIGHT(TRIM(F40),2))</f>
        <v>18</v>
      </c>
      <c r="Y40">
        <f t="shared" si="3"/>
        <v>18</v>
      </c>
      <c r="Z40">
        <f>VALUE(RIGHT(TRIM(H40),2))</f>
        <v>18</v>
      </c>
      <c r="AA40">
        <f>VALUE(RIGHT(TRIM(I40),2))</f>
        <v>18</v>
      </c>
      <c r="AB40">
        <f>VALUE(RIGHT(TRIM(J40),2))</f>
        <v>18</v>
      </c>
      <c r="AC40">
        <f>VALUE(RIGHT(TRIM(L40),2))</f>
        <v>18</v>
      </c>
      <c r="AD40">
        <f>VALUE(RIGHT(TRIM(N40),2))</f>
        <v>18</v>
      </c>
      <c r="AE40">
        <f t="shared" si="4"/>
        <v>18</v>
      </c>
      <c r="AG40">
        <f t="shared" si="0"/>
        <v>18</v>
      </c>
      <c r="AH40">
        <f t="shared" si="1"/>
        <v>18</v>
      </c>
      <c r="AI40">
        <f t="shared" si="2"/>
        <v>0</v>
      </c>
    </row>
    <row r="41" spans="1:36" x14ac:dyDescent="0.2">
      <c r="A41" s="1" t="s">
        <v>74</v>
      </c>
      <c r="B41" t="str">
        <f>VLOOKUP(A41,'1991 pub.txt'!$A$1:$B$51,2,FALSE)</f>
        <v>7 to 18</v>
      </c>
      <c r="C41" t="str">
        <f>VLOOKUP(A41,'1992 pub.txt'!$A$1:$B$51,2,FALSE)</f>
        <v>7 to 18</v>
      </c>
      <c r="D41" t="s">
        <v>9</v>
      </c>
      <c r="E41" s="22" t="s">
        <v>9</v>
      </c>
      <c r="F41" s="22" t="s">
        <v>9</v>
      </c>
      <c r="G41" s="2" t="s">
        <v>9</v>
      </c>
      <c r="H41" s="2" t="s">
        <v>9</v>
      </c>
      <c r="I41" s="2" t="s">
        <v>9</v>
      </c>
      <c r="J41" s="2" t="s">
        <v>9</v>
      </c>
      <c r="K41" s="49" t="s">
        <v>9</v>
      </c>
      <c r="L41" s="5" t="s">
        <v>9</v>
      </c>
      <c r="M41" s="5" t="s">
        <v>9</v>
      </c>
      <c r="N41" s="5" t="s">
        <v>9</v>
      </c>
      <c r="O41" s="6" t="s">
        <v>9</v>
      </c>
      <c r="P41" s="6" t="s">
        <v>9</v>
      </c>
      <c r="Q41" s="6" t="s">
        <v>9</v>
      </c>
      <c r="R41" s="6" t="s">
        <v>9</v>
      </c>
      <c r="T41">
        <f>VALUE(RIGHT(TRIM(B41),2))</f>
        <v>18</v>
      </c>
      <c r="U41">
        <f>VALUE(RIGHT(TRIM(C41),2))</f>
        <v>18</v>
      </c>
      <c r="V41">
        <f>VALUE(RIGHT(TRIM(D41),2))</f>
        <v>18</v>
      </c>
      <c r="W41">
        <f>VALUE(RIGHT(TRIM(E41),2))</f>
        <v>18</v>
      </c>
      <c r="X41">
        <f>VALUE(RIGHT(TRIM(F41),2))</f>
        <v>18</v>
      </c>
      <c r="Y41">
        <f t="shared" si="3"/>
        <v>18</v>
      </c>
      <c r="Z41">
        <f>VALUE(RIGHT(TRIM(H41),2))</f>
        <v>18</v>
      </c>
      <c r="AA41">
        <f>VALUE(RIGHT(TRIM(I41),2))</f>
        <v>18</v>
      </c>
      <c r="AB41">
        <f>VALUE(RIGHT(TRIM(J41),2))</f>
        <v>18</v>
      </c>
      <c r="AC41">
        <f>VALUE(RIGHT(TRIM(L41),2))</f>
        <v>18</v>
      </c>
      <c r="AD41">
        <f>VALUE(RIGHT(TRIM(N41),2))</f>
        <v>18</v>
      </c>
      <c r="AE41">
        <f t="shared" si="4"/>
        <v>18</v>
      </c>
      <c r="AG41">
        <f t="shared" si="0"/>
        <v>18</v>
      </c>
      <c r="AH41">
        <f t="shared" si="1"/>
        <v>18</v>
      </c>
      <c r="AI41">
        <f t="shared" si="2"/>
        <v>0</v>
      </c>
    </row>
    <row r="42" spans="1:36" x14ac:dyDescent="0.2">
      <c r="A42" s="1" t="s">
        <v>75</v>
      </c>
      <c r="B42" t="str">
        <f>VLOOKUP(A42,'1991 pub.txt'!$A$1:$B$51,2,FALSE)</f>
        <v>7 to 18</v>
      </c>
      <c r="C42" t="str">
        <f>VLOOKUP(A42,'1992 pub.txt'!$A$1:$B$51,2,FALSE)</f>
        <v>7 to 18</v>
      </c>
      <c r="D42" t="s">
        <v>12</v>
      </c>
      <c r="E42" s="22" t="s">
        <v>12</v>
      </c>
      <c r="F42" s="22" t="s">
        <v>12</v>
      </c>
      <c r="G42" s="2" t="s">
        <v>12</v>
      </c>
      <c r="H42" s="2" t="s">
        <v>12</v>
      </c>
      <c r="I42" s="2" t="s">
        <v>12</v>
      </c>
      <c r="J42" s="2" t="s">
        <v>12</v>
      </c>
      <c r="K42" s="49" t="s">
        <v>12</v>
      </c>
      <c r="L42" s="5" t="s">
        <v>12</v>
      </c>
      <c r="M42" s="5" t="s">
        <v>12</v>
      </c>
      <c r="N42" s="5" t="s">
        <v>12</v>
      </c>
      <c r="O42" s="6" t="s">
        <v>12</v>
      </c>
      <c r="P42" s="6" t="s">
        <v>12</v>
      </c>
      <c r="Q42" s="6" t="s">
        <v>12</v>
      </c>
      <c r="R42" s="6" t="s">
        <v>10</v>
      </c>
      <c r="T42">
        <f>VALUE(RIGHT(TRIM(B42),2))</f>
        <v>18</v>
      </c>
      <c r="U42">
        <f>VALUE(RIGHT(TRIM(C42),2))</f>
        <v>18</v>
      </c>
      <c r="V42">
        <f>VALUE(RIGHT(TRIM(D42),2))</f>
        <v>18</v>
      </c>
      <c r="W42">
        <f>VALUE(RIGHT(TRIM(E42),2))</f>
        <v>18</v>
      </c>
      <c r="X42">
        <f>VALUE(RIGHT(TRIM(F42),2))</f>
        <v>18</v>
      </c>
      <c r="Y42">
        <f t="shared" si="3"/>
        <v>18</v>
      </c>
      <c r="Z42">
        <f>VALUE(RIGHT(TRIM(H42),2))</f>
        <v>18</v>
      </c>
      <c r="AA42">
        <f>VALUE(RIGHT(TRIM(I42),2))</f>
        <v>18</v>
      </c>
      <c r="AB42">
        <f>VALUE(RIGHT(TRIM(J42),2))</f>
        <v>18</v>
      </c>
      <c r="AC42">
        <f>VALUE(RIGHT(TRIM(L42),2))</f>
        <v>18</v>
      </c>
      <c r="AD42">
        <f>VALUE(RIGHT(TRIM(N42),2))</f>
        <v>18</v>
      </c>
      <c r="AE42">
        <f t="shared" si="4"/>
        <v>18</v>
      </c>
      <c r="AG42">
        <f t="shared" si="0"/>
        <v>18</v>
      </c>
      <c r="AH42">
        <f t="shared" si="1"/>
        <v>18</v>
      </c>
      <c r="AI42">
        <f t="shared" si="2"/>
        <v>0</v>
      </c>
    </row>
    <row r="43" spans="1:36" x14ac:dyDescent="0.2">
      <c r="A43" s="1" t="s">
        <v>76</v>
      </c>
      <c r="B43" t="str">
        <f>VLOOKUP(A43,'1991 pub.txt'!$A$1:$B$51,2,FALSE)</f>
        <v>8 to 17</v>
      </c>
      <c r="C43" t="str">
        <f>VLOOKUP(A43,'1992 pub.txt'!$A$1:$B$51,2,FALSE)</f>
        <v>8 to 17</v>
      </c>
      <c r="D43" t="s">
        <v>14</v>
      </c>
      <c r="E43" s="22" t="s">
        <v>14</v>
      </c>
      <c r="F43" s="22" t="s">
        <v>14</v>
      </c>
      <c r="G43" s="2" t="s">
        <v>14</v>
      </c>
      <c r="H43" s="2" t="s">
        <v>14</v>
      </c>
      <c r="I43" s="2" t="s">
        <v>14</v>
      </c>
      <c r="J43" s="2" t="s">
        <v>14</v>
      </c>
      <c r="K43" s="49" t="s">
        <v>14</v>
      </c>
      <c r="L43" s="5" t="s">
        <v>14</v>
      </c>
      <c r="M43" s="5" t="s">
        <v>14</v>
      </c>
      <c r="N43" s="5" t="s">
        <v>14</v>
      </c>
      <c r="O43" s="6" t="s">
        <v>14</v>
      </c>
      <c r="P43" s="6" t="s">
        <v>14</v>
      </c>
      <c r="Q43" s="6" t="s">
        <v>14</v>
      </c>
      <c r="R43" s="6" t="s">
        <v>14</v>
      </c>
      <c r="T43">
        <f>VALUE(RIGHT(TRIM(B43),2))</f>
        <v>17</v>
      </c>
      <c r="U43">
        <f>VALUE(RIGHT(TRIM(C43),2))</f>
        <v>17</v>
      </c>
      <c r="V43">
        <f>VALUE(RIGHT(TRIM(D43),2))</f>
        <v>17</v>
      </c>
      <c r="W43">
        <f>VALUE(RIGHT(TRIM(E43),2))</f>
        <v>17</v>
      </c>
      <c r="X43">
        <f>VALUE(RIGHT(TRIM(F43),2))</f>
        <v>17</v>
      </c>
      <c r="Y43">
        <f t="shared" si="3"/>
        <v>17</v>
      </c>
      <c r="Z43">
        <f>VALUE(RIGHT(TRIM(H43),2))</f>
        <v>17</v>
      </c>
      <c r="AA43">
        <f>VALUE(RIGHT(TRIM(I43),2))</f>
        <v>17</v>
      </c>
      <c r="AB43">
        <f>VALUE(RIGHT(TRIM(J43),2))</f>
        <v>17</v>
      </c>
      <c r="AC43">
        <f>VALUE(RIGHT(TRIM(L43),2))</f>
        <v>17</v>
      </c>
      <c r="AD43">
        <f>VALUE(RIGHT(TRIM(N43),2))</f>
        <v>17</v>
      </c>
      <c r="AE43">
        <f t="shared" si="4"/>
        <v>17</v>
      </c>
      <c r="AG43">
        <f t="shared" si="0"/>
        <v>17</v>
      </c>
      <c r="AH43">
        <f t="shared" si="1"/>
        <v>17</v>
      </c>
      <c r="AI43">
        <f t="shared" si="2"/>
        <v>0</v>
      </c>
    </row>
    <row r="44" spans="1:36" x14ac:dyDescent="0.2">
      <c r="A44" s="1" t="s">
        <v>77</v>
      </c>
      <c r="B44" t="str">
        <f>VLOOKUP(A44,'1991 pub.txt'!$A$1:$B$51,2,FALSE)</f>
        <v>6 to 16</v>
      </c>
      <c r="C44" t="str">
        <f>VLOOKUP(A44,'1992 pub.txt'!$A$1:$B$51,2,FALSE)</f>
        <v>6 to 16</v>
      </c>
      <c r="D44" t="s">
        <v>7</v>
      </c>
      <c r="E44" s="22" t="s">
        <v>7</v>
      </c>
      <c r="F44" s="22" t="s">
        <v>7</v>
      </c>
      <c r="G44" s="2" t="s">
        <v>7</v>
      </c>
      <c r="H44" s="2" t="s">
        <v>7</v>
      </c>
      <c r="I44" s="2" t="s">
        <v>7</v>
      </c>
      <c r="J44" s="2" t="s">
        <v>7</v>
      </c>
      <c r="K44" s="49" t="s">
        <v>7</v>
      </c>
      <c r="L44" s="5" t="s">
        <v>7</v>
      </c>
      <c r="M44" s="5" t="s">
        <v>7</v>
      </c>
      <c r="N44" s="5" t="s">
        <v>7</v>
      </c>
      <c r="O44" s="6" t="s">
        <v>7</v>
      </c>
      <c r="P44" s="6" t="s">
        <v>10</v>
      </c>
      <c r="Q44" s="6" t="s">
        <v>10</v>
      </c>
      <c r="R44" s="6" t="s">
        <v>9</v>
      </c>
      <c r="T44">
        <f>VALUE(RIGHT(TRIM(B44),2))</f>
        <v>16</v>
      </c>
      <c r="U44">
        <f>VALUE(RIGHT(TRIM(C44),2))</f>
        <v>16</v>
      </c>
      <c r="V44">
        <f>VALUE(RIGHT(TRIM(D44),2))</f>
        <v>16</v>
      </c>
      <c r="W44">
        <f>VALUE(RIGHT(TRIM(E44),2))</f>
        <v>16</v>
      </c>
      <c r="X44">
        <f>VALUE(RIGHT(TRIM(F44),2))</f>
        <v>16</v>
      </c>
      <c r="Y44">
        <f t="shared" si="3"/>
        <v>16</v>
      </c>
      <c r="Z44">
        <f>VALUE(RIGHT(TRIM(H44),2))</f>
        <v>16</v>
      </c>
      <c r="AA44">
        <f>VALUE(RIGHT(TRIM(I44),2))</f>
        <v>16</v>
      </c>
      <c r="AB44">
        <f>VALUE(RIGHT(TRIM(J44),2))</f>
        <v>16</v>
      </c>
      <c r="AC44">
        <f>VALUE(RIGHT(TRIM(L44),2))</f>
        <v>16</v>
      </c>
      <c r="AD44">
        <f>VALUE(RIGHT(TRIM(N44),2))</f>
        <v>16</v>
      </c>
      <c r="AE44">
        <f t="shared" si="4"/>
        <v>18</v>
      </c>
      <c r="AG44">
        <f t="shared" si="0"/>
        <v>16</v>
      </c>
      <c r="AH44">
        <f t="shared" si="1"/>
        <v>16.333333333333332</v>
      </c>
      <c r="AI44">
        <f t="shared" si="2"/>
        <v>0.33333333333333215</v>
      </c>
    </row>
    <row r="45" spans="1:36" x14ac:dyDescent="0.2">
      <c r="A45" s="1" t="s">
        <v>78</v>
      </c>
      <c r="B45" t="str">
        <f>VLOOKUP(A45,'1991 pub.txt'!$A$1:$B$51,2,FALSE)</f>
        <v>8 to 17</v>
      </c>
      <c r="C45" t="str">
        <f>VLOOKUP(A45,'1992 pub.txt'!$A$1:$B$51,2,FALSE)</f>
        <v>5 to 17</v>
      </c>
      <c r="D45" t="s">
        <v>8</v>
      </c>
      <c r="E45" s="22" t="s">
        <v>8</v>
      </c>
      <c r="F45" s="22" t="s">
        <v>8</v>
      </c>
      <c r="G45" s="2" t="s">
        <v>13</v>
      </c>
      <c r="H45" s="2" t="s">
        <v>13</v>
      </c>
      <c r="I45" s="2" t="s">
        <v>13</v>
      </c>
      <c r="J45" s="2" t="s">
        <v>8</v>
      </c>
      <c r="K45" s="49" t="s">
        <v>8</v>
      </c>
      <c r="L45" s="5" t="s">
        <v>8</v>
      </c>
      <c r="M45" s="5" t="s">
        <v>8</v>
      </c>
      <c r="N45" s="5" t="s">
        <v>8</v>
      </c>
      <c r="O45" s="6" t="s">
        <v>8</v>
      </c>
      <c r="P45" s="6" t="s">
        <v>8</v>
      </c>
      <c r="Q45" s="6" t="s">
        <v>8</v>
      </c>
      <c r="R45" s="6" t="s">
        <v>8</v>
      </c>
      <c r="T45">
        <f>VALUE(RIGHT(TRIM(B45),2))</f>
        <v>17</v>
      </c>
      <c r="U45">
        <f>VALUE(RIGHT(TRIM(C45),2))</f>
        <v>17</v>
      </c>
      <c r="V45">
        <f>VALUE(RIGHT(TRIM(D45),2))</f>
        <v>17</v>
      </c>
      <c r="W45">
        <f>VALUE(RIGHT(TRIM(E45),2))</f>
        <v>17</v>
      </c>
      <c r="X45">
        <f>VALUE(RIGHT(TRIM(F45),2))</f>
        <v>17</v>
      </c>
      <c r="Y45">
        <f t="shared" si="3"/>
        <v>16</v>
      </c>
      <c r="Z45">
        <f>VALUE(RIGHT(TRIM(H45),2))</f>
        <v>16</v>
      </c>
      <c r="AA45">
        <f>VALUE(RIGHT(TRIM(I45),2))</f>
        <v>16</v>
      </c>
      <c r="AB45">
        <f>VALUE(RIGHT(TRIM(J45),2))</f>
        <v>17</v>
      </c>
      <c r="AC45">
        <f>VALUE(RIGHT(TRIM(L45),2))</f>
        <v>17</v>
      </c>
      <c r="AD45">
        <f>VALUE(RIGHT(TRIM(N45),2))</f>
        <v>17</v>
      </c>
      <c r="AE45">
        <f t="shared" si="4"/>
        <v>17</v>
      </c>
      <c r="AG45">
        <f t="shared" si="0"/>
        <v>16.833333333333332</v>
      </c>
      <c r="AH45">
        <f t="shared" si="1"/>
        <v>16.666666666666668</v>
      </c>
      <c r="AI45">
        <f t="shared" si="2"/>
        <v>-0.1666666666666643</v>
      </c>
      <c r="AJ45">
        <v>1</v>
      </c>
    </row>
    <row r="46" spans="1:36" x14ac:dyDescent="0.2">
      <c r="A46" s="1" t="s">
        <v>79</v>
      </c>
      <c r="B46" t="str">
        <f>VLOOKUP(A46,'1991 pub.txt'!$A$1:$B$51,2,FALSE)</f>
        <v>7 to 16</v>
      </c>
      <c r="C46" t="str">
        <f>VLOOKUP(A46,'1992 pub.txt'!$A$1:$B$51,2,FALSE)</f>
        <v>7 to 16</v>
      </c>
      <c r="D46" t="s">
        <v>7</v>
      </c>
      <c r="E46" s="22" t="s">
        <v>7</v>
      </c>
      <c r="F46" s="22" t="s">
        <v>7</v>
      </c>
      <c r="G46" s="2" t="s">
        <v>7</v>
      </c>
      <c r="H46" s="2" t="s">
        <v>7</v>
      </c>
      <c r="I46" s="2" t="s">
        <v>7</v>
      </c>
      <c r="J46" s="2" t="s">
        <v>7</v>
      </c>
      <c r="K46" s="49" t="s">
        <v>7</v>
      </c>
      <c r="L46" s="5" t="s">
        <v>7</v>
      </c>
      <c r="M46" s="5" t="s">
        <v>7</v>
      </c>
      <c r="N46" s="5" t="s">
        <v>10</v>
      </c>
      <c r="O46" s="6" t="s">
        <v>10</v>
      </c>
      <c r="P46" s="6" t="s">
        <v>10</v>
      </c>
      <c r="Q46" s="6" t="s">
        <v>10</v>
      </c>
      <c r="R46" s="6" t="s">
        <v>10</v>
      </c>
      <c r="T46">
        <f>VALUE(RIGHT(TRIM(B46),2))</f>
        <v>16</v>
      </c>
      <c r="U46">
        <f>VALUE(RIGHT(TRIM(C46),2))</f>
        <v>16</v>
      </c>
      <c r="V46">
        <f>VALUE(RIGHT(TRIM(D46),2))</f>
        <v>16</v>
      </c>
      <c r="W46">
        <f>VALUE(RIGHT(TRIM(E46),2))</f>
        <v>16</v>
      </c>
      <c r="X46">
        <f>VALUE(RIGHT(TRIM(F46),2))</f>
        <v>16</v>
      </c>
      <c r="Y46">
        <f t="shared" si="3"/>
        <v>16</v>
      </c>
      <c r="Z46">
        <f>VALUE(RIGHT(TRIM(H46),2))</f>
        <v>16</v>
      </c>
      <c r="AA46">
        <f>VALUE(RIGHT(TRIM(I46),2))</f>
        <v>16</v>
      </c>
      <c r="AB46">
        <f>VALUE(RIGHT(TRIM(J46),2))</f>
        <v>16</v>
      </c>
      <c r="AC46">
        <f>VALUE(RIGHT(TRIM(L46),2))</f>
        <v>16</v>
      </c>
      <c r="AD46">
        <f>VALUE(RIGHT(TRIM(N46),2))</f>
        <v>18</v>
      </c>
      <c r="AE46">
        <f t="shared" si="4"/>
        <v>18</v>
      </c>
      <c r="AG46">
        <f t="shared" si="0"/>
        <v>16</v>
      </c>
      <c r="AH46">
        <f t="shared" si="1"/>
        <v>16.666666666666668</v>
      </c>
      <c r="AI46">
        <f t="shared" si="2"/>
        <v>0.66666666666666785</v>
      </c>
    </row>
    <row r="47" spans="1:36" x14ac:dyDescent="0.2">
      <c r="A47" s="1" t="s">
        <v>80</v>
      </c>
      <c r="B47" t="str">
        <f>VLOOKUP(A47,'1991 pub.txt'!$A$1:$B$51,2,FALSE)</f>
        <v>7 to 17</v>
      </c>
      <c r="C47" t="str">
        <f>VLOOKUP(A47,'1992 pub.txt'!$A$1:$B$51,2,FALSE)</f>
        <v>7 to 17</v>
      </c>
      <c r="D47" t="s">
        <v>5</v>
      </c>
      <c r="E47" s="22" t="s">
        <v>12</v>
      </c>
      <c r="F47" s="22" t="s">
        <v>5</v>
      </c>
      <c r="G47" s="2" t="s">
        <v>6</v>
      </c>
      <c r="H47" s="2" t="s">
        <v>6</v>
      </c>
      <c r="I47" s="2" t="s">
        <v>6</v>
      </c>
      <c r="J47" s="2" t="s">
        <v>6</v>
      </c>
      <c r="K47" s="49" t="s">
        <v>6</v>
      </c>
      <c r="L47" s="5" t="s">
        <v>6</v>
      </c>
      <c r="M47" s="5" t="s">
        <v>6</v>
      </c>
      <c r="N47" s="5" t="s">
        <v>6</v>
      </c>
      <c r="O47" s="6" t="s">
        <v>6</v>
      </c>
      <c r="P47" s="6" t="s">
        <v>10</v>
      </c>
      <c r="Q47" s="6" t="s">
        <v>10</v>
      </c>
      <c r="R47" s="6" t="s">
        <v>10</v>
      </c>
      <c r="T47">
        <f>VALUE(RIGHT(TRIM(B47),2))</f>
        <v>17</v>
      </c>
      <c r="U47">
        <f>VALUE(RIGHT(TRIM(C47),2))</f>
        <v>17</v>
      </c>
      <c r="V47">
        <f>VALUE(RIGHT(TRIM(D47),2))</f>
        <v>17</v>
      </c>
      <c r="W47">
        <f>VALUE(RIGHT(TRIM(E47),2))</f>
        <v>18</v>
      </c>
      <c r="X47">
        <f>VALUE(RIGHT(TRIM(F47),2))</f>
        <v>17</v>
      </c>
      <c r="Y47">
        <f t="shared" si="3"/>
        <v>17</v>
      </c>
      <c r="Z47">
        <f>VALUE(RIGHT(TRIM(H47),2))</f>
        <v>17</v>
      </c>
      <c r="AA47">
        <f>VALUE(RIGHT(TRIM(I47),2))</f>
        <v>17</v>
      </c>
      <c r="AB47">
        <f>VALUE(RIGHT(TRIM(J47),2))</f>
        <v>17</v>
      </c>
      <c r="AC47">
        <f>VALUE(RIGHT(TRIM(L47),2))</f>
        <v>17</v>
      </c>
      <c r="AD47">
        <f>VALUE(RIGHT(TRIM(N47),2))</f>
        <v>17</v>
      </c>
      <c r="AE47">
        <f t="shared" si="4"/>
        <v>18</v>
      </c>
      <c r="AG47">
        <f t="shared" si="0"/>
        <v>17.166666666666668</v>
      </c>
      <c r="AH47">
        <f t="shared" si="1"/>
        <v>17.166666666666668</v>
      </c>
      <c r="AI47">
        <f t="shared" si="2"/>
        <v>0</v>
      </c>
    </row>
    <row r="48" spans="1:36" x14ac:dyDescent="0.2">
      <c r="A48" s="1" t="s">
        <v>81</v>
      </c>
      <c r="B48" t="str">
        <f>VLOOKUP(A48,'1991 pub.txt'!$A$1:$B$51,2,FALSE)</f>
        <v>7 to 17</v>
      </c>
      <c r="C48" t="str">
        <f>VLOOKUP(A48,'1992 pub.txt'!$A$1:$B$51,2,FALSE)</f>
        <v>7 to 17</v>
      </c>
      <c r="D48" t="s">
        <v>6</v>
      </c>
      <c r="E48" s="22" t="s">
        <v>6</v>
      </c>
      <c r="F48" s="22" t="s">
        <v>6</v>
      </c>
      <c r="G48" s="2" t="s">
        <v>10</v>
      </c>
      <c r="H48" s="2" t="s">
        <v>10</v>
      </c>
      <c r="I48" s="2" t="s">
        <v>10</v>
      </c>
      <c r="J48" s="2" t="s">
        <v>10</v>
      </c>
      <c r="K48" s="49" t="s">
        <v>10</v>
      </c>
      <c r="L48" s="5" t="s">
        <v>10</v>
      </c>
      <c r="M48" s="5" t="s">
        <v>10</v>
      </c>
      <c r="N48" s="5" t="s">
        <v>10</v>
      </c>
      <c r="O48" s="6" t="s">
        <v>10</v>
      </c>
      <c r="P48" s="6" t="s">
        <v>10</v>
      </c>
      <c r="Q48" s="6" t="s">
        <v>10</v>
      </c>
      <c r="R48" s="6" t="s">
        <v>107</v>
      </c>
      <c r="T48">
        <f>VALUE(RIGHT(TRIM(B48),2))</f>
        <v>17</v>
      </c>
      <c r="U48">
        <f>VALUE(RIGHT(TRIM(C48),2))</f>
        <v>17</v>
      </c>
      <c r="V48">
        <f>VALUE(RIGHT(TRIM(D48),2))</f>
        <v>17</v>
      </c>
      <c r="W48">
        <f>VALUE(RIGHT(TRIM(E48),2))</f>
        <v>17</v>
      </c>
      <c r="X48">
        <f>VALUE(RIGHT(TRIM(F48),2))</f>
        <v>17</v>
      </c>
      <c r="Y48">
        <f t="shared" si="3"/>
        <v>18</v>
      </c>
      <c r="Z48">
        <f>VALUE(RIGHT(TRIM(H48),2))</f>
        <v>18</v>
      </c>
      <c r="AA48">
        <f>VALUE(RIGHT(TRIM(I48),2))</f>
        <v>18</v>
      </c>
      <c r="AB48">
        <f>VALUE(RIGHT(TRIM(J48),2))</f>
        <v>18</v>
      </c>
      <c r="AC48">
        <f>VALUE(RIGHT(TRIM(L48),2))</f>
        <v>18</v>
      </c>
      <c r="AD48">
        <f>VALUE(RIGHT(TRIM(N48),2))</f>
        <v>18</v>
      </c>
      <c r="AE48">
        <f t="shared" si="4"/>
        <v>18</v>
      </c>
      <c r="AG48">
        <f t="shared" si="0"/>
        <v>17.166666666666668</v>
      </c>
      <c r="AH48">
        <f t="shared" si="1"/>
        <v>18</v>
      </c>
      <c r="AI48">
        <f t="shared" si="2"/>
        <v>0.83333333333333215</v>
      </c>
    </row>
    <row r="49" spans="1:38" x14ac:dyDescent="0.2">
      <c r="A49" s="1" t="s">
        <v>82</v>
      </c>
      <c r="B49" t="str">
        <f>VLOOKUP(A49,'1991 pub.txt'!$A$1:$B$51,2,FALSE)</f>
        <v>6 to 18</v>
      </c>
      <c r="C49" t="str">
        <f>VLOOKUP(A49,'1992 pub.txt'!$A$1:$B$51,2,FALSE)</f>
        <v>6 to 18</v>
      </c>
      <c r="D49" t="s">
        <v>10</v>
      </c>
      <c r="E49" s="22" t="s">
        <v>10</v>
      </c>
      <c r="F49" s="22" t="s">
        <v>10</v>
      </c>
      <c r="G49" s="2" t="s">
        <v>10</v>
      </c>
      <c r="H49" s="2" t="s">
        <v>10</v>
      </c>
      <c r="I49" s="2" t="s">
        <v>10</v>
      </c>
      <c r="J49" s="2" t="s">
        <v>10</v>
      </c>
      <c r="K49" s="49" t="s">
        <v>10</v>
      </c>
      <c r="L49" s="5" t="s">
        <v>10</v>
      </c>
      <c r="M49" s="5" t="s">
        <v>10</v>
      </c>
      <c r="N49" s="5" t="s">
        <v>10</v>
      </c>
      <c r="O49" s="6" t="s">
        <v>10</v>
      </c>
      <c r="P49" s="6" t="s">
        <v>10</v>
      </c>
      <c r="Q49" s="6" t="s">
        <v>10</v>
      </c>
      <c r="R49" s="6" t="s">
        <v>10</v>
      </c>
      <c r="T49">
        <f>VALUE(RIGHT(TRIM(B49),2))</f>
        <v>18</v>
      </c>
      <c r="U49">
        <f>VALUE(RIGHT(TRIM(C49),2))</f>
        <v>18</v>
      </c>
      <c r="V49">
        <f>VALUE(RIGHT(TRIM(D49),2))</f>
        <v>18</v>
      </c>
      <c r="W49">
        <f>VALUE(RIGHT(TRIM(E49),2))</f>
        <v>18</v>
      </c>
      <c r="X49">
        <f>VALUE(RIGHT(TRIM(F49),2))</f>
        <v>18</v>
      </c>
      <c r="Y49">
        <f t="shared" si="3"/>
        <v>18</v>
      </c>
      <c r="Z49">
        <f>VALUE(RIGHT(TRIM(H49),2))</f>
        <v>18</v>
      </c>
      <c r="AA49">
        <f>VALUE(RIGHT(TRIM(I49),2))</f>
        <v>18</v>
      </c>
      <c r="AB49">
        <f>VALUE(RIGHT(TRIM(J49),2))</f>
        <v>18</v>
      </c>
      <c r="AC49">
        <f>VALUE(RIGHT(TRIM(L49),2))</f>
        <v>18</v>
      </c>
      <c r="AD49">
        <f>VALUE(RIGHT(TRIM(N49),2))</f>
        <v>18</v>
      </c>
      <c r="AE49">
        <f t="shared" si="4"/>
        <v>18</v>
      </c>
      <c r="AG49">
        <f t="shared" si="0"/>
        <v>18</v>
      </c>
      <c r="AH49">
        <f t="shared" si="1"/>
        <v>18</v>
      </c>
      <c r="AI49">
        <f t="shared" si="2"/>
        <v>0</v>
      </c>
    </row>
    <row r="50" spans="1:38" x14ac:dyDescent="0.2">
      <c r="A50" s="1" t="s">
        <v>83</v>
      </c>
      <c r="B50" t="str">
        <f>VLOOKUP(A50,'1991 pub.txt'!$A$1:$B$51,2,FALSE)</f>
        <v>7 to 16</v>
      </c>
      <c r="C50" t="str">
        <f>VLOOKUP(A50,'1992 pub.txt'!$A$1:$B$51,2,FALSE)</f>
        <v>7 to 16</v>
      </c>
      <c r="D50" t="s">
        <v>4</v>
      </c>
      <c r="E50" s="22" t="s">
        <v>4</v>
      </c>
      <c r="F50" s="22" t="s">
        <v>4</v>
      </c>
      <c r="G50" s="2" t="s">
        <v>4</v>
      </c>
      <c r="H50" s="2" t="s">
        <v>7</v>
      </c>
      <c r="I50" s="2" t="s">
        <v>7</v>
      </c>
      <c r="J50" s="2" t="s">
        <v>7</v>
      </c>
      <c r="K50" s="49" t="s">
        <v>7</v>
      </c>
      <c r="L50" s="5" t="s">
        <v>7</v>
      </c>
      <c r="M50" s="5" t="s">
        <v>7</v>
      </c>
      <c r="N50" s="5" t="s">
        <v>7</v>
      </c>
      <c r="O50" s="6" t="s">
        <v>7</v>
      </c>
      <c r="P50" s="6" t="s">
        <v>7</v>
      </c>
      <c r="Q50" s="6" t="s">
        <v>7</v>
      </c>
      <c r="R50" s="6" t="s">
        <v>7</v>
      </c>
      <c r="T50">
        <f>VALUE(RIGHT(TRIM(B50),2))</f>
        <v>16</v>
      </c>
      <c r="U50">
        <f>VALUE(RIGHT(TRIM(C50),2))</f>
        <v>16</v>
      </c>
      <c r="V50">
        <f>VALUE(RIGHT(TRIM(D50),2))</f>
        <v>16</v>
      </c>
      <c r="W50">
        <f>VALUE(RIGHT(TRIM(E50),2))</f>
        <v>16</v>
      </c>
      <c r="X50">
        <f>VALUE(RIGHT(TRIM(F50),2))</f>
        <v>16</v>
      </c>
      <c r="Y50">
        <f t="shared" si="3"/>
        <v>16</v>
      </c>
      <c r="Z50">
        <f>VALUE(RIGHT(TRIM(H50),2))</f>
        <v>16</v>
      </c>
      <c r="AA50">
        <f>VALUE(RIGHT(TRIM(I50),2))</f>
        <v>16</v>
      </c>
      <c r="AB50">
        <f>VALUE(RIGHT(TRIM(J50),2))</f>
        <v>16</v>
      </c>
      <c r="AC50">
        <f>VALUE(RIGHT(TRIM(L50),2))</f>
        <v>16</v>
      </c>
      <c r="AD50">
        <f>VALUE(RIGHT(TRIM(N50),2))</f>
        <v>16</v>
      </c>
      <c r="AE50">
        <f t="shared" si="4"/>
        <v>16</v>
      </c>
      <c r="AG50">
        <f t="shared" si="0"/>
        <v>16</v>
      </c>
      <c r="AH50">
        <f t="shared" si="1"/>
        <v>16</v>
      </c>
      <c r="AI50">
        <f t="shared" si="2"/>
        <v>0</v>
      </c>
    </row>
    <row r="51" spans="1:38" x14ac:dyDescent="0.2">
      <c r="A51" s="1" t="s">
        <v>84</v>
      </c>
      <c r="B51" t="str">
        <f>VLOOKUP(A51,'1991 pub.txt'!$A$1:$B$51,2,FALSE)</f>
        <v>5 to 17</v>
      </c>
      <c r="C51" t="str">
        <f>VLOOKUP(A51,'1992 pub.txt'!$A$1:$B$51,2,FALSE)</f>
        <v>5 to 18</v>
      </c>
      <c r="D51" t="s">
        <v>9</v>
      </c>
      <c r="E51" s="22" t="s">
        <v>9</v>
      </c>
      <c r="F51" s="22" t="s">
        <v>9</v>
      </c>
      <c r="G51" s="2" t="s">
        <v>9</v>
      </c>
      <c r="H51" s="2" t="s">
        <v>9</v>
      </c>
      <c r="I51" s="2" t="s">
        <v>9</v>
      </c>
      <c r="J51" s="2" t="s">
        <v>9</v>
      </c>
      <c r="K51" s="49" t="s">
        <v>9</v>
      </c>
      <c r="L51" s="5" t="s">
        <v>9</v>
      </c>
      <c r="M51" s="5" t="s">
        <v>9</v>
      </c>
      <c r="N51" s="5" t="s">
        <v>9</v>
      </c>
      <c r="O51" s="6" t="s">
        <v>9</v>
      </c>
      <c r="P51" s="6" t="s">
        <v>9</v>
      </c>
      <c r="Q51" s="6" t="s">
        <v>9</v>
      </c>
      <c r="R51" s="6" t="s">
        <v>9</v>
      </c>
      <c r="T51">
        <f>VALUE(RIGHT(TRIM(B51),2))</f>
        <v>17</v>
      </c>
      <c r="U51">
        <f>VALUE(RIGHT(TRIM(C51),2))</f>
        <v>18</v>
      </c>
      <c r="V51">
        <f>VALUE(RIGHT(TRIM(D51),2))</f>
        <v>18</v>
      </c>
      <c r="W51">
        <f>VALUE(RIGHT(TRIM(E51),2))</f>
        <v>18</v>
      </c>
      <c r="X51">
        <f>VALUE(RIGHT(TRIM(F51),2))</f>
        <v>18</v>
      </c>
      <c r="Y51">
        <f t="shared" si="3"/>
        <v>18</v>
      </c>
      <c r="Z51">
        <f>VALUE(RIGHT(TRIM(H51),2))</f>
        <v>18</v>
      </c>
      <c r="AA51">
        <f>VALUE(RIGHT(TRIM(I51),2))</f>
        <v>18</v>
      </c>
      <c r="AB51">
        <f>VALUE(RIGHT(TRIM(J51),2))</f>
        <v>18</v>
      </c>
      <c r="AC51">
        <f>VALUE(RIGHT(TRIM(L51),2))</f>
        <v>18</v>
      </c>
      <c r="AD51">
        <f>VALUE(RIGHT(TRIM(N51),2))</f>
        <v>18</v>
      </c>
      <c r="AE51">
        <f t="shared" si="4"/>
        <v>18</v>
      </c>
      <c r="AG51">
        <f t="shared" si="0"/>
        <v>17.833333333333332</v>
      </c>
      <c r="AH51">
        <f t="shared" si="1"/>
        <v>18</v>
      </c>
      <c r="AI51">
        <f t="shared" si="2"/>
        <v>0.16666666666666785</v>
      </c>
    </row>
    <row r="52" spans="1:38" x14ac:dyDescent="0.2">
      <c r="A52" s="1" t="s">
        <v>85</v>
      </c>
      <c r="B52" t="str">
        <f>VLOOKUP(A52,'1991 pub.txt'!$A$1:$B$51,2,FALSE)</f>
        <v>8 to 18</v>
      </c>
      <c r="C52" t="str">
        <f>VLOOKUP(A52,'1992 pub.txt'!$A$1:$B$51,2,FALSE)</f>
        <v>8 to 18</v>
      </c>
      <c r="D52" t="s">
        <v>16</v>
      </c>
      <c r="E52" s="22" t="s">
        <v>16</v>
      </c>
      <c r="F52" s="22" t="s">
        <v>16</v>
      </c>
      <c r="G52" s="2" t="s">
        <v>14</v>
      </c>
      <c r="H52" s="2" t="s">
        <v>14</v>
      </c>
      <c r="I52" s="2" t="s">
        <v>15</v>
      </c>
      <c r="J52" s="2" t="s">
        <v>16</v>
      </c>
      <c r="K52" s="49" t="s">
        <v>16</v>
      </c>
      <c r="L52" s="5" t="s">
        <v>16</v>
      </c>
      <c r="M52" s="5" t="s">
        <v>16</v>
      </c>
      <c r="N52" s="5" t="s">
        <v>16</v>
      </c>
      <c r="O52" s="6" t="s">
        <v>16</v>
      </c>
      <c r="P52" s="6" t="s">
        <v>16</v>
      </c>
      <c r="Q52" s="6" t="s">
        <v>16</v>
      </c>
      <c r="R52" s="6" t="s">
        <v>16</v>
      </c>
      <c r="T52">
        <f>VALUE(RIGHT(TRIM(B52),2))</f>
        <v>18</v>
      </c>
      <c r="U52">
        <f>VALUE(RIGHT(TRIM(C52),2))</f>
        <v>18</v>
      </c>
      <c r="V52">
        <f>VALUE(RIGHT(TRIM(D52),2))</f>
        <v>18</v>
      </c>
      <c r="W52">
        <f>VALUE(RIGHT(TRIM(E52),2))</f>
        <v>18</v>
      </c>
      <c r="X52">
        <f>VALUE(RIGHT(TRIM(F52),2))</f>
        <v>18</v>
      </c>
      <c r="Y52">
        <f t="shared" si="3"/>
        <v>17</v>
      </c>
      <c r="Z52">
        <f>VALUE(RIGHT(TRIM(H52),2))</f>
        <v>17</v>
      </c>
      <c r="AA52">
        <f>VALUE(RIGHT(TRIM(I52),2))</f>
        <v>16</v>
      </c>
      <c r="AB52">
        <f>VALUE(RIGHT(TRIM(J52),2))</f>
        <v>18</v>
      </c>
      <c r="AC52">
        <f>VALUE(RIGHT(TRIM(L52),2))</f>
        <v>18</v>
      </c>
      <c r="AD52">
        <f>VALUE(RIGHT(TRIM(N52),2))</f>
        <v>18</v>
      </c>
      <c r="AE52">
        <f t="shared" si="4"/>
        <v>18</v>
      </c>
      <c r="AG52">
        <f t="shared" si="0"/>
        <v>17.833333333333332</v>
      </c>
      <c r="AH52">
        <f t="shared" si="1"/>
        <v>17.5</v>
      </c>
      <c r="AI52">
        <f t="shared" si="2"/>
        <v>-0.33333333333333215</v>
      </c>
      <c r="AJ52">
        <v>1</v>
      </c>
      <c r="AK52" t="s">
        <v>99</v>
      </c>
    </row>
    <row r="53" spans="1:38" x14ac:dyDescent="0.2">
      <c r="A53" s="1" t="s">
        <v>86</v>
      </c>
      <c r="B53" t="str">
        <f>VLOOKUP(A53,'1991 pub.txt'!$A$1:$B$51,2,FALSE)</f>
        <v>6 to 16</v>
      </c>
      <c r="C53" t="str">
        <f>VLOOKUP(A53,'1992 pub.txt'!$A$1:$B$51,2,FALSE)</f>
        <v>6 to 16</v>
      </c>
      <c r="D53" t="s">
        <v>7</v>
      </c>
      <c r="E53" s="22" t="s">
        <v>7</v>
      </c>
      <c r="F53" s="22" t="s">
        <v>7</v>
      </c>
      <c r="G53" s="2" t="s">
        <v>7</v>
      </c>
      <c r="H53" s="2" t="s">
        <v>7</v>
      </c>
      <c r="I53" s="2" t="s">
        <v>7</v>
      </c>
      <c r="J53" s="5" t="s">
        <v>7</v>
      </c>
      <c r="K53" s="49" t="s">
        <v>7</v>
      </c>
      <c r="L53" s="5" t="s">
        <v>7</v>
      </c>
      <c r="M53" s="5" t="s">
        <v>7</v>
      </c>
      <c r="N53" s="6" t="s">
        <v>6</v>
      </c>
      <c r="O53" s="6" t="s">
        <v>7</v>
      </c>
      <c r="P53" s="6" t="s">
        <v>6</v>
      </c>
      <c r="Q53" s="6" t="s">
        <v>6</v>
      </c>
      <c r="R53" s="6" t="s">
        <v>6</v>
      </c>
      <c r="T53">
        <f>VALUE(RIGHT(TRIM(B53),2))</f>
        <v>16</v>
      </c>
      <c r="U53">
        <f>VALUE(RIGHT(TRIM(C53),2))</f>
        <v>16</v>
      </c>
      <c r="V53">
        <f>VALUE(RIGHT(TRIM(D53),2))</f>
        <v>16</v>
      </c>
      <c r="W53">
        <f>VALUE(RIGHT(TRIM(E53),2))</f>
        <v>16</v>
      </c>
      <c r="X53">
        <f>VALUE(RIGHT(TRIM(F53),2))</f>
        <v>16</v>
      </c>
      <c r="Y53">
        <f t="shared" si="3"/>
        <v>16</v>
      </c>
      <c r="Z53">
        <f>VALUE(RIGHT(TRIM(H53),2))</f>
        <v>16</v>
      </c>
      <c r="AA53">
        <f>VALUE(RIGHT(TRIM(I53),2))</f>
        <v>16</v>
      </c>
      <c r="AB53">
        <f>VALUE(RIGHT(TRIM(J53),2))</f>
        <v>16</v>
      </c>
      <c r="AC53">
        <f>VALUE(RIGHT(TRIM(L53),2))</f>
        <v>16</v>
      </c>
      <c r="AD53">
        <f>VALUE(RIGHT(TRIM(N53),2))</f>
        <v>17</v>
      </c>
      <c r="AE53">
        <f t="shared" si="4"/>
        <v>17</v>
      </c>
      <c r="AG53">
        <f t="shared" si="0"/>
        <v>16</v>
      </c>
      <c r="AH53">
        <f t="shared" si="1"/>
        <v>16.333333333333332</v>
      </c>
      <c r="AI53">
        <f t="shared" si="2"/>
        <v>0.33333333333333215</v>
      </c>
      <c r="AJ53">
        <v>1</v>
      </c>
      <c r="AL53">
        <v>1</v>
      </c>
    </row>
    <row r="54" spans="1:38" x14ac:dyDescent="0.2">
      <c r="A54" s="1" t="s">
        <v>87</v>
      </c>
      <c r="B54" t="str">
        <f>VLOOKUP(A54,'1991 pub.txt'!$A$1:$B$51,2,FALSE)</f>
        <v>6 to 18</v>
      </c>
      <c r="C54" t="str">
        <f>VLOOKUP(A54,'1992 pub.txt'!$A$1:$B$51,2,FALSE)</f>
        <v>6 to 18</v>
      </c>
      <c r="D54" t="s">
        <v>10</v>
      </c>
      <c r="E54" s="22" t="s">
        <v>10</v>
      </c>
      <c r="F54" s="22" t="s">
        <v>10</v>
      </c>
      <c r="G54" s="2" t="s">
        <v>10</v>
      </c>
      <c r="H54" s="2" t="s">
        <v>10</v>
      </c>
      <c r="I54" s="2" t="s">
        <v>10</v>
      </c>
      <c r="J54" s="5" t="s">
        <v>10</v>
      </c>
      <c r="K54" s="49" t="s">
        <v>10</v>
      </c>
      <c r="L54" s="5" t="s">
        <v>10</v>
      </c>
      <c r="M54" s="5" t="s">
        <v>10</v>
      </c>
      <c r="N54" s="11" t="s">
        <v>10</v>
      </c>
      <c r="O54" s="6" t="s">
        <v>10</v>
      </c>
      <c r="P54" s="6" t="s">
        <v>10</v>
      </c>
      <c r="Q54" s="6" t="s">
        <v>10</v>
      </c>
      <c r="R54" s="6" t="s">
        <v>10</v>
      </c>
      <c r="T54">
        <f>VALUE(RIGHT(TRIM(B54),2))</f>
        <v>18</v>
      </c>
      <c r="U54">
        <f>VALUE(RIGHT(TRIM(C54),2))</f>
        <v>18</v>
      </c>
      <c r="V54">
        <f>VALUE(RIGHT(TRIM(D54),2))</f>
        <v>18</v>
      </c>
      <c r="W54">
        <f>VALUE(RIGHT(TRIM(E54),2))</f>
        <v>18</v>
      </c>
      <c r="X54">
        <f>VALUE(RIGHT(TRIM(F54),2))</f>
        <v>18</v>
      </c>
      <c r="Y54">
        <f t="shared" si="3"/>
        <v>18</v>
      </c>
      <c r="Z54">
        <f>VALUE(RIGHT(TRIM(H54),2))</f>
        <v>18</v>
      </c>
      <c r="AA54">
        <f>VALUE(RIGHT(TRIM(I54),2))</f>
        <v>18</v>
      </c>
      <c r="AB54">
        <f>VALUE(RIGHT(TRIM(J54),2))</f>
        <v>18</v>
      </c>
      <c r="AC54">
        <f>VALUE(RIGHT(TRIM(L54),2))</f>
        <v>18</v>
      </c>
      <c r="AD54">
        <f>VALUE(RIGHT(TRIM(N54),2))</f>
        <v>18</v>
      </c>
      <c r="AE54">
        <f t="shared" si="4"/>
        <v>18</v>
      </c>
      <c r="AG54">
        <f t="shared" si="0"/>
        <v>18</v>
      </c>
      <c r="AH54">
        <f t="shared" si="1"/>
        <v>18</v>
      </c>
      <c r="AI54">
        <f t="shared" si="2"/>
        <v>0</v>
      </c>
    </row>
    <row r="55" spans="1:38" x14ac:dyDescent="0.2">
      <c r="A55" s="14" t="s">
        <v>88</v>
      </c>
      <c r="B55" t="str">
        <f>VLOOKUP(A55,'1991 pub.txt'!$A$1:$B$51,2,FALSE)</f>
        <v>7 to 16</v>
      </c>
      <c r="C55" t="str">
        <f>VLOOKUP(A55,'1992 pub.txt'!$A$1:$B$51,2,FALSE)</f>
        <v>7 to 16</v>
      </c>
      <c r="D55" t="s">
        <v>4</v>
      </c>
      <c r="E55" s="23" t="s">
        <v>4</v>
      </c>
      <c r="F55" s="23" t="s">
        <v>4</v>
      </c>
      <c r="G55" s="15" t="s">
        <v>7</v>
      </c>
      <c r="H55" s="15" t="s">
        <v>7</v>
      </c>
      <c r="I55" s="16" t="s">
        <v>4</v>
      </c>
      <c r="J55" s="16" t="s">
        <v>4</v>
      </c>
      <c r="K55" s="49" t="s">
        <v>4</v>
      </c>
      <c r="L55" s="16" t="s">
        <v>4</v>
      </c>
      <c r="M55" s="5" t="s">
        <v>4</v>
      </c>
      <c r="N55" s="17" t="s">
        <v>4</v>
      </c>
      <c r="O55" s="6" t="s">
        <v>4</v>
      </c>
      <c r="P55" s="18" t="s">
        <v>4</v>
      </c>
      <c r="Q55" s="18" t="s">
        <v>4</v>
      </c>
      <c r="R55" s="18" t="s">
        <v>4</v>
      </c>
      <c r="T55">
        <f>VALUE(RIGHT(TRIM(B55),2))</f>
        <v>16</v>
      </c>
      <c r="U55">
        <f>VALUE(RIGHT(TRIM(C55),2))</f>
        <v>16</v>
      </c>
      <c r="V55">
        <f>VALUE(RIGHT(TRIM(D55),2))</f>
        <v>16</v>
      </c>
      <c r="W55">
        <f>VALUE(RIGHT(TRIM(E55),2))</f>
        <v>16</v>
      </c>
      <c r="X55">
        <f>VALUE(RIGHT(TRIM(F55),2))</f>
        <v>16</v>
      </c>
      <c r="Y55">
        <f t="shared" si="3"/>
        <v>16</v>
      </c>
      <c r="Z55">
        <f>VALUE(RIGHT(TRIM(H55),2))</f>
        <v>16</v>
      </c>
      <c r="AA55">
        <f>VALUE(RIGHT(TRIM(I55),2))</f>
        <v>16</v>
      </c>
      <c r="AB55">
        <f>VALUE(RIGHT(TRIM(J55),2))</f>
        <v>16</v>
      </c>
      <c r="AC55">
        <f>VALUE(RIGHT(TRIM(L55),2))</f>
        <v>16</v>
      </c>
      <c r="AD55">
        <f>VALUE(RIGHT(TRIM(N55),2))</f>
        <v>16</v>
      </c>
      <c r="AE55">
        <f t="shared" si="4"/>
        <v>16</v>
      </c>
      <c r="AG55">
        <f t="shared" si="0"/>
        <v>16</v>
      </c>
      <c r="AH55">
        <f t="shared" si="1"/>
        <v>16</v>
      </c>
      <c r="AI55">
        <f t="shared" si="2"/>
        <v>0</v>
      </c>
    </row>
    <row r="58" spans="1:38" x14ac:dyDescent="0.2">
      <c r="P58" s="43"/>
      <c r="Q58" s="43"/>
      <c r="R58" s="43"/>
    </row>
    <row r="59" spans="1:38" x14ac:dyDescent="0.2">
      <c r="P59" s="43"/>
      <c r="Q59" s="33"/>
      <c r="R59" s="33"/>
    </row>
    <row r="60" spans="1:38" x14ac:dyDescent="0.2">
      <c r="F60" t="s">
        <v>17</v>
      </c>
      <c r="P60" s="43"/>
      <c r="Q60" s="43"/>
      <c r="R60" s="43"/>
    </row>
    <row r="61" spans="1:38" x14ac:dyDescent="0.2">
      <c r="F61" t="s">
        <v>102</v>
      </c>
      <c r="G61" s="31" t="s">
        <v>103</v>
      </c>
      <c r="P61" s="43"/>
      <c r="Q61" s="43"/>
      <c r="R61" s="43"/>
    </row>
    <row r="62" spans="1:38" x14ac:dyDescent="0.2">
      <c r="F62">
        <v>2013</v>
      </c>
      <c r="G62" s="31" t="s">
        <v>109</v>
      </c>
      <c r="P62" s="43"/>
      <c r="Q62" s="43"/>
      <c r="R62" s="43"/>
    </row>
    <row r="63" spans="1:38" x14ac:dyDescent="0.2">
      <c r="F63">
        <v>2009</v>
      </c>
      <c r="G63" s="31" t="s">
        <v>110</v>
      </c>
      <c r="P63" s="43"/>
      <c r="Q63" s="43"/>
      <c r="R63" s="43"/>
    </row>
    <row r="64" spans="1:38" x14ac:dyDescent="0.2">
      <c r="F64">
        <v>2007</v>
      </c>
      <c r="G64" s="31" t="s">
        <v>111</v>
      </c>
      <c r="P64" s="43"/>
      <c r="Q64" s="43"/>
      <c r="R64" s="43"/>
    </row>
    <row r="65" spans="6:10" x14ac:dyDescent="0.2">
      <c r="F65" t="s">
        <v>108</v>
      </c>
      <c r="G65" t="s">
        <v>1</v>
      </c>
    </row>
    <row r="66" spans="6:10" x14ac:dyDescent="0.2">
      <c r="F66">
        <v>1997</v>
      </c>
      <c r="G66" t="s">
        <v>18</v>
      </c>
    </row>
    <row r="67" spans="6:10" x14ac:dyDescent="0.2">
      <c r="F67">
        <v>1996</v>
      </c>
      <c r="G67" t="s">
        <v>19</v>
      </c>
    </row>
    <row r="68" spans="6:10" x14ac:dyDescent="0.2">
      <c r="F68">
        <v>1994</v>
      </c>
      <c r="G68" t="s">
        <v>20</v>
      </c>
    </row>
    <row r="69" spans="6:10" x14ac:dyDescent="0.2">
      <c r="F69">
        <v>1992</v>
      </c>
      <c r="G69" t="s">
        <v>25</v>
      </c>
      <c r="J69" t="s">
        <v>26</v>
      </c>
    </row>
    <row r="70" spans="6:10" x14ac:dyDescent="0.2">
      <c r="F70">
        <v>1989</v>
      </c>
      <c r="G70" t="s">
        <v>23</v>
      </c>
      <c r="J70" t="s">
        <v>24</v>
      </c>
    </row>
    <row r="71" spans="6:10" x14ac:dyDescent="0.2">
      <c r="F71" t="s">
        <v>22</v>
      </c>
    </row>
    <row r="72" spans="6:10" x14ac:dyDescent="0.2">
      <c r="F72" t="s">
        <v>27</v>
      </c>
    </row>
    <row r="73" spans="6:10" x14ac:dyDescent="0.2">
      <c r="F73" t="s">
        <v>28</v>
      </c>
      <c r="G73" t="s">
        <v>29</v>
      </c>
      <c r="H73" t="s">
        <v>30</v>
      </c>
      <c r="I73" t="s">
        <v>31</v>
      </c>
      <c r="J73" t="s">
        <v>35</v>
      </c>
    </row>
    <row r="74" spans="6:10" x14ac:dyDescent="0.2">
      <c r="F74" t="s">
        <v>28</v>
      </c>
      <c r="G74" t="s">
        <v>32</v>
      </c>
      <c r="H74" t="s">
        <v>30</v>
      </c>
      <c r="I74" t="s">
        <v>33</v>
      </c>
      <c r="J74" t="s">
        <v>34</v>
      </c>
    </row>
    <row r="75" spans="6:10" x14ac:dyDescent="0.2">
      <c r="F75" t="s">
        <v>28</v>
      </c>
      <c r="G75" t="s">
        <v>36</v>
      </c>
      <c r="H75" t="s">
        <v>30</v>
      </c>
      <c r="I75" t="s">
        <v>37</v>
      </c>
      <c r="J75" t="s">
        <v>38</v>
      </c>
    </row>
  </sheetData>
  <mergeCells count="1">
    <mergeCell ref="G2:P2"/>
  </mergeCells>
  <hyperlinks>
    <hyperlink ref="G61" r:id="rId1" xr:uid="{4BFF3CC0-A183-8E42-A021-347CD510B729}"/>
    <hyperlink ref="G62" r:id="rId2" xr:uid="{BA74CD4E-582F-9A48-AD1C-CCC537CE5A95}"/>
    <hyperlink ref="G63" r:id="rId3" xr:uid="{D26D0A52-0C81-EA47-85FE-1FE121C9E62C}"/>
    <hyperlink ref="G64" r:id="rId4" xr:uid="{57625814-61B8-1148-A56F-9BCE64DAD32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FA5D-BA88-8449-B989-A2224355E8BC}">
  <dimension ref="A1:K61"/>
  <sheetViews>
    <sheetView topLeftCell="A40" workbookViewId="0">
      <selection activeCell="J1" sqref="J1:J52"/>
    </sheetView>
  </sheetViews>
  <sheetFormatPr baseColWidth="10" defaultRowHeight="16" x14ac:dyDescent="0.2"/>
  <sheetData>
    <row r="1" spans="1:11" x14ac:dyDescent="0.2">
      <c r="A1" s="61" t="s">
        <v>2</v>
      </c>
      <c r="B1" s="66">
        <v>2007</v>
      </c>
      <c r="C1" s="67"/>
      <c r="E1" s="26"/>
      <c r="F1" s="68">
        <v>2009</v>
      </c>
      <c r="G1" s="46"/>
      <c r="I1" s="26"/>
      <c r="J1" s="25">
        <v>2013</v>
      </c>
      <c r="K1" s="42"/>
    </row>
    <row r="2" spans="1:11" x14ac:dyDescent="0.2">
      <c r="A2" s="59" t="s">
        <v>118</v>
      </c>
      <c r="B2" s="47" t="s">
        <v>4</v>
      </c>
      <c r="C2" s="48"/>
      <c r="E2" s="1" t="s">
        <v>118</v>
      </c>
      <c r="F2" s="3" t="s">
        <v>4</v>
      </c>
      <c r="G2" s="62"/>
      <c r="I2" s="1" t="s">
        <v>118</v>
      </c>
      <c r="J2" s="4" t="s">
        <v>6</v>
      </c>
      <c r="K2" s="34"/>
    </row>
    <row r="3" spans="1:11" x14ac:dyDescent="0.2">
      <c r="A3" s="59" t="s">
        <v>119</v>
      </c>
      <c r="B3" s="49" t="s">
        <v>4</v>
      </c>
      <c r="C3" s="50"/>
      <c r="E3" s="1" t="s">
        <v>119</v>
      </c>
      <c r="F3" s="5" t="s">
        <v>4</v>
      </c>
      <c r="G3" s="63"/>
      <c r="I3" s="1" t="s">
        <v>119</v>
      </c>
      <c r="J3" s="6" t="s">
        <v>4</v>
      </c>
      <c r="K3" s="35"/>
    </row>
    <row r="4" spans="1:11" x14ac:dyDescent="0.2">
      <c r="A4" s="59" t="s">
        <v>120</v>
      </c>
      <c r="B4" s="49" t="s">
        <v>7</v>
      </c>
      <c r="C4" s="48" t="s">
        <v>105</v>
      </c>
      <c r="E4" s="1" t="s">
        <v>120</v>
      </c>
      <c r="F4" s="5" t="s">
        <v>7</v>
      </c>
      <c r="G4" s="58" t="s">
        <v>105</v>
      </c>
      <c r="I4" s="1" t="s">
        <v>120</v>
      </c>
      <c r="J4" s="6" t="s">
        <v>7</v>
      </c>
      <c r="K4" s="34" t="s">
        <v>105</v>
      </c>
    </row>
    <row r="5" spans="1:11" x14ac:dyDescent="0.2">
      <c r="A5" s="59" t="s">
        <v>121</v>
      </c>
      <c r="B5" s="49" t="s">
        <v>8</v>
      </c>
      <c r="C5" s="51"/>
      <c r="E5" s="1" t="s">
        <v>121</v>
      </c>
      <c r="F5" s="5" t="s">
        <v>8</v>
      </c>
      <c r="G5" s="58" t="s">
        <v>106</v>
      </c>
      <c r="I5" s="1" t="s">
        <v>121</v>
      </c>
      <c r="J5" s="6" t="s">
        <v>8</v>
      </c>
      <c r="K5" s="34"/>
    </row>
    <row r="6" spans="1:11" x14ac:dyDescent="0.2">
      <c r="A6" s="59" t="s">
        <v>122</v>
      </c>
      <c r="B6" s="49" t="s">
        <v>10</v>
      </c>
      <c r="C6" s="52"/>
      <c r="E6" s="1" t="s">
        <v>122</v>
      </c>
      <c r="F6" s="5" t="s">
        <v>10</v>
      </c>
      <c r="G6" s="7"/>
      <c r="I6" s="1" t="s">
        <v>122</v>
      </c>
      <c r="J6" s="6" t="s">
        <v>10</v>
      </c>
      <c r="K6" s="36"/>
    </row>
    <row r="7" spans="1:11" x14ac:dyDescent="0.2">
      <c r="A7" s="59" t="s">
        <v>123</v>
      </c>
      <c r="B7" s="49" t="s">
        <v>6</v>
      </c>
      <c r="C7" s="54"/>
      <c r="E7" s="1" t="s">
        <v>123</v>
      </c>
      <c r="F7" s="5" t="s">
        <v>6</v>
      </c>
      <c r="G7" s="65"/>
      <c r="I7" s="1" t="s">
        <v>123</v>
      </c>
      <c r="J7" s="6" t="s">
        <v>6</v>
      </c>
      <c r="K7" s="38"/>
    </row>
    <row r="8" spans="1:11" x14ac:dyDescent="0.2">
      <c r="A8" s="59" t="s">
        <v>124</v>
      </c>
      <c r="B8" s="49" t="s">
        <v>9</v>
      </c>
      <c r="C8" s="52" t="s">
        <v>112</v>
      </c>
      <c r="E8" s="1" t="s">
        <v>124</v>
      </c>
      <c r="F8" s="5" t="s">
        <v>9</v>
      </c>
      <c r="G8" s="7" t="s">
        <v>104</v>
      </c>
      <c r="I8" s="1" t="s">
        <v>124</v>
      </c>
      <c r="J8" s="6" t="s">
        <v>9</v>
      </c>
      <c r="K8" s="36"/>
    </row>
    <row r="9" spans="1:11" x14ac:dyDescent="0.2">
      <c r="A9" s="59" t="s">
        <v>125</v>
      </c>
      <c r="B9" s="49" t="s">
        <v>13</v>
      </c>
      <c r="C9" s="52"/>
      <c r="E9" s="1" t="s">
        <v>125</v>
      </c>
      <c r="F9" s="5" t="s">
        <v>13</v>
      </c>
      <c r="G9" s="7"/>
      <c r="I9" s="1" t="s">
        <v>125</v>
      </c>
      <c r="J9" s="6" t="s">
        <v>13</v>
      </c>
      <c r="K9" s="36"/>
    </row>
    <row r="10" spans="1:11" x14ac:dyDescent="0.2">
      <c r="A10" s="56" t="s">
        <v>169</v>
      </c>
      <c r="B10" s="55" t="s">
        <v>9</v>
      </c>
      <c r="C10" s="52"/>
      <c r="E10" s="1" t="s">
        <v>126</v>
      </c>
      <c r="F10" s="10" t="s">
        <v>9</v>
      </c>
      <c r="G10" s="7"/>
      <c r="I10" s="1" t="s">
        <v>126</v>
      </c>
      <c r="J10" s="6" t="s">
        <v>9</v>
      </c>
      <c r="K10" s="36"/>
    </row>
    <row r="11" spans="1:11" x14ac:dyDescent="0.2">
      <c r="A11" s="59" t="s">
        <v>127</v>
      </c>
      <c r="B11" s="49" t="s">
        <v>7</v>
      </c>
      <c r="C11" s="52" t="s">
        <v>113</v>
      </c>
      <c r="E11" s="1" t="s">
        <v>127</v>
      </c>
      <c r="F11" s="5" t="s">
        <v>7</v>
      </c>
      <c r="G11" s="7" t="s">
        <v>112</v>
      </c>
      <c r="I11" s="1" t="s">
        <v>127</v>
      </c>
      <c r="J11" s="6" t="s">
        <v>7</v>
      </c>
      <c r="K11" s="36"/>
    </row>
    <row r="12" spans="1:11" x14ac:dyDescent="0.2">
      <c r="A12" s="59" t="s">
        <v>128</v>
      </c>
      <c r="B12" s="49" t="s">
        <v>7</v>
      </c>
      <c r="C12" s="71"/>
      <c r="E12" s="1" t="s">
        <v>128</v>
      </c>
      <c r="F12" s="5" t="s">
        <v>7</v>
      </c>
      <c r="G12" s="65"/>
      <c r="I12" s="1" t="s">
        <v>128</v>
      </c>
      <c r="J12" s="6" t="s">
        <v>7</v>
      </c>
      <c r="K12" s="38"/>
    </row>
    <row r="13" spans="1:11" x14ac:dyDescent="0.2">
      <c r="A13" s="59" t="s">
        <v>129</v>
      </c>
      <c r="B13" s="49" t="s">
        <v>10</v>
      </c>
      <c r="C13" s="51"/>
      <c r="E13" s="1" t="s">
        <v>129</v>
      </c>
      <c r="F13" s="5" t="s">
        <v>10</v>
      </c>
      <c r="G13" s="1"/>
      <c r="I13" s="1" t="s">
        <v>129</v>
      </c>
      <c r="J13" s="6" t="s">
        <v>10</v>
      </c>
      <c r="K13" s="39"/>
    </row>
    <row r="14" spans="1:11" x14ac:dyDescent="0.2">
      <c r="A14" s="59" t="s">
        <v>130</v>
      </c>
      <c r="B14" s="49" t="s">
        <v>4</v>
      </c>
      <c r="C14" s="54"/>
      <c r="E14" s="1" t="s">
        <v>130</v>
      </c>
      <c r="F14" s="5" t="s">
        <v>4</v>
      </c>
      <c r="G14" s="65"/>
      <c r="I14" s="1" t="s">
        <v>130</v>
      </c>
      <c r="J14" s="6" t="s">
        <v>4</v>
      </c>
      <c r="K14" s="38"/>
    </row>
    <row r="15" spans="1:11" x14ac:dyDescent="0.2">
      <c r="A15" s="59" t="s">
        <v>131</v>
      </c>
      <c r="B15" s="49" t="s">
        <v>5</v>
      </c>
      <c r="C15" s="54"/>
      <c r="E15" s="1" t="s">
        <v>131</v>
      </c>
      <c r="F15" s="5" t="s">
        <v>5</v>
      </c>
      <c r="G15" s="65"/>
      <c r="I15" s="1" t="s">
        <v>131</v>
      </c>
      <c r="J15" s="6" t="s">
        <v>5</v>
      </c>
      <c r="K15" s="38"/>
    </row>
    <row r="16" spans="1:11" x14ac:dyDescent="0.2">
      <c r="A16" s="59" t="s">
        <v>132</v>
      </c>
      <c r="B16" s="49" t="s">
        <v>12</v>
      </c>
      <c r="C16" s="52" t="s">
        <v>105</v>
      </c>
      <c r="E16" s="1" t="s">
        <v>132</v>
      </c>
      <c r="F16" s="5" t="s">
        <v>12</v>
      </c>
      <c r="G16" s="7" t="s">
        <v>105</v>
      </c>
      <c r="I16" s="1" t="s">
        <v>132</v>
      </c>
      <c r="J16" s="6" t="s">
        <v>4</v>
      </c>
      <c r="K16" s="36"/>
    </row>
    <row r="17" spans="1:11" x14ac:dyDescent="0.2">
      <c r="A17" s="59" t="s">
        <v>133</v>
      </c>
      <c r="B17" s="49" t="s">
        <v>7</v>
      </c>
      <c r="C17" s="52"/>
      <c r="E17" s="1" t="s">
        <v>133</v>
      </c>
      <c r="F17" s="5" t="s">
        <v>7</v>
      </c>
      <c r="G17" s="7"/>
      <c r="I17" s="1" t="s">
        <v>133</v>
      </c>
      <c r="J17" s="6" t="s">
        <v>7</v>
      </c>
      <c r="K17" s="36"/>
    </row>
    <row r="18" spans="1:11" x14ac:dyDescent="0.2">
      <c r="A18" s="59" t="s">
        <v>134</v>
      </c>
      <c r="B18" s="49" t="s">
        <v>12</v>
      </c>
      <c r="C18" s="52" t="s">
        <v>105</v>
      </c>
      <c r="E18" s="1" t="s">
        <v>134</v>
      </c>
      <c r="F18" s="5" t="s">
        <v>12</v>
      </c>
      <c r="G18" s="7" t="s">
        <v>105</v>
      </c>
      <c r="I18" s="1" t="s">
        <v>134</v>
      </c>
      <c r="J18" s="6" t="s">
        <v>12</v>
      </c>
      <c r="K18" s="36"/>
    </row>
    <row r="19" spans="1:11" x14ac:dyDescent="0.2">
      <c r="A19" s="59" t="s">
        <v>135</v>
      </c>
      <c r="B19" s="49" t="s">
        <v>7</v>
      </c>
      <c r="C19" s="51"/>
      <c r="E19" s="1" t="s">
        <v>135</v>
      </c>
      <c r="F19" s="5" t="s">
        <v>7</v>
      </c>
      <c r="G19" s="1"/>
      <c r="I19" s="1" t="s">
        <v>135</v>
      </c>
      <c r="J19" s="6" t="s">
        <v>7</v>
      </c>
      <c r="K19" s="39"/>
    </row>
    <row r="20" spans="1:11" x14ac:dyDescent="0.2">
      <c r="A20" s="59" t="s">
        <v>136</v>
      </c>
      <c r="B20" s="49" t="s">
        <v>12</v>
      </c>
      <c r="C20" s="52" t="s">
        <v>105</v>
      </c>
      <c r="E20" s="1" t="s">
        <v>136</v>
      </c>
      <c r="F20" s="5" t="s">
        <v>12</v>
      </c>
      <c r="G20" s="7" t="s">
        <v>105</v>
      </c>
      <c r="I20" s="1" t="s">
        <v>136</v>
      </c>
      <c r="J20" s="6" t="s">
        <v>12</v>
      </c>
      <c r="K20" s="36"/>
    </row>
    <row r="21" spans="1:11" x14ac:dyDescent="0.2">
      <c r="A21" s="59" t="s">
        <v>137</v>
      </c>
      <c r="B21" s="49" t="s">
        <v>5</v>
      </c>
      <c r="C21" s="52" t="s">
        <v>105</v>
      </c>
      <c r="E21" s="1" t="s">
        <v>137</v>
      </c>
      <c r="F21" s="5" t="s">
        <v>5</v>
      </c>
      <c r="G21" s="7" t="s">
        <v>105</v>
      </c>
      <c r="I21" s="1" t="s">
        <v>137</v>
      </c>
      <c r="J21" s="6" t="s">
        <v>5</v>
      </c>
      <c r="K21" s="36"/>
    </row>
    <row r="22" spans="1:11" x14ac:dyDescent="0.2">
      <c r="A22" s="59" t="s">
        <v>138</v>
      </c>
      <c r="B22" s="49" t="s">
        <v>13</v>
      </c>
      <c r="C22" s="54"/>
      <c r="E22" s="1" t="s">
        <v>138</v>
      </c>
      <c r="F22" s="5" t="s">
        <v>13</v>
      </c>
      <c r="G22" s="7" t="s">
        <v>104</v>
      </c>
      <c r="I22" s="1" t="s">
        <v>138</v>
      </c>
      <c r="J22" s="6" t="s">
        <v>13</v>
      </c>
      <c r="K22" s="36"/>
    </row>
    <row r="23" spans="1:11" x14ac:dyDescent="0.2">
      <c r="A23" s="59" t="s">
        <v>139</v>
      </c>
      <c r="B23" s="49" t="s">
        <v>7</v>
      </c>
      <c r="C23" s="52" t="s">
        <v>105</v>
      </c>
      <c r="E23" s="1" t="s">
        <v>139</v>
      </c>
      <c r="F23" s="5" t="s">
        <v>7</v>
      </c>
      <c r="G23" s="7" t="s">
        <v>105</v>
      </c>
      <c r="I23" s="1" t="s">
        <v>139</v>
      </c>
      <c r="J23" s="6" t="s">
        <v>7</v>
      </c>
      <c r="K23" s="36"/>
    </row>
    <row r="24" spans="1:11" x14ac:dyDescent="0.2">
      <c r="A24" s="59" t="s">
        <v>140</v>
      </c>
      <c r="B24" s="49" t="s">
        <v>7</v>
      </c>
      <c r="C24" s="54"/>
      <c r="E24" s="1" t="s">
        <v>140</v>
      </c>
      <c r="F24" s="5" t="s">
        <v>7</v>
      </c>
      <c r="G24" s="65"/>
      <c r="I24" s="1" t="s">
        <v>140</v>
      </c>
      <c r="J24" s="6" t="s">
        <v>7</v>
      </c>
      <c r="K24" s="38"/>
    </row>
    <row r="25" spans="1:11" x14ac:dyDescent="0.2">
      <c r="A25" s="59" t="s">
        <v>141</v>
      </c>
      <c r="B25" s="57" t="s">
        <v>4</v>
      </c>
      <c r="C25" s="52" t="s">
        <v>105</v>
      </c>
      <c r="E25" s="1" t="s">
        <v>141</v>
      </c>
      <c r="F25" s="13" t="s">
        <v>4</v>
      </c>
      <c r="G25" s="7" t="s">
        <v>105</v>
      </c>
      <c r="I25" s="1" t="s">
        <v>141</v>
      </c>
      <c r="J25" s="6" t="s">
        <v>4</v>
      </c>
      <c r="K25" s="36"/>
    </row>
    <row r="26" spans="1:11" x14ac:dyDescent="0.2">
      <c r="A26" s="59" t="s">
        <v>142</v>
      </c>
      <c r="B26" s="49" t="s">
        <v>6</v>
      </c>
      <c r="C26" s="54"/>
      <c r="E26" s="1" t="s">
        <v>142</v>
      </c>
      <c r="F26" s="5" t="s">
        <v>6</v>
      </c>
      <c r="G26" s="65"/>
      <c r="I26" s="1" t="s">
        <v>142</v>
      </c>
      <c r="J26" s="6" t="s">
        <v>6</v>
      </c>
      <c r="K26" s="38"/>
    </row>
    <row r="27" spans="1:11" x14ac:dyDescent="0.2">
      <c r="A27" s="59" t="s">
        <v>143</v>
      </c>
      <c r="B27" s="49" t="s">
        <v>4</v>
      </c>
      <c r="C27" s="54"/>
      <c r="E27" s="1" t="s">
        <v>143</v>
      </c>
      <c r="F27" s="5" t="s">
        <v>4</v>
      </c>
      <c r="G27" s="65"/>
      <c r="I27" s="1" t="s">
        <v>143</v>
      </c>
      <c r="J27" s="6" t="s">
        <v>4</v>
      </c>
      <c r="K27" s="38"/>
    </row>
    <row r="28" spans="1:11" x14ac:dyDescent="0.2">
      <c r="A28" s="59" t="s">
        <v>144</v>
      </c>
      <c r="B28" s="49" t="s">
        <v>4</v>
      </c>
      <c r="C28" s="52" t="s">
        <v>105</v>
      </c>
      <c r="E28" s="1" t="s">
        <v>144</v>
      </c>
      <c r="F28" s="5" t="s">
        <v>4</v>
      </c>
      <c r="G28" s="7" t="s">
        <v>105</v>
      </c>
      <c r="I28" s="1" t="s">
        <v>144</v>
      </c>
      <c r="J28" s="6" t="s">
        <v>4</v>
      </c>
      <c r="K28" s="36"/>
    </row>
    <row r="29" spans="1:11" x14ac:dyDescent="0.2">
      <c r="A29" s="59" t="s">
        <v>145</v>
      </c>
      <c r="B29" s="49" t="s">
        <v>10</v>
      </c>
      <c r="C29" s="54"/>
      <c r="E29" s="1" t="s">
        <v>145</v>
      </c>
      <c r="F29" s="5" t="s">
        <v>10</v>
      </c>
      <c r="G29" s="65"/>
      <c r="I29" s="1" t="s">
        <v>145</v>
      </c>
      <c r="J29" s="6" t="s">
        <v>10</v>
      </c>
      <c r="K29" s="38"/>
    </row>
    <row r="30" spans="1:11" x14ac:dyDescent="0.2">
      <c r="A30" s="59" t="s">
        <v>146</v>
      </c>
      <c r="B30" s="49" t="s">
        <v>12</v>
      </c>
      <c r="C30" s="54" t="s">
        <v>114</v>
      </c>
      <c r="E30" s="1" t="s">
        <v>146</v>
      </c>
      <c r="F30" s="5" t="s">
        <v>12</v>
      </c>
      <c r="G30" s="65" t="s">
        <v>105</v>
      </c>
      <c r="I30" s="1" t="s">
        <v>146</v>
      </c>
      <c r="J30" s="6" t="s">
        <v>12</v>
      </c>
      <c r="K30" s="38"/>
    </row>
    <row r="31" spans="1:11" x14ac:dyDescent="0.2">
      <c r="A31" s="59" t="s">
        <v>147</v>
      </c>
      <c r="B31" s="49" t="s">
        <v>7</v>
      </c>
      <c r="C31" s="54" t="s">
        <v>115</v>
      </c>
      <c r="E31" s="1" t="s">
        <v>147</v>
      </c>
      <c r="F31" s="5" t="s">
        <v>7</v>
      </c>
      <c r="G31" s="65"/>
      <c r="I31" s="1" t="s">
        <v>147</v>
      </c>
      <c r="J31" s="6" t="s">
        <v>10</v>
      </c>
      <c r="K31" s="38"/>
    </row>
    <row r="32" spans="1:11" x14ac:dyDescent="0.2">
      <c r="A32" s="59" t="s">
        <v>148</v>
      </c>
      <c r="B32" s="49" t="s">
        <v>7</v>
      </c>
      <c r="C32" s="54"/>
      <c r="E32" s="1" t="s">
        <v>148</v>
      </c>
      <c r="F32" s="5" t="s">
        <v>7</v>
      </c>
      <c r="G32" s="65"/>
      <c r="I32" s="1" t="s">
        <v>148</v>
      </c>
      <c r="J32" s="6" t="s">
        <v>7</v>
      </c>
      <c r="K32" s="38"/>
    </row>
    <row r="33" spans="1:11" x14ac:dyDescent="0.2">
      <c r="A33" s="59" t="s">
        <v>149</v>
      </c>
      <c r="B33" s="49" t="s">
        <v>9</v>
      </c>
      <c r="C33" s="52" t="s">
        <v>105</v>
      </c>
      <c r="E33" s="1" t="s">
        <v>149</v>
      </c>
      <c r="F33" s="5" t="s">
        <v>9</v>
      </c>
      <c r="G33" s="7" t="s">
        <v>105</v>
      </c>
      <c r="I33" s="1" t="s">
        <v>149</v>
      </c>
      <c r="J33" s="6" t="s">
        <v>9</v>
      </c>
      <c r="K33" s="36"/>
    </row>
    <row r="34" spans="1:11" x14ac:dyDescent="0.2">
      <c r="A34" s="59" t="s">
        <v>150</v>
      </c>
      <c r="B34" s="49" t="s">
        <v>7</v>
      </c>
      <c r="C34" s="52" t="s">
        <v>116</v>
      </c>
      <c r="E34" s="1" t="s">
        <v>150</v>
      </c>
      <c r="F34" s="5" t="s">
        <v>7</v>
      </c>
      <c r="G34" s="7" t="s">
        <v>170</v>
      </c>
      <c r="I34" s="1" t="s">
        <v>150</v>
      </c>
      <c r="J34" s="6" t="s">
        <v>7</v>
      </c>
      <c r="K34" s="36"/>
    </row>
    <row r="35" spans="1:11" x14ac:dyDescent="0.2">
      <c r="A35" s="59" t="s">
        <v>151</v>
      </c>
      <c r="B35" s="49" t="s">
        <v>4</v>
      </c>
      <c r="C35" s="54"/>
      <c r="E35" s="1" t="s">
        <v>151</v>
      </c>
      <c r="F35" s="5" t="s">
        <v>4</v>
      </c>
      <c r="G35" s="58"/>
      <c r="I35" s="1" t="s">
        <v>151</v>
      </c>
      <c r="J35" s="6" t="s">
        <v>4</v>
      </c>
      <c r="K35" s="40"/>
    </row>
    <row r="36" spans="1:11" x14ac:dyDescent="0.2">
      <c r="A36" s="59" t="s">
        <v>152</v>
      </c>
      <c r="B36" s="49" t="s">
        <v>4</v>
      </c>
      <c r="C36" s="54"/>
      <c r="E36" s="1" t="s">
        <v>152</v>
      </c>
      <c r="F36" s="5" t="s">
        <v>4</v>
      </c>
      <c r="G36" s="65"/>
      <c r="I36" s="1" t="s">
        <v>152</v>
      </c>
      <c r="J36" s="6" t="s">
        <v>4</v>
      </c>
      <c r="K36" s="38"/>
    </row>
    <row r="37" spans="1:11" x14ac:dyDescent="0.2">
      <c r="A37" s="59" t="s">
        <v>153</v>
      </c>
      <c r="B37" s="49" t="s">
        <v>10</v>
      </c>
      <c r="C37" s="54"/>
      <c r="E37" s="1" t="s">
        <v>153</v>
      </c>
      <c r="F37" s="5" t="s">
        <v>10</v>
      </c>
      <c r="G37" s="65"/>
      <c r="I37" s="1" t="s">
        <v>153</v>
      </c>
      <c r="J37" s="6" t="s">
        <v>10</v>
      </c>
      <c r="K37" s="38"/>
    </row>
    <row r="38" spans="1:11" x14ac:dyDescent="0.2">
      <c r="A38" s="59" t="s">
        <v>154</v>
      </c>
      <c r="B38" s="49" t="s">
        <v>9</v>
      </c>
      <c r="C38" s="54"/>
      <c r="E38" s="1" t="s">
        <v>154</v>
      </c>
      <c r="F38" s="5" t="s">
        <v>9</v>
      </c>
      <c r="G38" s="65"/>
      <c r="I38" s="1" t="s">
        <v>154</v>
      </c>
      <c r="J38" s="6" t="s">
        <v>9</v>
      </c>
      <c r="K38" s="38"/>
    </row>
    <row r="39" spans="1:11" x14ac:dyDescent="0.2">
      <c r="A39" s="59" t="s">
        <v>155</v>
      </c>
      <c r="B39" s="49" t="s">
        <v>12</v>
      </c>
      <c r="C39" s="54"/>
      <c r="E39" s="1" t="s">
        <v>155</v>
      </c>
      <c r="F39" s="5" t="s">
        <v>12</v>
      </c>
      <c r="G39" s="65"/>
      <c r="I39" s="1" t="s">
        <v>155</v>
      </c>
      <c r="J39" s="6" t="s">
        <v>12</v>
      </c>
      <c r="K39" s="38"/>
    </row>
    <row r="40" spans="1:11" x14ac:dyDescent="0.2">
      <c r="A40" s="59" t="s">
        <v>156</v>
      </c>
      <c r="B40" s="49" t="s">
        <v>14</v>
      </c>
      <c r="C40" s="54" t="s">
        <v>105</v>
      </c>
      <c r="E40" s="1" t="s">
        <v>156</v>
      </c>
      <c r="F40" s="5" t="s">
        <v>14</v>
      </c>
      <c r="G40" s="65" t="s">
        <v>105</v>
      </c>
      <c r="I40" s="1" t="s">
        <v>156</v>
      </c>
      <c r="J40" s="6" t="s">
        <v>14</v>
      </c>
      <c r="K40" s="38"/>
    </row>
    <row r="41" spans="1:11" x14ac:dyDescent="0.2">
      <c r="A41" s="59" t="s">
        <v>157</v>
      </c>
      <c r="B41" s="49" t="s">
        <v>7</v>
      </c>
      <c r="C41" s="54"/>
      <c r="E41" s="1" t="s">
        <v>157</v>
      </c>
      <c r="F41" s="5" t="s">
        <v>7</v>
      </c>
      <c r="G41" s="65"/>
      <c r="I41" s="1" t="s">
        <v>157</v>
      </c>
      <c r="J41" s="6" t="s">
        <v>7</v>
      </c>
      <c r="K41" s="34" t="s">
        <v>105</v>
      </c>
    </row>
    <row r="42" spans="1:11" x14ac:dyDescent="0.2">
      <c r="A42" s="59" t="s">
        <v>158</v>
      </c>
      <c r="B42" s="49" t="s">
        <v>8</v>
      </c>
      <c r="C42" s="54" t="s">
        <v>112</v>
      </c>
      <c r="E42" s="1" t="s">
        <v>158</v>
      </c>
      <c r="F42" s="5" t="s">
        <v>8</v>
      </c>
      <c r="G42" s="65" t="s">
        <v>104</v>
      </c>
      <c r="I42" s="1" t="s">
        <v>158</v>
      </c>
      <c r="J42" s="6" t="s">
        <v>8</v>
      </c>
      <c r="K42" s="38"/>
    </row>
    <row r="43" spans="1:11" x14ac:dyDescent="0.2">
      <c r="A43" s="59" t="s">
        <v>159</v>
      </c>
      <c r="B43" s="49" t="s">
        <v>7</v>
      </c>
      <c r="C43" s="54" t="s">
        <v>117</v>
      </c>
      <c r="E43" s="1" t="s">
        <v>159</v>
      </c>
      <c r="F43" s="5" t="s">
        <v>7</v>
      </c>
      <c r="G43" s="65" t="s">
        <v>171</v>
      </c>
      <c r="I43" s="1" t="s">
        <v>159</v>
      </c>
      <c r="J43" s="6" t="s">
        <v>10</v>
      </c>
      <c r="K43" s="34" t="s">
        <v>105</v>
      </c>
    </row>
    <row r="44" spans="1:11" x14ac:dyDescent="0.2">
      <c r="A44" s="59" t="s">
        <v>160</v>
      </c>
      <c r="B44" s="49" t="s">
        <v>6</v>
      </c>
      <c r="C44" s="54" t="s">
        <v>112</v>
      </c>
      <c r="E44" s="1" t="s">
        <v>160</v>
      </c>
      <c r="F44" s="5" t="s">
        <v>6</v>
      </c>
      <c r="G44" s="65" t="s">
        <v>104</v>
      </c>
      <c r="I44" s="1" t="s">
        <v>160</v>
      </c>
      <c r="J44" s="6" t="s">
        <v>6</v>
      </c>
      <c r="K44" s="38"/>
    </row>
    <row r="45" spans="1:11" x14ac:dyDescent="0.2">
      <c r="A45" s="59" t="s">
        <v>161</v>
      </c>
      <c r="B45" s="49" t="s">
        <v>10</v>
      </c>
      <c r="C45" s="54"/>
      <c r="E45" s="1" t="s">
        <v>161</v>
      </c>
      <c r="F45" s="5" t="s">
        <v>10</v>
      </c>
      <c r="G45" s="65"/>
      <c r="I45" s="1" t="s">
        <v>161</v>
      </c>
      <c r="J45" s="6" t="s">
        <v>10</v>
      </c>
      <c r="K45" s="38"/>
    </row>
    <row r="46" spans="1:11" x14ac:dyDescent="0.2">
      <c r="A46" s="59" t="s">
        <v>162</v>
      </c>
      <c r="B46" s="49" t="s">
        <v>10</v>
      </c>
      <c r="C46" s="54"/>
      <c r="E46" s="1" t="s">
        <v>162</v>
      </c>
      <c r="F46" s="5" t="s">
        <v>10</v>
      </c>
      <c r="G46" s="65"/>
      <c r="I46" s="1" t="s">
        <v>162</v>
      </c>
      <c r="J46" s="6" t="s">
        <v>10</v>
      </c>
      <c r="K46" s="38"/>
    </row>
    <row r="47" spans="1:11" x14ac:dyDescent="0.2">
      <c r="A47" s="59" t="s">
        <v>163</v>
      </c>
      <c r="B47" s="49" t="s">
        <v>7</v>
      </c>
      <c r="C47" s="52" t="s">
        <v>105</v>
      </c>
      <c r="E47" s="1" t="s">
        <v>163</v>
      </c>
      <c r="F47" s="5" t="s">
        <v>7</v>
      </c>
      <c r="G47" s="7" t="s">
        <v>105</v>
      </c>
      <c r="I47" s="1" t="s">
        <v>163</v>
      </c>
      <c r="J47" s="6" t="s">
        <v>7</v>
      </c>
      <c r="K47" s="34" t="s">
        <v>105</v>
      </c>
    </row>
    <row r="48" spans="1:11" x14ac:dyDescent="0.2">
      <c r="A48" s="59" t="s">
        <v>164</v>
      </c>
      <c r="B48" s="49" t="s">
        <v>9</v>
      </c>
      <c r="C48" s="52" t="s">
        <v>105</v>
      </c>
      <c r="E48" s="1" t="s">
        <v>164</v>
      </c>
      <c r="F48" s="5" t="s">
        <v>9</v>
      </c>
      <c r="G48" s="7" t="s">
        <v>106</v>
      </c>
      <c r="I48" s="1" t="s">
        <v>164</v>
      </c>
      <c r="J48" s="6" t="s">
        <v>9</v>
      </c>
      <c r="K48" s="36"/>
    </row>
    <row r="49" spans="1:11" x14ac:dyDescent="0.2">
      <c r="A49" s="59" t="s">
        <v>165</v>
      </c>
      <c r="B49" s="49" t="s">
        <v>16</v>
      </c>
      <c r="C49" s="51"/>
      <c r="E49" s="1" t="s">
        <v>165</v>
      </c>
      <c r="F49" s="5" t="s">
        <v>16</v>
      </c>
      <c r="G49" s="1"/>
      <c r="I49" s="1" t="s">
        <v>165</v>
      </c>
      <c r="J49" s="6" t="s">
        <v>16</v>
      </c>
      <c r="K49" s="39"/>
    </row>
    <row r="50" spans="1:11" x14ac:dyDescent="0.2">
      <c r="A50" s="59" t="s">
        <v>166</v>
      </c>
      <c r="B50" s="49" t="s">
        <v>7</v>
      </c>
      <c r="C50" s="54"/>
      <c r="E50" s="1" t="s">
        <v>166</v>
      </c>
      <c r="F50" s="5" t="s">
        <v>7</v>
      </c>
      <c r="G50" s="65"/>
      <c r="I50" s="1" t="s">
        <v>166</v>
      </c>
      <c r="J50" s="6" t="s">
        <v>7</v>
      </c>
      <c r="K50" s="38"/>
    </row>
    <row r="51" spans="1:11" x14ac:dyDescent="0.2">
      <c r="A51" s="59" t="s">
        <v>167</v>
      </c>
      <c r="B51" s="49" t="s">
        <v>10</v>
      </c>
      <c r="C51" s="51"/>
      <c r="E51" s="1" t="s">
        <v>167</v>
      </c>
      <c r="F51" s="5" t="s">
        <v>10</v>
      </c>
      <c r="G51" s="1"/>
      <c r="I51" s="1" t="s">
        <v>167</v>
      </c>
      <c r="J51" s="6" t="s">
        <v>10</v>
      </c>
      <c r="K51" s="39"/>
    </row>
    <row r="52" spans="1:11" x14ac:dyDescent="0.2">
      <c r="A52" s="59" t="s">
        <v>168</v>
      </c>
      <c r="B52" s="49" t="s">
        <v>4</v>
      </c>
      <c r="C52" s="52" t="s">
        <v>105</v>
      </c>
      <c r="E52" s="1" t="s">
        <v>168</v>
      </c>
      <c r="F52" s="5" t="s">
        <v>4</v>
      </c>
      <c r="G52" s="7" t="s">
        <v>105</v>
      </c>
      <c r="I52" s="1" t="s">
        <v>168</v>
      </c>
      <c r="J52" s="6" t="s">
        <v>4</v>
      </c>
      <c r="K52" s="38"/>
    </row>
    <row r="53" spans="1:11" x14ac:dyDescent="0.2">
      <c r="A53" s="60"/>
      <c r="B53" s="53"/>
      <c r="C53" s="54"/>
      <c r="E53" s="58"/>
      <c r="F53" s="64"/>
      <c r="G53" s="65"/>
      <c r="I53" s="58"/>
      <c r="J53" s="37"/>
      <c r="K53" s="38"/>
    </row>
    <row r="54" spans="1:11" x14ac:dyDescent="0.2">
      <c r="A54" s="60"/>
      <c r="B54" s="53"/>
      <c r="C54" s="54"/>
      <c r="E54" s="58"/>
      <c r="F54" s="64"/>
      <c r="G54" s="65"/>
      <c r="I54" s="58"/>
      <c r="J54" s="37"/>
      <c r="K54" s="38"/>
    </row>
    <row r="55" spans="1:11" x14ac:dyDescent="0.2">
      <c r="A55" s="60"/>
      <c r="B55" s="53"/>
      <c r="C55" s="54"/>
      <c r="E55" s="58"/>
      <c r="F55" s="64"/>
      <c r="G55" s="65"/>
      <c r="I55" s="58"/>
      <c r="J55" s="37"/>
      <c r="K55" s="38"/>
    </row>
    <row r="56" spans="1:11" x14ac:dyDescent="0.2">
      <c r="A56" s="60"/>
      <c r="B56" s="53"/>
      <c r="C56" s="54"/>
      <c r="E56" s="58"/>
      <c r="F56" s="64"/>
      <c r="G56" s="65"/>
      <c r="I56" s="58"/>
      <c r="J56" s="37"/>
      <c r="K56" s="38"/>
    </row>
    <row r="57" spans="1:11" x14ac:dyDescent="0.2">
      <c r="A57" s="60"/>
      <c r="B57" s="53"/>
      <c r="C57" s="54"/>
      <c r="E57" s="58"/>
      <c r="F57" s="64"/>
      <c r="G57" s="65"/>
      <c r="I57" s="58"/>
      <c r="J57" s="37"/>
      <c r="K57" s="38"/>
    </row>
    <row r="58" spans="1:11" x14ac:dyDescent="0.2">
      <c r="A58" s="60"/>
      <c r="B58" s="53"/>
      <c r="C58" s="54"/>
      <c r="E58" s="58"/>
      <c r="F58" s="64"/>
      <c r="G58" s="65"/>
      <c r="I58" s="58"/>
      <c r="J58" s="37"/>
      <c r="K58" s="38"/>
    </row>
    <row r="59" spans="1:11" x14ac:dyDescent="0.2">
      <c r="A59" s="60"/>
      <c r="B59" s="53"/>
      <c r="C59" s="54"/>
      <c r="E59" s="58"/>
      <c r="F59" s="64"/>
      <c r="G59" s="65"/>
      <c r="I59" s="58"/>
      <c r="J59" s="37"/>
      <c r="K59" s="38"/>
    </row>
    <row r="60" spans="1:11" x14ac:dyDescent="0.2">
      <c r="A60" s="60"/>
      <c r="B60" s="53"/>
      <c r="C60" s="54"/>
      <c r="E60" s="58"/>
      <c r="F60" s="64"/>
      <c r="G60" s="65"/>
      <c r="I60" s="58"/>
      <c r="J60" s="37"/>
      <c r="K60" s="38"/>
    </row>
    <row r="61" spans="1:11" x14ac:dyDescent="0.2">
      <c r="A61" s="69"/>
      <c r="B61" s="70"/>
      <c r="C61" s="72"/>
      <c r="E61" s="73"/>
      <c r="F61" s="74"/>
      <c r="G61" s="75"/>
      <c r="I61" s="73"/>
      <c r="J61" s="18"/>
      <c r="K61" s="41"/>
    </row>
  </sheetData>
  <sortState ref="A2:K61">
    <sortCondition ref="A2:A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baseColWidth="10" defaultRowHeight="16" x14ac:dyDescent="0.2"/>
  <sheetData>
    <row r="1" spans="1:2" x14ac:dyDescent="0.2">
      <c r="A1" t="s">
        <v>39</v>
      </c>
      <c r="B1" t="s">
        <v>4</v>
      </c>
    </row>
    <row r="2" spans="1:2" x14ac:dyDescent="0.2">
      <c r="A2" t="s">
        <v>63</v>
      </c>
      <c r="B2" t="s">
        <v>4</v>
      </c>
    </row>
    <row r="3" spans="1:2" x14ac:dyDescent="0.2">
      <c r="A3" t="s">
        <v>92</v>
      </c>
      <c r="B3" t="s">
        <v>4</v>
      </c>
    </row>
    <row r="4" spans="1:2" x14ac:dyDescent="0.2">
      <c r="A4" t="s">
        <v>64</v>
      </c>
      <c r="B4" t="s">
        <v>4</v>
      </c>
    </row>
    <row r="5" spans="1:2" x14ac:dyDescent="0.2">
      <c r="A5" t="s">
        <v>40</v>
      </c>
      <c r="B5" t="s">
        <v>91</v>
      </c>
    </row>
    <row r="6" spans="1:2" x14ac:dyDescent="0.2">
      <c r="A6" t="s">
        <v>65</v>
      </c>
      <c r="B6" t="s">
        <v>4</v>
      </c>
    </row>
    <row r="7" spans="1:2" x14ac:dyDescent="0.2">
      <c r="A7" t="s">
        <v>41</v>
      </c>
      <c r="B7" t="s">
        <v>8</v>
      </c>
    </row>
    <row r="8" spans="1:2" x14ac:dyDescent="0.2">
      <c r="A8" t="s">
        <v>66</v>
      </c>
      <c r="B8" t="s">
        <v>5</v>
      </c>
    </row>
    <row r="9" spans="1:2" x14ac:dyDescent="0.2">
      <c r="A9" t="s">
        <v>42</v>
      </c>
      <c r="B9" t="s">
        <v>7</v>
      </c>
    </row>
    <row r="10" spans="1:2" x14ac:dyDescent="0.2">
      <c r="A10" t="s">
        <v>67</v>
      </c>
      <c r="B10" t="s">
        <v>7</v>
      </c>
    </row>
    <row r="11" spans="1:2" x14ac:dyDescent="0.2">
      <c r="A11" t="s">
        <v>43</v>
      </c>
      <c r="B11" t="s">
        <v>90</v>
      </c>
    </row>
    <row r="12" spans="1:2" x14ac:dyDescent="0.2">
      <c r="A12" t="s">
        <v>68</v>
      </c>
      <c r="B12" t="s">
        <v>7</v>
      </c>
    </row>
    <row r="13" spans="1:2" x14ac:dyDescent="0.2">
      <c r="A13" t="s">
        <v>44</v>
      </c>
      <c r="B13" t="s">
        <v>4</v>
      </c>
    </row>
    <row r="14" spans="1:2" x14ac:dyDescent="0.2">
      <c r="A14" t="s">
        <v>69</v>
      </c>
      <c r="B14" t="s">
        <v>10</v>
      </c>
    </row>
    <row r="15" spans="1:2" x14ac:dyDescent="0.2">
      <c r="A15" t="s">
        <v>45</v>
      </c>
      <c r="B15" t="s">
        <v>13</v>
      </c>
    </row>
    <row r="16" spans="1:2" x14ac:dyDescent="0.2">
      <c r="A16" t="s">
        <v>70</v>
      </c>
      <c r="B16" t="s">
        <v>7</v>
      </c>
    </row>
    <row r="17" spans="1:2" x14ac:dyDescent="0.2">
      <c r="A17" t="s">
        <v>46</v>
      </c>
      <c r="B17" t="s">
        <v>5</v>
      </c>
    </row>
    <row r="18" spans="1:2" x14ac:dyDescent="0.2">
      <c r="A18" t="s">
        <v>71</v>
      </c>
      <c r="B18" t="s">
        <v>4</v>
      </c>
    </row>
    <row r="19" spans="1:2" x14ac:dyDescent="0.2">
      <c r="A19" t="s">
        <v>47</v>
      </c>
      <c r="B19" t="s">
        <v>7</v>
      </c>
    </row>
    <row r="20" spans="1:2" x14ac:dyDescent="0.2">
      <c r="A20" t="s">
        <v>72</v>
      </c>
      <c r="B20" t="s">
        <v>4</v>
      </c>
    </row>
    <row r="21" spans="1:2" x14ac:dyDescent="0.2">
      <c r="A21" t="s">
        <v>48</v>
      </c>
      <c r="B21" t="s">
        <v>4</v>
      </c>
    </row>
    <row r="22" spans="1:2" x14ac:dyDescent="0.2">
      <c r="A22" t="s">
        <v>73</v>
      </c>
      <c r="B22" t="s">
        <v>10</v>
      </c>
    </row>
    <row r="23" spans="1:2" x14ac:dyDescent="0.2">
      <c r="A23" t="s">
        <v>49</v>
      </c>
      <c r="B23" t="s">
        <v>10</v>
      </c>
    </row>
    <row r="24" spans="1:2" x14ac:dyDescent="0.2">
      <c r="A24" t="s">
        <v>74</v>
      </c>
      <c r="B24" t="s">
        <v>12</v>
      </c>
    </row>
    <row r="25" spans="1:2" x14ac:dyDescent="0.2">
      <c r="A25" t="s">
        <v>50</v>
      </c>
      <c r="B25" t="s">
        <v>4</v>
      </c>
    </row>
    <row r="26" spans="1:2" x14ac:dyDescent="0.2">
      <c r="A26" t="s">
        <v>75</v>
      </c>
      <c r="B26" t="s">
        <v>12</v>
      </c>
    </row>
    <row r="27" spans="1:2" x14ac:dyDescent="0.2">
      <c r="A27" t="s">
        <v>51</v>
      </c>
      <c r="B27" t="s">
        <v>4</v>
      </c>
    </row>
    <row r="28" spans="1:2" x14ac:dyDescent="0.2">
      <c r="A28" t="s">
        <v>76</v>
      </c>
      <c r="B28" t="s">
        <v>14</v>
      </c>
    </row>
    <row r="29" spans="1:2" x14ac:dyDescent="0.2">
      <c r="A29" t="s">
        <v>52</v>
      </c>
      <c r="B29" t="s">
        <v>4</v>
      </c>
    </row>
    <row r="30" spans="1:2" x14ac:dyDescent="0.2">
      <c r="A30" t="s">
        <v>77</v>
      </c>
      <c r="B30" t="s">
        <v>7</v>
      </c>
    </row>
    <row r="31" spans="1:2" x14ac:dyDescent="0.2">
      <c r="A31" t="s">
        <v>53</v>
      </c>
      <c r="B31" t="s">
        <v>4</v>
      </c>
    </row>
    <row r="32" spans="1:2" x14ac:dyDescent="0.2">
      <c r="A32" t="s">
        <v>78</v>
      </c>
      <c r="B32" t="s">
        <v>14</v>
      </c>
    </row>
    <row r="33" spans="1:2" x14ac:dyDescent="0.2">
      <c r="A33" t="s">
        <v>54</v>
      </c>
      <c r="B33" t="s">
        <v>4</v>
      </c>
    </row>
    <row r="34" spans="1:2" x14ac:dyDescent="0.2">
      <c r="A34" t="s">
        <v>79</v>
      </c>
      <c r="B34" t="s">
        <v>4</v>
      </c>
    </row>
    <row r="35" spans="1:2" x14ac:dyDescent="0.2">
      <c r="A35" t="s">
        <v>55</v>
      </c>
      <c r="B35" t="s">
        <v>7</v>
      </c>
    </row>
    <row r="36" spans="1:2" x14ac:dyDescent="0.2">
      <c r="A36" t="s">
        <v>80</v>
      </c>
      <c r="B36" t="s">
        <v>5</v>
      </c>
    </row>
    <row r="37" spans="1:2" x14ac:dyDescent="0.2">
      <c r="A37" t="s">
        <v>56</v>
      </c>
      <c r="B37" t="s">
        <v>5</v>
      </c>
    </row>
    <row r="38" spans="1:2" x14ac:dyDescent="0.2">
      <c r="A38" t="s">
        <v>81</v>
      </c>
      <c r="B38" t="s">
        <v>5</v>
      </c>
    </row>
    <row r="39" spans="1:2" x14ac:dyDescent="0.2">
      <c r="A39" t="s">
        <v>57</v>
      </c>
      <c r="B39" t="s">
        <v>5</v>
      </c>
    </row>
    <row r="40" spans="1:2" x14ac:dyDescent="0.2">
      <c r="A40" t="s">
        <v>82</v>
      </c>
      <c r="B40" t="s">
        <v>10</v>
      </c>
    </row>
    <row r="41" spans="1:2" x14ac:dyDescent="0.2">
      <c r="A41" t="s">
        <v>58</v>
      </c>
      <c r="B41" t="s">
        <v>7</v>
      </c>
    </row>
    <row r="42" spans="1:2" x14ac:dyDescent="0.2">
      <c r="A42" t="s">
        <v>83</v>
      </c>
      <c r="B42" t="s">
        <v>4</v>
      </c>
    </row>
    <row r="43" spans="1:2" x14ac:dyDescent="0.2">
      <c r="A43" t="s">
        <v>59</v>
      </c>
      <c r="B43" t="s">
        <v>7</v>
      </c>
    </row>
    <row r="44" spans="1:2" x14ac:dyDescent="0.2">
      <c r="A44" t="s">
        <v>84</v>
      </c>
      <c r="B44" t="s">
        <v>8</v>
      </c>
    </row>
    <row r="45" spans="1:2" x14ac:dyDescent="0.2">
      <c r="A45" t="s">
        <v>60</v>
      </c>
      <c r="B45" t="s">
        <v>7</v>
      </c>
    </row>
    <row r="46" spans="1:2" x14ac:dyDescent="0.2">
      <c r="A46" t="s">
        <v>85</v>
      </c>
      <c r="B46" t="s">
        <v>16</v>
      </c>
    </row>
    <row r="47" spans="1:2" x14ac:dyDescent="0.2">
      <c r="A47" t="s">
        <v>61</v>
      </c>
      <c r="B47" t="s">
        <v>12</v>
      </c>
    </row>
    <row r="48" spans="1:2" x14ac:dyDescent="0.2">
      <c r="A48" t="s">
        <v>86</v>
      </c>
      <c r="B48" t="s">
        <v>7</v>
      </c>
    </row>
    <row r="49" spans="1:2" x14ac:dyDescent="0.2">
      <c r="A49" t="s">
        <v>62</v>
      </c>
      <c r="B49" t="s">
        <v>89</v>
      </c>
    </row>
    <row r="50" spans="1:2" x14ac:dyDescent="0.2">
      <c r="A50" t="s">
        <v>87</v>
      </c>
      <c r="B50" t="s">
        <v>10</v>
      </c>
    </row>
    <row r="51" spans="1:2" x14ac:dyDescent="0.2">
      <c r="A51" t="s">
        <v>88</v>
      </c>
      <c r="B51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27" workbookViewId="0">
      <selection activeCell="C14" sqref="C14"/>
    </sheetView>
  </sheetViews>
  <sheetFormatPr baseColWidth="10" defaultRowHeight="16" x14ac:dyDescent="0.2"/>
  <sheetData>
    <row r="1" spans="1:2" x14ac:dyDescent="0.2">
      <c r="A1" t="s">
        <v>39</v>
      </c>
      <c r="B1" t="s">
        <v>4</v>
      </c>
    </row>
    <row r="2" spans="1:2" x14ac:dyDescent="0.2">
      <c r="A2" t="s">
        <v>63</v>
      </c>
      <c r="B2" t="s">
        <v>4</v>
      </c>
    </row>
    <row r="3" spans="1:2" x14ac:dyDescent="0.2">
      <c r="A3" t="s">
        <v>92</v>
      </c>
      <c r="B3" t="s">
        <v>4</v>
      </c>
    </row>
    <row r="4" spans="1:2" x14ac:dyDescent="0.2">
      <c r="A4" t="s">
        <v>64</v>
      </c>
      <c r="B4" t="s">
        <v>4</v>
      </c>
    </row>
    <row r="5" spans="1:2" x14ac:dyDescent="0.2">
      <c r="A5" t="s">
        <v>40</v>
      </c>
      <c r="B5" t="s">
        <v>15</v>
      </c>
    </row>
    <row r="6" spans="1:2" x14ac:dyDescent="0.2">
      <c r="A6" t="s">
        <v>65</v>
      </c>
      <c r="B6" t="s">
        <v>4</v>
      </c>
    </row>
    <row r="7" spans="1:2" x14ac:dyDescent="0.2">
      <c r="A7" t="s">
        <v>41</v>
      </c>
      <c r="B7" t="s">
        <v>9</v>
      </c>
    </row>
    <row r="8" spans="1:2" x14ac:dyDescent="0.2">
      <c r="A8" t="s">
        <v>66</v>
      </c>
      <c r="B8" t="s">
        <v>5</v>
      </c>
    </row>
    <row r="9" spans="1:2" x14ac:dyDescent="0.2">
      <c r="A9" t="s">
        <v>42</v>
      </c>
      <c r="B9" t="s">
        <v>7</v>
      </c>
    </row>
    <row r="10" spans="1:2" x14ac:dyDescent="0.2">
      <c r="A10" t="s">
        <v>67</v>
      </c>
      <c r="B10" t="s">
        <v>7</v>
      </c>
    </row>
    <row r="11" spans="1:2" x14ac:dyDescent="0.2">
      <c r="A11" t="s">
        <v>43</v>
      </c>
      <c r="B11" t="s">
        <v>4</v>
      </c>
    </row>
    <row r="12" spans="1:2" x14ac:dyDescent="0.2">
      <c r="A12" t="s">
        <v>68</v>
      </c>
      <c r="B12" t="s">
        <v>7</v>
      </c>
    </row>
    <row r="13" spans="1:2" x14ac:dyDescent="0.2">
      <c r="A13" t="s">
        <v>44</v>
      </c>
      <c r="B13" t="s">
        <v>4</v>
      </c>
    </row>
    <row r="14" spans="1:2" x14ac:dyDescent="0.2">
      <c r="A14" t="s">
        <v>69</v>
      </c>
      <c r="B14" t="s">
        <v>10</v>
      </c>
    </row>
    <row r="15" spans="1:2" x14ac:dyDescent="0.2">
      <c r="A15" t="s">
        <v>45</v>
      </c>
      <c r="B15" t="s">
        <v>13</v>
      </c>
    </row>
    <row r="16" spans="1:2" x14ac:dyDescent="0.2">
      <c r="A16" t="s">
        <v>70</v>
      </c>
      <c r="B16" t="s">
        <v>7</v>
      </c>
    </row>
    <row r="17" spans="1:2" x14ac:dyDescent="0.2">
      <c r="A17" t="s">
        <v>46</v>
      </c>
      <c r="B17" t="s">
        <v>5</v>
      </c>
    </row>
    <row r="18" spans="1:2" x14ac:dyDescent="0.2">
      <c r="A18" t="s">
        <v>71</v>
      </c>
      <c r="B18" t="s">
        <v>4</v>
      </c>
    </row>
    <row r="19" spans="1:2" x14ac:dyDescent="0.2">
      <c r="A19" t="s">
        <v>47</v>
      </c>
      <c r="B19" t="s">
        <v>7</v>
      </c>
    </row>
    <row r="20" spans="1:2" x14ac:dyDescent="0.2">
      <c r="A20" t="s">
        <v>72</v>
      </c>
      <c r="B20" t="s">
        <v>4</v>
      </c>
    </row>
    <row r="21" spans="1:2" x14ac:dyDescent="0.2">
      <c r="A21" t="s">
        <v>48</v>
      </c>
      <c r="B21" t="s">
        <v>4</v>
      </c>
    </row>
    <row r="22" spans="1:2" x14ac:dyDescent="0.2">
      <c r="A22" t="s">
        <v>73</v>
      </c>
      <c r="B22" t="s">
        <v>10</v>
      </c>
    </row>
    <row r="23" spans="1:2" x14ac:dyDescent="0.2">
      <c r="A23" t="s">
        <v>49</v>
      </c>
      <c r="B23" t="s">
        <v>10</v>
      </c>
    </row>
    <row r="24" spans="1:2" x14ac:dyDescent="0.2">
      <c r="A24" t="s">
        <v>74</v>
      </c>
      <c r="B24" t="s">
        <v>12</v>
      </c>
    </row>
    <row r="25" spans="1:2" x14ac:dyDescent="0.2">
      <c r="A25" t="s">
        <v>50</v>
      </c>
      <c r="B25" t="s">
        <v>4</v>
      </c>
    </row>
    <row r="26" spans="1:2" x14ac:dyDescent="0.2">
      <c r="A26" t="s">
        <v>75</v>
      </c>
      <c r="B26" t="s">
        <v>12</v>
      </c>
    </row>
    <row r="27" spans="1:2" x14ac:dyDescent="0.2">
      <c r="A27" t="s">
        <v>51</v>
      </c>
      <c r="B27" t="s">
        <v>4</v>
      </c>
    </row>
    <row r="28" spans="1:2" x14ac:dyDescent="0.2">
      <c r="A28" t="s">
        <v>76</v>
      </c>
      <c r="B28" t="s">
        <v>14</v>
      </c>
    </row>
    <row r="29" spans="1:2" x14ac:dyDescent="0.2">
      <c r="A29" t="s">
        <v>52</v>
      </c>
      <c r="B29" t="s">
        <v>4</v>
      </c>
    </row>
    <row r="30" spans="1:2" x14ac:dyDescent="0.2">
      <c r="A30" t="s">
        <v>77</v>
      </c>
      <c r="B30" t="s">
        <v>7</v>
      </c>
    </row>
    <row r="31" spans="1:2" x14ac:dyDescent="0.2">
      <c r="A31" t="s">
        <v>53</v>
      </c>
      <c r="B31" t="s">
        <v>4</v>
      </c>
    </row>
    <row r="32" spans="1:2" x14ac:dyDescent="0.2">
      <c r="A32" t="s">
        <v>78</v>
      </c>
      <c r="B32" t="s">
        <v>8</v>
      </c>
    </row>
    <row r="33" spans="1:2" x14ac:dyDescent="0.2">
      <c r="A33" t="s">
        <v>54</v>
      </c>
      <c r="B33" t="s">
        <v>4</v>
      </c>
    </row>
    <row r="34" spans="1:2" x14ac:dyDescent="0.2">
      <c r="A34" t="s">
        <v>79</v>
      </c>
      <c r="B34" t="s">
        <v>4</v>
      </c>
    </row>
    <row r="35" spans="1:2" x14ac:dyDescent="0.2">
      <c r="A35" t="s">
        <v>55</v>
      </c>
      <c r="B35" t="s">
        <v>7</v>
      </c>
    </row>
    <row r="36" spans="1:2" x14ac:dyDescent="0.2">
      <c r="A36" t="s">
        <v>80</v>
      </c>
      <c r="B36" t="s">
        <v>5</v>
      </c>
    </row>
    <row r="37" spans="1:2" x14ac:dyDescent="0.2">
      <c r="A37" t="s">
        <v>56</v>
      </c>
      <c r="B37" t="s">
        <v>5</v>
      </c>
    </row>
    <row r="38" spans="1:2" x14ac:dyDescent="0.2">
      <c r="A38" t="s">
        <v>81</v>
      </c>
      <c r="B38" t="s">
        <v>5</v>
      </c>
    </row>
    <row r="39" spans="1:2" x14ac:dyDescent="0.2">
      <c r="A39" t="s">
        <v>57</v>
      </c>
      <c r="B39" t="s">
        <v>5</v>
      </c>
    </row>
    <row r="40" spans="1:2" x14ac:dyDescent="0.2">
      <c r="A40" t="s">
        <v>82</v>
      </c>
      <c r="B40" t="s">
        <v>10</v>
      </c>
    </row>
    <row r="41" spans="1:2" x14ac:dyDescent="0.2">
      <c r="A41" t="s">
        <v>58</v>
      </c>
      <c r="B41" t="s">
        <v>7</v>
      </c>
    </row>
    <row r="42" spans="1:2" x14ac:dyDescent="0.2">
      <c r="A42" t="s">
        <v>83</v>
      </c>
      <c r="B42" t="s">
        <v>4</v>
      </c>
    </row>
    <row r="43" spans="1:2" x14ac:dyDescent="0.2">
      <c r="A43" t="s">
        <v>59</v>
      </c>
      <c r="B43" t="s">
        <v>7</v>
      </c>
    </row>
    <row r="44" spans="1:2" x14ac:dyDescent="0.2">
      <c r="A44" t="s">
        <v>84</v>
      </c>
      <c r="B44" t="s">
        <v>9</v>
      </c>
    </row>
    <row r="45" spans="1:2" x14ac:dyDescent="0.2">
      <c r="A45" t="s">
        <v>60</v>
      </c>
      <c r="B45" t="s">
        <v>7</v>
      </c>
    </row>
    <row r="46" spans="1:2" x14ac:dyDescent="0.2">
      <c r="A46" t="s">
        <v>85</v>
      </c>
      <c r="B46" t="s">
        <v>16</v>
      </c>
    </row>
    <row r="47" spans="1:2" x14ac:dyDescent="0.2">
      <c r="A47" t="s">
        <v>61</v>
      </c>
      <c r="B47" t="s">
        <v>4</v>
      </c>
    </row>
    <row r="48" spans="1:2" x14ac:dyDescent="0.2">
      <c r="A48" t="s">
        <v>86</v>
      </c>
      <c r="B48" t="s">
        <v>7</v>
      </c>
    </row>
    <row r="49" spans="1:2" x14ac:dyDescent="0.2">
      <c r="A49" t="s">
        <v>62</v>
      </c>
      <c r="B49" t="s">
        <v>89</v>
      </c>
    </row>
    <row r="50" spans="1:2" x14ac:dyDescent="0.2">
      <c r="A50" t="s">
        <v>87</v>
      </c>
      <c r="B50" t="s">
        <v>10</v>
      </c>
    </row>
    <row r="51" spans="1:2" x14ac:dyDescent="0.2">
      <c r="A51" t="s">
        <v>88</v>
      </c>
      <c r="B51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 Laws</vt:lpstr>
      <vt:lpstr>Transfer</vt:lpstr>
      <vt:lpstr>1991 pub.txt</vt:lpstr>
      <vt:lpstr>1992 pub.txt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 Lippold</dc:creator>
  <cp:lastModifiedBy>Kye Lippold</cp:lastModifiedBy>
  <dcterms:created xsi:type="dcterms:W3CDTF">2016-12-07T18:51:37Z</dcterms:created>
  <dcterms:modified xsi:type="dcterms:W3CDTF">2019-09-02T19:08:15Z</dcterms:modified>
</cp:coreProperties>
</file>