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485572\Desktop\"/>
    </mc:Choice>
  </mc:AlternateContent>
  <xr:revisionPtr revIDLastSave="0" documentId="13_ncr:1_{53D27966-53C5-4D83-A09A-3884DF0E8DB8}" xr6:coauthVersionLast="47" xr6:coauthVersionMax="47" xr10:uidLastSave="{00000000-0000-0000-0000-000000000000}"/>
  <bookViews>
    <workbookView xWindow="-108" yWindow="-108" windowWidth="23256" windowHeight="12576" activeTab="2" xr2:uid="{8FE5A474-8D0B-4F2D-9B40-D9AF0C9DFADB}"/>
  </bookViews>
  <sheets>
    <sheet name="Enero" sheetId="1" r:id="rId1"/>
    <sheet name="Febrero" sheetId="2" r:id="rId2"/>
    <sheet name="Marz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3" l="1"/>
  <c r="F5" i="3"/>
  <c r="K4" i="3"/>
  <c r="I4" i="3"/>
  <c r="I3" i="3"/>
  <c r="F6" i="3" s="1"/>
  <c r="C1" i="3"/>
  <c r="B1" i="3"/>
  <c r="A1" i="3"/>
  <c r="F5" i="2"/>
  <c r="O5" i="2"/>
  <c r="K4" i="2"/>
  <c r="I4" i="2"/>
  <c r="C1" i="2"/>
  <c r="B1" i="2"/>
  <c r="A1" i="2"/>
  <c r="O5" i="1"/>
  <c r="B1" i="1"/>
  <c r="K4" i="1"/>
  <c r="I4" i="1"/>
  <c r="A1" i="1"/>
  <c r="C1" i="1"/>
  <c r="F9" i="3" l="1"/>
  <c r="F10" i="3" s="1"/>
  <c r="E1" i="3"/>
  <c r="I3" i="2"/>
  <c r="F6" i="2" s="1"/>
  <c r="E1" i="2"/>
  <c r="E1" i="1"/>
  <c r="F5" i="1" s="1"/>
  <c r="I3" i="1"/>
  <c r="F6" i="1" s="1"/>
  <c r="F9" i="2" l="1"/>
  <c r="F10" i="2" s="1"/>
  <c r="F9" i="1"/>
  <c r="F10" i="1" s="1"/>
</calcChain>
</file>

<file path=xl/sharedStrings.xml><?xml version="1.0" encoding="utf-8"?>
<sst xmlns="http://schemas.openxmlformats.org/spreadsheetml/2006/main" count="274" uniqueCount="85">
  <si>
    <t>Santander Free</t>
  </si>
  <si>
    <t>Banamex Oro</t>
  </si>
  <si>
    <t>TOTAL</t>
  </si>
  <si>
    <t>agua patio</t>
  </si>
  <si>
    <t>cetes</t>
  </si>
  <si>
    <t>renta</t>
  </si>
  <si>
    <t>chapo</t>
  </si>
  <si>
    <t>sofi aseo</t>
  </si>
  <si>
    <t>salidas</t>
  </si>
  <si>
    <t>Banamex Simp</t>
  </si>
  <si>
    <t>Tarjetas</t>
  </si>
  <si>
    <t>Nomina</t>
  </si>
  <si>
    <t>Gastos</t>
  </si>
  <si>
    <t>Gastos casa</t>
  </si>
  <si>
    <t>Otros Gastos</t>
  </si>
  <si>
    <t>sspv</t>
  </si>
  <si>
    <t>ahorro</t>
  </si>
  <si>
    <t>TOTAL GLOBAL</t>
  </si>
  <si>
    <t xml:space="preserve">Gastos calculados </t>
  </si>
  <si>
    <t>Carro Anual</t>
  </si>
  <si>
    <t>Seguro</t>
  </si>
  <si>
    <t>Tenencia</t>
  </si>
  <si>
    <t>Verificacion</t>
  </si>
  <si>
    <t>Tenencia Moto</t>
  </si>
  <si>
    <t>Servicio moto</t>
  </si>
  <si>
    <t>Licencia</t>
  </si>
  <si>
    <t>Ppto arreglos</t>
  </si>
  <si>
    <t>ppto carro</t>
  </si>
  <si>
    <t xml:space="preserve">mama </t>
  </si>
  <si>
    <t>regalos</t>
  </si>
  <si>
    <t>5000</t>
  </si>
  <si>
    <t>Balance total</t>
  </si>
  <si>
    <t>Gastos mes</t>
  </si>
  <si>
    <t>CBD faltan 2 meses</t>
  </si>
  <si>
    <t>2000</t>
  </si>
  <si>
    <t>ppto Gasolina</t>
  </si>
  <si>
    <t>Revisar</t>
  </si>
  <si>
    <t>Decisiones No pagar comidas en la calle con tarjeta</t>
  </si>
  <si>
    <t>Descontar total pass de Gastos casa</t>
  </si>
  <si>
    <t xml:space="preserve">Deciones No pagar super </t>
  </si>
  <si>
    <t>Gasto 4000 Salidas al mes</t>
  </si>
  <si>
    <t>Gasto 2000 Otros Tarjetas Chris al mes</t>
  </si>
  <si>
    <t>Gasto 2000 Tarjeta Gasolina</t>
  </si>
  <si>
    <t>Gastos Otros 1700</t>
  </si>
  <si>
    <t>Gastos Tarjeta Fijos</t>
  </si>
  <si>
    <t>+ Pagos prestamos con tarjeta $2,000</t>
  </si>
  <si>
    <t>Casa Jess 10300</t>
  </si>
  <si>
    <t>23600 sin gasto carro</t>
  </si>
  <si>
    <t>23000 sin chapo</t>
  </si>
  <si>
    <t>22800 sin ahorro</t>
  </si>
  <si>
    <t>22500 sin sofi</t>
  </si>
  <si>
    <t>Gastos Otros Obligatorios</t>
  </si>
  <si>
    <t>Revisar Gastos Diciembre con Tarjeta Free</t>
  </si>
  <si>
    <r>
      <t xml:space="preserve">50% para Gastos Básicos: </t>
    </r>
    <r>
      <rPr>
        <sz val="11"/>
        <color theme="1"/>
        <rFont val="Calibri"/>
        <family val="2"/>
        <scheme val="minor"/>
      </rPr>
      <t>Incluye lo esencial: vivienda, alimentos, transporte, servicios básicos. Es importante mantener una vida digna en el proceso</t>
    </r>
  </si>
  <si>
    <r>
      <t>30% para Ahorro:</t>
    </r>
    <r>
      <rPr>
        <sz val="11"/>
        <color theme="1"/>
        <rFont val="Calibri"/>
        <family val="2"/>
        <scheme val="minor"/>
      </rPr>
      <t xml:space="preserve"> Destina esta parte a construir tu futuro financiero. Ahorra para emergencias, metas a futuro, vacaciones, sobre todo para el retiro. Es fundamental pensar en futuro para asegurar tu bienestar financiero.</t>
    </r>
  </si>
  <si>
    <r>
      <t xml:space="preserve">20% para Lujos: </t>
    </r>
    <r>
      <rPr>
        <sz val="11"/>
        <color theme="1"/>
        <rFont val="Calibri"/>
        <family val="2"/>
        <scheme val="minor"/>
      </rPr>
      <t>Todos necesitamos un poco de diversión, se puede destinar un pedazo del pastel para disfrutar la vida: salidas, hobbies, entretenimiento. Es importante mantener el limite y disfrutar el presente.</t>
    </r>
  </si>
  <si>
    <t>Revisar Dinero Extra Venta para vacaciones</t>
  </si>
  <si>
    <t>1000</t>
  </si>
  <si>
    <t>inversion (venta ropa, criptos, stocks…</t>
  </si>
  <si>
    <t>SI</t>
  </si>
  <si>
    <t>Revisar vs Salidas</t>
  </si>
  <si>
    <t>Bajarle a los meses sin interes</t>
  </si>
  <si>
    <t xml:space="preserve">Revisar vs Salidas                  </t>
  </si>
  <si>
    <t>terapia</t>
  </si>
  <si>
    <t>Corte 10</t>
  </si>
  <si>
    <t>Corte 05</t>
  </si>
  <si>
    <t>Corte 16</t>
  </si>
  <si>
    <t>tenis faltan 2 Mes</t>
  </si>
  <si>
    <t>costco</t>
  </si>
  <si>
    <t>bateria</t>
  </si>
  <si>
    <t>7142 depositar jess con renyta</t>
  </si>
  <si>
    <t>visa</t>
  </si>
  <si>
    <t>moto</t>
  </si>
  <si>
    <t>tenis faltan 1 Mes</t>
  </si>
  <si>
    <t>CBD faltan 1 meses</t>
  </si>
  <si>
    <t>400</t>
  </si>
  <si>
    <t xml:space="preserve">gasolina </t>
  </si>
  <si>
    <t>Free Santander</t>
  </si>
  <si>
    <t xml:space="preserve">Oro </t>
  </si>
  <si>
    <t>simply</t>
  </si>
  <si>
    <t>Oro</t>
  </si>
  <si>
    <t>Free</t>
  </si>
  <si>
    <t>Simply</t>
  </si>
  <si>
    <t>sofi</t>
  </si>
  <si>
    <t>a partir de aquí 1300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</si>
</sst>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44" fontId="0" fillId="0" borderId="0" xfId="1" applyFont="1"/>
    <xf numFmtId="0" fontId="2" fillId="0" borderId="0" xfId="0" applyFont="1"/>
    <xf numFmtId="44" fontId="2" fillId="0" borderId="0" xfId="1" applyFont="1"/>
    <xf numFmtId="15" fontId="0" fillId="0" borderId="0" xfId="0" applyNumberFormat="1"/>
    <xf numFmtId="44" fontId="0" fillId="0" borderId="0" xfId="0" applyNumberFormat="1"/>
    <xf numFmtId="0" fontId="3" fillId="0" borderId="0" xfId="0" applyFont="1"/>
    <xf numFmtId="44" fontId="3" fillId="0" borderId="0" xfId="0" applyNumberFormat="1" applyFont="1"/>
    <xf numFmtId="44" fontId="3" fillId="0" borderId="0" xfId="1" applyFont="1"/>
    <xf numFmtId="0" fontId="0" fillId="2" borderId="0" xfId="0" applyFill="1"/>
    <xf numFmtId="44" fontId="0" fillId="2" borderId="0" xfId="1" quotePrefix="1" applyFont="1" applyFill="1"/>
    <xf numFmtId="0" fontId="0" fillId="0" borderId="0" xfId="0" applyFill="1"/>
    <xf numFmtId="0" fontId="0" fillId="0" borderId="0" xfId="0" quotePrefix="1"/>
    <xf numFmtId="0" fontId="3" fillId="0" borderId="0" xfId="0" quotePrefix="1" applyFont="1"/>
    <xf numFmtId="0" fontId="0" fillId="3" borderId="0" xfId="0" applyFill="1"/>
    <xf numFmtId="0" fontId="3" fillId="4" borderId="0" xfId="0" applyFont="1" applyFill="1" applyAlignment="1">
      <alignment horizontal="left" vertical="center" indent="1"/>
    </xf>
    <xf numFmtId="0" fontId="3" fillId="5" borderId="0" xfId="0" applyFont="1" applyFill="1" applyAlignment="1">
      <alignment horizontal="left" vertical="center" indent="1"/>
    </xf>
    <xf numFmtId="0" fontId="3" fillId="6" borderId="0" xfId="0" applyFont="1" applyFill="1" applyAlignment="1">
      <alignment horizontal="left" vertical="center" indent="1"/>
    </xf>
    <xf numFmtId="0" fontId="3" fillId="3" borderId="0" xfId="0" applyFont="1" applyFill="1"/>
    <xf numFmtId="0" fontId="0" fillId="2" borderId="0" xfId="0" quotePrefix="1" applyFill="1"/>
    <xf numFmtId="0" fontId="0" fillId="7" borderId="0" xfId="0" applyFill="1"/>
    <xf numFmtId="0" fontId="0" fillId="8" borderId="0" xfId="0" applyFill="1"/>
    <xf numFmtId="0" fontId="0" fillId="0" borderId="0" xfId="0" quotePrefix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F2896-B3CC-47C7-BF54-811F3786DD5D}">
  <dimension ref="A1:O36"/>
  <sheetViews>
    <sheetView workbookViewId="0">
      <selection activeCell="A23" sqref="A23:F35"/>
    </sheetView>
  </sheetViews>
  <sheetFormatPr baseColWidth="10" defaultRowHeight="14.4" x14ac:dyDescent="0.3"/>
  <cols>
    <col min="1" max="1" width="16.77734375" bestFit="1" customWidth="1"/>
    <col min="2" max="2" width="14.109375" customWidth="1"/>
    <col min="3" max="3" width="13.6640625" bestFit="1" customWidth="1"/>
    <col min="5" max="5" width="16.109375" bestFit="1" customWidth="1"/>
    <col min="6" max="6" width="14.88671875" bestFit="1" customWidth="1"/>
    <col min="7" max="7" width="6" bestFit="1" customWidth="1"/>
    <col min="8" max="8" width="13.88671875" customWidth="1"/>
    <col min="9" max="9" width="25.5546875" customWidth="1"/>
    <col min="10" max="10" width="14.88671875" customWidth="1"/>
    <col min="12" max="12" width="4.6640625" customWidth="1"/>
  </cols>
  <sheetData>
    <row r="1" spans="1:15" ht="15.6" x14ac:dyDescent="0.3">
      <c r="A1" s="1">
        <f>SUM(A4:A1048576)</f>
        <v>3364</v>
      </c>
      <c r="B1" s="1">
        <f>SUM(B4:B1048576)</f>
        <v>5856</v>
      </c>
      <c r="C1" s="1">
        <f>SUM(C4:C1048576)</f>
        <v>3813</v>
      </c>
      <c r="D1" s="2" t="s">
        <v>2</v>
      </c>
      <c r="E1" s="3">
        <f>A1+B1+C1</f>
        <v>13033</v>
      </c>
      <c r="F1" s="2" t="s">
        <v>17</v>
      </c>
      <c r="G1" s="5"/>
    </row>
    <row r="2" spans="1:15" ht="15.6" x14ac:dyDescent="0.3">
      <c r="A2" t="s">
        <v>66</v>
      </c>
      <c r="B2" s="1" t="s">
        <v>64</v>
      </c>
      <c r="C2" s="1" t="s">
        <v>65</v>
      </c>
      <c r="D2" s="2"/>
      <c r="E2" s="3"/>
      <c r="F2" s="2"/>
      <c r="G2" s="5"/>
    </row>
    <row r="3" spans="1:15" x14ac:dyDescent="0.3">
      <c r="A3" s="6" t="s">
        <v>9</v>
      </c>
      <c r="B3" s="6" t="s">
        <v>1</v>
      </c>
      <c r="C3" s="6" t="s">
        <v>0</v>
      </c>
      <c r="H3" s="6" t="s">
        <v>32</v>
      </c>
      <c r="I3" s="7">
        <f>SUM(I4+K4)</f>
        <v>13800</v>
      </c>
    </row>
    <row r="4" spans="1:15" x14ac:dyDescent="0.3">
      <c r="A4">
        <v>190</v>
      </c>
      <c r="B4">
        <v>1230</v>
      </c>
      <c r="C4" s="11">
        <v>300</v>
      </c>
      <c r="F4" s="1"/>
      <c r="H4" s="6" t="s">
        <v>13</v>
      </c>
      <c r="I4" s="8">
        <f>SUM(I5:I1048576)</f>
        <v>12100</v>
      </c>
      <c r="J4" s="6" t="s">
        <v>14</v>
      </c>
      <c r="K4" s="8">
        <f>SUM(K5:K1048576)</f>
        <v>1700</v>
      </c>
    </row>
    <row r="5" spans="1:15" x14ac:dyDescent="0.3">
      <c r="A5">
        <v>20</v>
      </c>
      <c r="B5">
        <v>290</v>
      </c>
      <c r="C5" s="11">
        <v>50</v>
      </c>
      <c r="E5" t="s">
        <v>10</v>
      </c>
      <c r="F5" s="5">
        <f>E1</f>
        <v>13033</v>
      </c>
      <c r="H5" t="s">
        <v>5</v>
      </c>
      <c r="I5">
        <v>9000</v>
      </c>
      <c r="J5" t="s">
        <v>3</v>
      </c>
      <c r="K5">
        <v>100</v>
      </c>
      <c r="M5" t="s">
        <v>19</v>
      </c>
      <c r="O5">
        <f>SUM(O7:O1048576)</f>
        <v>14629</v>
      </c>
    </row>
    <row r="6" spans="1:15" x14ac:dyDescent="0.3">
      <c r="A6">
        <v>525</v>
      </c>
      <c r="B6">
        <v>630</v>
      </c>
      <c r="C6" s="11">
        <v>18</v>
      </c>
      <c r="E6" t="s">
        <v>18</v>
      </c>
      <c r="F6" s="5">
        <f>I3</f>
        <v>13800</v>
      </c>
      <c r="H6" t="s">
        <v>6</v>
      </c>
      <c r="I6">
        <v>600</v>
      </c>
      <c r="J6" t="s">
        <v>4</v>
      </c>
      <c r="K6">
        <v>400</v>
      </c>
      <c r="M6" t="s">
        <v>20</v>
      </c>
      <c r="N6">
        <v>350</v>
      </c>
      <c r="O6">
        <v>60</v>
      </c>
    </row>
    <row r="7" spans="1:15" x14ac:dyDescent="0.3">
      <c r="A7" t="s">
        <v>67</v>
      </c>
      <c r="B7">
        <v>624</v>
      </c>
      <c r="C7" s="11">
        <v>334</v>
      </c>
      <c r="H7" t="s">
        <v>7</v>
      </c>
      <c r="I7">
        <v>300</v>
      </c>
      <c r="J7" s="9" t="s">
        <v>27</v>
      </c>
      <c r="K7" s="9">
        <v>1000</v>
      </c>
      <c r="M7" t="s">
        <v>21</v>
      </c>
      <c r="N7">
        <v>700</v>
      </c>
      <c r="O7">
        <v>64</v>
      </c>
    </row>
    <row r="8" spans="1:15" x14ac:dyDescent="0.3">
      <c r="A8" s="14">
        <v>430</v>
      </c>
      <c r="B8">
        <v>290</v>
      </c>
      <c r="C8" s="11">
        <v>231</v>
      </c>
      <c r="D8">
        <v>100</v>
      </c>
      <c r="E8" t="s">
        <v>11</v>
      </c>
      <c r="F8" s="1">
        <v>23000</v>
      </c>
      <c r="H8" s="9" t="s">
        <v>16</v>
      </c>
      <c r="I8" s="19">
        <v>200</v>
      </c>
      <c r="J8" t="s">
        <v>28</v>
      </c>
      <c r="M8" t="s">
        <v>22</v>
      </c>
      <c r="N8">
        <v>2500</v>
      </c>
      <c r="O8">
        <v>230</v>
      </c>
    </row>
    <row r="9" spans="1:15" x14ac:dyDescent="0.3">
      <c r="A9">
        <v>20</v>
      </c>
      <c r="B9">
        <v>70</v>
      </c>
      <c r="C9" s="11">
        <v>330</v>
      </c>
      <c r="E9" t="s">
        <v>12</v>
      </c>
      <c r="F9" s="5">
        <f>F5+F6</f>
        <v>26833</v>
      </c>
      <c r="H9" t="s">
        <v>8</v>
      </c>
      <c r="I9">
        <v>2000</v>
      </c>
      <c r="J9" t="s">
        <v>29</v>
      </c>
      <c r="M9" t="s">
        <v>23</v>
      </c>
      <c r="N9">
        <v>650</v>
      </c>
      <c r="O9">
        <v>60</v>
      </c>
    </row>
    <row r="10" spans="1:15" x14ac:dyDescent="0.3">
      <c r="A10">
        <v>154</v>
      </c>
      <c r="B10">
        <v>51</v>
      </c>
      <c r="C10" s="11">
        <v>40</v>
      </c>
      <c r="E10" s="6" t="s">
        <v>31</v>
      </c>
      <c r="F10" s="7">
        <f>SUM(F8-F9)</f>
        <v>-3833</v>
      </c>
      <c r="H10" s="6" t="s">
        <v>35</v>
      </c>
      <c r="I10" s="13" t="s">
        <v>34</v>
      </c>
      <c r="J10" t="s">
        <v>58</v>
      </c>
      <c r="K10" s="12" t="s">
        <v>57</v>
      </c>
      <c r="M10" t="s">
        <v>24</v>
      </c>
      <c r="N10">
        <v>2000</v>
      </c>
      <c r="O10">
        <v>200</v>
      </c>
    </row>
    <row r="11" spans="1:15" x14ac:dyDescent="0.3">
      <c r="A11">
        <v>30</v>
      </c>
      <c r="B11">
        <v>42</v>
      </c>
      <c r="C11" s="11">
        <v>20</v>
      </c>
      <c r="J11" t="s">
        <v>15</v>
      </c>
      <c r="K11">
        <v>200</v>
      </c>
      <c r="M11" t="s">
        <v>25</v>
      </c>
      <c r="O11">
        <v>45</v>
      </c>
    </row>
    <row r="12" spans="1:15" x14ac:dyDescent="0.3">
      <c r="A12">
        <v>40</v>
      </c>
      <c r="B12">
        <v>1072</v>
      </c>
      <c r="C12" s="11">
        <v>150</v>
      </c>
      <c r="J12" t="s">
        <v>63</v>
      </c>
      <c r="K12" s="12" t="s">
        <v>57</v>
      </c>
      <c r="M12" t="s">
        <v>26</v>
      </c>
      <c r="O12">
        <v>400</v>
      </c>
    </row>
    <row r="13" spans="1:15" x14ac:dyDescent="0.3">
      <c r="A13" s="14">
        <v>105</v>
      </c>
      <c r="B13">
        <v>590</v>
      </c>
      <c r="C13" s="11">
        <v>20</v>
      </c>
      <c r="D13" s="11"/>
      <c r="J13" s="10" t="s">
        <v>30</v>
      </c>
      <c r="K13" t="s">
        <v>36</v>
      </c>
    </row>
    <row r="14" spans="1:15" x14ac:dyDescent="0.3">
      <c r="A14" s="14">
        <v>420</v>
      </c>
      <c r="B14">
        <v>200</v>
      </c>
      <c r="C14" s="14">
        <v>500</v>
      </c>
      <c r="D14" s="11"/>
    </row>
    <row r="15" spans="1:15" x14ac:dyDescent="0.3">
      <c r="A15">
        <v>430</v>
      </c>
      <c r="B15">
        <v>117</v>
      </c>
      <c r="C15" s="14">
        <v>720</v>
      </c>
      <c r="D15" s="11"/>
    </row>
    <row r="16" spans="1:15" x14ac:dyDescent="0.3">
      <c r="A16" t="s">
        <v>33</v>
      </c>
      <c r="B16">
        <v>175</v>
      </c>
      <c r="C16" s="11">
        <v>200</v>
      </c>
      <c r="D16" s="11"/>
      <c r="E16" t="s">
        <v>59</v>
      </c>
      <c r="F16">
        <v>1</v>
      </c>
      <c r="G16">
        <v>12100</v>
      </c>
      <c r="H16" t="s">
        <v>46</v>
      </c>
    </row>
    <row r="17" spans="1:15" x14ac:dyDescent="0.3">
      <c r="A17" s="14">
        <v>280</v>
      </c>
      <c r="B17">
        <v>175</v>
      </c>
      <c r="C17" s="14">
        <v>400</v>
      </c>
      <c r="D17" s="11"/>
      <c r="E17" t="s">
        <v>60</v>
      </c>
      <c r="F17">
        <v>3</v>
      </c>
      <c r="G17">
        <v>2000</v>
      </c>
      <c r="H17" s="18" t="s">
        <v>40</v>
      </c>
    </row>
    <row r="18" spans="1:15" x14ac:dyDescent="0.3">
      <c r="A18">
        <v>90</v>
      </c>
      <c r="B18">
        <v>300</v>
      </c>
      <c r="C18" s="11">
        <v>500</v>
      </c>
      <c r="D18" s="11"/>
      <c r="E18" t="s">
        <v>60</v>
      </c>
      <c r="F18">
        <v>1</v>
      </c>
      <c r="G18">
        <v>2000</v>
      </c>
      <c r="H18" s="6" t="s">
        <v>41</v>
      </c>
      <c r="J18" s="4"/>
    </row>
    <row r="19" spans="1:15" x14ac:dyDescent="0.3">
      <c r="A19" s="14">
        <v>630</v>
      </c>
      <c r="D19" s="11"/>
      <c r="E19" t="s">
        <v>59</v>
      </c>
      <c r="F19">
        <v>2</v>
      </c>
      <c r="G19">
        <v>2000</v>
      </c>
      <c r="H19" s="6" t="s">
        <v>42</v>
      </c>
      <c r="J19" t="s">
        <v>47</v>
      </c>
      <c r="O19">
        <v>1200</v>
      </c>
    </row>
    <row r="20" spans="1:15" x14ac:dyDescent="0.3">
      <c r="D20" s="11" t="s">
        <v>61</v>
      </c>
      <c r="E20" t="s">
        <v>62</v>
      </c>
      <c r="F20">
        <v>2</v>
      </c>
      <c r="G20">
        <v>7000</v>
      </c>
      <c r="H20" s="6" t="s">
        <v>44</v>
      </c>
      <c r="J20" t="s">
        <v>48</v>
      </c>
      <c r="O20">
        <v>2200</v>
      </c>
    </row>
    <row r="21" spans="1:15" x14ac:dyDescent="0.3">
      <c r="D21" s="11"/>
      <c r="E21" t="s">
        <v>59</v>
      </c>
      <c r="F21">
        <v>2</v>
      </c>
      <c r="G21" s="12" t="s">
        <v>34</v>
      </c>
      <c r="H21" s="6" t="s">
        <v>43</v>
      </c>
      <c r="J21" t="s">
        <v>49</v>
      </c>
      <c r="O21">
        <v>4340</v>
      </c>
    </row>
    <row r="22" spans="1:15" x14ac:dyDescent="0.3">
      <c r="D22" s="11"/>
      <c r="H22" s="6" t="s">
        <v>37</v>
      </c>
      <c r="J22" t="s">
        <v>50</v>
      </c>
      <c r="O22">
        <v>1050</v>
      </c>
    </row>
    <row r="23" spans="1:15" x14ac:dyDescent="0.3">
      <c r="A23" s="11"/>
      <c r="B23" s="11"/>
      <c r="C23" s="11"/>
      <c r="D23" s="11"/>
      <c r="E23" s="11"/>
      <c r="F23" s="11"/>
      <c r="H23" s="6" t="s">
        <v>39</v>
      </c>
      <c r="J23" s="6" t="s">
        <v>37</v>
      </c>
      <c r="O23">
        <v>1340</v>
      </c>
    </row>
    <row r="24" spans="1:15" x14ac:dyDescent="0.3">
      <c r="A24" s="22"/>
      <c r="B24" s="22"/>
      <c r="C24" s="11"/>
      <c r="D24" s="11"/>
      <c r="E24" s="11"/>
      <c r="F24" s="11"/>
      <c r="H24" s="6" t="s">
        <v>38</v>
      </c>
      <c r="J24" s="6" t="s">
        <v>39</v>
      </c>
      <c r="M24" s="11"/>
      <c r="N24" s="11"/>
      <c r="O24" s="11">
        <v>1200</v>
      </c>
    </row>
    <row r="25" spans="1:15" x14ac:dyDescent="0.3">
      <c r="A25" s="22"/>
      <c r="B25" s="22"/>
      <c r="C25" s="22"/>
      <c r="D25" s="11"/>
      <c r="E25" s="11"/>
      <c r="F25" s="11"/>
      <c r="G25">
        <v>-2000</v>
      </c>
      <c r="H25" s="13" t="s">
        <v>45</v>
      </c>
      <c r="J25" s="6" t="s">
        <v>38</v>
      </c>
      <c r="M25" s="11"/>
      <c r="N25" s="11"/>
      <c r="O25" s="11">
        <v>1000</v>
      </c>
    </row>
    <row r="26" spans="1:15" x14ac:dyDescent="0.3">
      <c r="A26" s="11"/>
      <c r="B26" s="11"/>
      <c r="C26" s="11"/>
      <c r="D26" s="11"/>
      <c r="E26" s="11"/>
      <c r="F26" s="11"/>
      <c r="G26">
        <v>500</v>
      </c>
      <c r="H26" s="6" t="s">
        <v>51</v>
      </c>
      <c r="M26" s="11"/>
      <c r="N26" s="11"/>
      <c r="O26" s="11">
        <v>1300</v>
      </c>
    </row>
    <row r="27" spans="1:15" x14ac:dyDescent="0.3">
      <c r="A27" s="11"/>
      <c r="B27" s="11"/>
      <c r="C27" s="11"/>
      <c r="D27" s="11"/>
      <c r="E27" s="11"/>
      <c r="F27" s="11"/>
      <c r="H27" s="6" t="s">
        <v>52</v>
      </c>
      <c r="M27" s="11"/>
      <c r="N27" s="11"/>
      <c r="O27" s="11"/>
    </row>
    <row r="28" spans="1:15" x14ac:dyDescent="0.3">
      <c r="A28" s="11"/>
      <c r="B28" s="11"/>
      <c r="C28" s="11"/>
      <c r="D28" s="11"/>
      <c r="E28" s="11"/>
      <c r="F28" s="11"/>
      <c r="H28" s="6" t="s">
        <v>56</v>
      </c>
      <c r="M28" s="11"/>
      <c r="N28" s="11"/>
      <c r="O28" s="11"/>
    </row>
    <row r="29" spans="1:15" x14ac:dyDescent="0.3">
      <c r="A29" s="11"/>
      <c r="B29" s="11"/>
      <c r="C29" s="11"/>
      <c r="D29" s="11"/>
      <c r="E29" s="11"/>
      <c r="F29" s="11"/>
      <c r="M29" s="11"/>
      <c r="N29" s="11"/>
      <c r="O29" s="11"/>
    </row>
    <row r="30" spans="1:15" x14ac:dyDescent="0.3">
      <c r="A30" s="11"/>
      <c r="B30" s="11"/>
      <c r="C30" s="11"/>
      <c r="D30" s="11"/>
      <c r="E30" s="11"/>
      <c r="F30" s="11"/>
      <c r="M30" s="11"/>
      <c r="N30" s="11"/>
      <c r="O30" s="11"/>
    </row>
    <row r="31" spans="1:15" x14ac:dyDescent="0.3">
      <c r="A31" s="11"/>
      <c r="B31" s="11"/>
      <c r="C31" s="11"/>
      <c r="D31" s="11"/>
      <c r="E31" s="11"/>
      <c r="F31" s="11"/>
      <c r="G31">
        <v>1</v>
      </c>
      <c r="H31" s="15" t="s">
        <v>53</v>
      </c>
      <c r="M31" s="11"/>
      <c r="N31" s="11"/>
      <c r="O31" s="11"/>
    </row>
    <row r="32" spans="1:15" x14ac:dyDescent="0.3">
      <c r="A32" s="11"/>
      <c r="B32" s="11"/>
      <c r="C32" s="11"/>
      <c r="D32" s="11"/>
      <c r="E32" s="11"/>
      <c r="F32" s="11"/>
      <c r="G32">
        <v>2</v>
      </c>
      <c r="H32" s="16" t="s">
        <v>54</v>
      </c>
    </row>
    <row r="33" spans="1:8" x14ac:dyDescent="0.3">
      <c r="A33" s="11"/>
      <c r="B33" s="11"/>
      <c r="C33" s="11"/>
      <c r="D33" s="11"/>
      <c r="E33" s="11"/>
      <c r="F33" s="11"/>
      <c r="G33">
        <v>3</v>
      </c>
      <c r="H33" s="17" t="s">
        <v>55</v>
      </c>
    </row>
    <row r="34" spans="1:8" x14ac:dyDescent="0.3">
      <c r="A34" s="11"/>
      <c r="B34" s="11"/>
      <c r="C34" s="11"/>
      <c r="D34" s="11"/>
      <c r="E34" s="11"/>
      <c r="F34" s="11"/>
    </row>
    <row r="35" spans="1:8" x14ac:dyDescent="0.3">
      <c r="A35" s="11"/>
      <c r="B35" s="11"/>
      <c r="C35" s="11"/>
      <c r="D35" s="11"/>
      <c r="E35" s="11"/>
      <c r="F35" s="11"/>
    </row>
    <row r="36" spans="1:8" x14ac:dyDescent="0.3">
      <c r="D36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3ACB8-3B9F-49BE-8AAF-0EBBC28BB9BB}">
  <dimension ref="A1:O59"/>
  <sheetViews>
    <sheetView workbookViewId="0">
      <selection activeCell="E44" sqref="E44:F44"/>
    </sheetView>
  </sheetViews>
  <sheetFormatPr baseColWidth="10" defaultRowHeight="14.4" x14ac:dyDescent="0.3"/>
  <cols>
    <col min="1" max="1" width="17.77734375" bestFit="1" customWidth="1"/>
    <col min="2" max="2" width="14.109375" customWidth="1"/>
    <col min="3" max="3" width="13.6640625" bestFit="1" customWidth="1"/>
    <col min="5" max="5" width="16.109375" bestFit="1" customWidth="1"/>
    <col min="6" max="6" width="14.88671875" bestFit="1" customWidth="1"/>
    <col min="7" max="7" width="6" bestFit="1" customWidth="1"/>
    <col min="8" max="8" width="13.88671875" customWidth="1"/>
    <col min="9" max="9" width="25.5546875" customWidth="1"/>
    <col min="10" max="10" width="14.88671875" customWidth="1"/>
    <col min="12" max="12" width="4.6640625" customWidth="1"/>
  </cols>
  <sheetData>
    <row r="1" spans="1:15" ht="15.6" x14ac:dyDescent="0.3">
      <c r="A1" s="1">
        <f>SUM(A4:A1048576)</f>
        <v>1713</v>
      </c>
      <c r="B1" s="1">
        <f>SUM(B4:B1048576)</f>
        <v>5810</v>
      </c>
      <c r="C1" s="1">
        <f>SUM(C4:C1048576)</f>
        <v>3327</v>
      </c>
      <c r="D1" s="2" t="s">
        <v>2</v>
      </c>
      <c r="E1" s="3">
        <f>A1+B1+C1</f>
        <v>10850</v>
      </c>
      <c r="F1" s="2" t="s">
        <v>17</v>
      </c>
      <c r="G1" s="5"/>
    </row>
    <row r="2" spans="1:15" ht="15.6" x14ac:dyDescent="0.3">
      <c r="A2" t="s">
        <v>66</v>
      </c>
      <c r="B2" s="1" t="s">
        <v>64</v>
      </c>
      <c r="C2" s="1" t="s">
        <v>65</v>
      </c>
      <c r="D2" s="2"/>
      <c r="E2" s="3"/>
      <c r="F2" t="s">
        <v>77</v>
      </c>
      <c r="G2">
        <v>3772</v>
      </c>
    </row>
    <row r="3" spans="1:15" x14ac:dyDescent="0.3">
      <c r="A3" s="6" t="s">
        <v>9</v>
      </c>
      <c r="B3" s="6" t="s">
        <v>1</v>
      </c>
      <c r="C3" s="6" t="s">
        <v>0</v>
      </c>
      <c r="F3" t="s">
        <v>78</v>
      </c>
      <c r="G3">
        <v>8074</v>
      </c>
      <c r="H3" s="6" t="s">
        <v>32</v>
      </c>
      <c r="I3" s="7">
        <f>SUM(I4+K4)</f>
        <v>13400</v>
      </c>
    </row>
    <row r="4" spans="1:15" x14ac:dyDescent="0.3">
      <c r="A4">
        <v>430</v>
      </c>
      <c r="B4" s="21">
        <v>1232</v>
      </c>
      <c r="C4" s="11">
        <v>1150</v>
      </c>
      <c r="F4" t="s">
        <v>79</v>
      </c>
      <c r="G4">
        <v>4987</v>
      </c>
      <c r="H4" s="6" t="s">
        <v>13</v>
      </c>
      <c r="I4" s="8">
        <f>SUM(I5:I1048576)</f>
        <v>12100</v>
      </c>
      <c r="J4" s="6" t="s">
        <v>14</v>
      </c>
      <c r="K4" s="8">
        <f>SUM(K5:K1048576)</f>
        <v>1300</v>
      </c>
    </row>
    <row r="5" spans="1:15" x14ac:dyDescent="0.3">
      <c r="A5" t="s">
        <v>74</v>
      </c>
      <c r="B5" s="21">
        <v>290</v>
      </c>
      <c r="C5" s="11">
        <v>200</v>
      </c>
      <c r="E5" t="s">
        <v>10</v>
      </c>
      <c r="F5" s="5">
        <f>SUM(G2:G4)</f>
        <v>16833</v>
      </c>
      <c r="H5" t="s">
        <v>5</v>
      </c>
      <c r="I5">
        <v>9000</v>
      </c>
      <c r="J5" t="s">
        <v>3</v>
      </c>
      <c r="K5">
        <v>100</v>
      </c>
      <c r="M5" t="s">
        <v>19</v>
      </c>
      <c r="O5">
        <f>SUM(O7:O1048576)</f>
        <v>14629</v>
      </c>
    </row>
    <row r="6" spans="1:15" x14ac:dyDescent="0.3">
      <c r="A6">
        <v>525</v>
      </c>
      <c r="B6" s="21">
        <v>630</v>
      </c>
      <c r="C6" s="11">
        <v>334</v>
      </c>
      <c r="E6" t="s">
        <v>18</v>
      </c>
      <c r="F6" s="5">
        <f>I3</f>
        <v>13400</v>
      </c>
      <c r="H6" t="s">
        <v>6</v>
      </c>
      <c r="I6">
        <v>600</v>
      </c>
      <c r="J6" t="s">
        <v>4</v>
      </c>
      <c r="K6" s="12" t="s">
        <v>75</v>
      </c>
      <c r="M6" t="s">
        <v>20</v>
      </c>
      <c r="N6">
        <v>350</v>
      </c>
      <c r="O6">
        <v>60</v>
      </c>
    </row>
    <row r="7" spans="1:15" x14ac:dyDescent="0.3">
      <c r="A7" t="s">
        <v>73</v>
      </c>
      <c r="B7" s="21">
        <v>630</v>
      </c>
      <c r="C7" s="11">
        <v>284</v>
      </c>
      <c r="H7" t="s">
        <v>7</v>
      </c>
      <c r="I7">
        <v>300</v>
      </c>
      <c r="J7" s="9" t="s">
        <v>27</v>
      </c>
      <c r="K7" s="9">
        <v>1000</v>
      </c>
      <c r="M7" t="s">
        <v>21</v>
      </c>
      <c r="N7">
        <v>700</v>
      </c>
      <c r="O7">
        <v>64</v>
      </c>
    </row>
    <row r="8" spans="1:15" x14ac:dyDescent="0.3">
      <c r="A8">
        <v>553</v>
      </c>
      <c r="B8" s="21">
        <v>290</v>
      </c>
      <c r="E8" t="s">
        <v>11</v>
      </c>
      <c r="F8" s="1">
        <v>23000</v>
      </c>
      <c r="H8" s="9" t="s">
        <v>16</v>
      </c>
      <c r="I8" s="19">
        <v>200</v>
      </c>
      <c r="J8" t="s">
        <v>28</v>
      </c>
      <c r="M8" t="s">
        <v>22</v>
      </c>
      <c r="N8">
        <v>2500</v>
      </c>
      <c r="O8">
        <v>230</v>
      </c>
    </row>
    <row r="9" spans="1:15" x14ac:dyDescent="0.3">
      <c r="A9">
        <v>205</v>
      </c>
      <c r="B9" s="21">
        <v>70</v>
      </c>
      <c r="E9" t="s">
        <v>12</v>
      </c>
      <c r="F9" s="5">
        <f>F5+F6</f>
        <v>30233</v>
      </c>
      <c r="H9" t="s">
        <v>8</v>
      </c>
      <c r="I9">
        <v>2000</v>
      </c>
      <c r="J9" t="s">
        <v>29</v>
      </c>
      <c r="M9" t="s">
        <v>23</v>
      </c>
      <c r="N9">
        <v>650</v>
      </c>
      <c r="O9">
        <v>60</v>
      </c>
    </row>
    <row r="10" spans="1:15" x14ac:dyDescent="0.3">
      <c r="A10" t="s">
        <v>84</v>
      </c>
      <c r="B10" s="21">
        <v>51</v>
      </c>
      <c r="E10" s="6" t="s">
        <v>31</v>
      </c>
      <c r="F10" s="7">
        <f>SUM(F8-F9)</f>
        <v>-7233</v>
      </c>
      <c r="H10" s="6" t="s">
        <v>35</v>
      </c>
      <c r="I10" s="13" t="s">
        <v>34</v>
      </c>
      <c r="J10" t="s">
        <v>58</v>
      </c>
      <c r="K10" s="12" t="s">
        <v>57</v>
      </c>
      <c r="M10" t="s">
        <v>24</v>
      </c>
      <c r="N10">
        <v>2000</v>
      </c>
      <c r="O10">
        <v>200</v>
      </c>
    </row>
    <row r="11" spans="1:15" x14ac:dyDescent="0.3">
      <c r="B11" s="21">
        <v>42</v>
      </c>
      <c r="J11" t="s">
        <v>15</v>
      </c>
      <c r="K11">
        <v>200</v>
      </c>
      <c r="M11" t="s">
        <v>25</v>
      </c>
      <c r="O11">
        <v>45</v>
      </c>
    </row>
    <row r="12" spans="1:15" x14ac:dyDescent="0.3">
      <c r="B12" s="21">
        <v>1072</v>
      </c>
      <c r="J12" t="s">
        <v>63</v>
      </c>
      <c r="K12" s="12" t="s">
        <v>57</v>
      </c>
      <c r="M12" t="s">
        <v>26</v>
      </c>
      <c r="O12">
        <v>400</v>
      </c>
    </row>
    <row r="13" spans="1:15" x14ac:dyDescent="0.3">
      <c r="A13" s="14"/>
      <c r="B13" s="21">
        <v>117</v>
      </c>
      <c r="D13" s="11"/>
      <c r="J13" s="10" t="s">
        <v>30</v>
      </c>
      <c r="K13" t="s">
        <v>36</v>
      </c>
    </row>
    <row r="14" spans="1:15" x14ac:dyDescent="0.3">
      <c r="A14" s="14"/>
      <c r="B14" s="21">
        <v>175</v>
      </c>
      <c r="D14" s="11"/>
      <c r="J14" t="s">
        <v>76</v>
      </c>
      <c r="K14" s="12" t="s">
        <v>34</v>
      </c>
    </row>
    <row r="15" spans="1:15" x14ac:dyDescent="0.3">
      <c r="B15" s="21">
        <v>175</v>
      </c>
      <c r="D15" s="11"/>
    </row>
    <row r="16" spans="1:15" x14ac:dyDescent="0.3">
      <c r="B16" s="21">
        <v>254</v>
      </c>
      <c r="C16" s="11"/>
      <c r="D16" s="11"/>
      <c r="E16" t="s">
        <v>59</v>
      </c>
      <c r="F16">
        <v>1</v>
      </c>
      <c r="G16">
        <v>12100</v>
      </c>
      <c r="H16" t="s">
        <v>46</v>
      </c>
    </row>
    <row r="17" spans="1:15" x14ac:dyDescent="0.3">
      <c r="A17" s="14"/>
      <c r="B17" s="21">
        <v>400</v>
      </c>
      <c r="C17" s="11"/>
      <c r="D17" s="11"/>
      <c r="E17" t="s">
        <v>60</v>
      </c>
      <c r="F17">
        <v>3</v>
      </c>
      <c r="G17">
        <v>2000</v>
      </c>
      <c r="H17" s="18" t="s">
        <v>40</v>
      </c>
    </row>
    <row r="18" spans="1:15" x14ac:dyDescent="0.3">
      <c r="B18" s="21">
        <v>200</v>
      </c>
      <c r="C18" s="11"/>
      <c r="D18" s="11"/>
      <c r="E18" t="s">
        <v>60</v>
      </c>
      <c r="F18">
        <v>1</v>
      </c>
      <c r="G18">
        <v>2000</v>
      </c>
      <c r="H18" s="6" t="s">
        <v>41</v>
      </c>
      <c r="J18" s="4"/>
    </row>
    <row r="19" spans="1:15" x14ac:dyDescent="0.3">
      <c r="B19" s="14">
        <v>182</v>
      </c>
      <c r="D19" s="11"/>
      <c r="E19" t="s">
        <v>59</v>
      </c>
      <c r="F19">
        <v>2</v>
      </c>
      <c r="G19">
        <v>2000</v>
      </c>
      <c r="H19" s="6" t="s">
        <v>42</v>
      </c>
      <c r="J19" t="s">
        <v>47</v>
      </c>
      <c r="O19">
        <v>1200</v>
      </c>
    </row>
    <row r="20" spans="1:15" x14ac:dyDescent="0.3">
      <c r="C20" s="14">
        <v>334</v>
      </c>
      <c r="D20" s="11" t="s">
        <v>61</v>
      </c>
      <c r="E20" t="s">
        <v>62</v>
      </c>
      <c r="F20">
        <v>2</v>
      </c>
      <c r="G20">
        <v>7000</v>
      </c>
      <c r="H20" s="6" t="s">
        <v>44</v>
      </c>
      <c r="J20" t="s">
        <v>48</v>
      </c>
      <c r="O20">
        <v>2200</v>
      </c>
    </row>
    <row r="21" spans="1:15" x14ac:dyDescent="0.3">
      <c r="C21" s="14">
        <v>240</v>
      </c>
      <c r="D21" s="11"/>
      <c r="E21" t="s">
        <v>59</v>
      </c>
      <c r="F21">
        <v>2</v>
      </c>
      <c r="G21" s="12" t="s">
        <v>34</v>
      </c>
      <c r="H21" s="6" t="s">
        <v>43</v>
      </c>
      <c r="J21" t="s">
        <v>49</v>
      </c>
      <c r="O21">
        <v>4340</v>
      </c>
    </row>
    <row r="22" spans="1:15" x14ac:dyDescent="0.3">
      <c r="C22" s="14">
        <v>80</v>
      </c>
      <c r="D22" s="11"/>
      <c r="H22" s="6" t="s">
        <v>37</v>
      </c>
      <c r="J22" t="s">
        <v>50</v>
      </c>
      <c r="O22">
        <v>1050</v>
      </c>
    </row>
    <row r="23" spans="1:15" x14ac:dyDescent="0.3">
      <c r="C23" s="14">
        <v>300</v>
      </c>
      <c r="D23" t="s">
        <v>70</v>
      </c>
      <c r="H23" s="6" t="s">
        <v>39</v>
      </c>
      <c r="J23" s="6" t="s">
        <v>37</v>
      </c>
      <c r="O23">
        <v>1340</v>
      </c>
    </row>
    <row r="24" spans="1:15" x14ac:dyDescent="0.3">
      <c r="B24" s="12"/>
      <c r="C24" s="14">
        <v>15</v>
      </c>
      <c r="D24" s="11"/>
      <c r="H24" s="6" t="s">
        <v>38</v>
      </c>
      <c r="J24" s="6" t="s">
        <v>39</v>
      </c>
      <c r="M24" s="11"/>
      <c r="N24" s="11"/>
      <c r="O24" s="11">
        <v>1200</v>
      </c>
    </row>
    <row r="25" spans="1:15" x14ac:dyDescent="0.3">
      <c r="B25" s="12"/>
      <c r="C25" s="14">
        <v>100</v>
      </c>
      <c r="G25">
        <v>-2000</v>
      </c>
      <c r="H25" s="13" t="s">
        <v>45</v>
      </c>
      <c r="J25" s="6" t="s">
        <v>38</v>
      </c>
      <c r="M25" s="11"/>
      <c r="N25" s="11"/>
      <c r="O25" s="11">
        <v>1000</v>
      </c>
    </row>
    <row r="26" spans="1:15" x14ac:dyDescent="0.3">
      <c r="C26" s="14">
        <v>185</v>
      </c>
      <c r="G26">
        <v>500</v>
      </c>
      <c r="H26" s="6" t="s">
        <v>51</v>
      </c>
      <c r="M26" s="11"/>
      <c r="N26" s="11"/>
      <c r="O26" s="11">
        <v>1300</v>
      </c>
    </row>
    <row r="27" spans="1:15" x14ac:dyDescent="0.3">
      <c r="C27" s="14">
        <v>105</v>
      </c>
      <c r="H27" s="6" t="s">
        <v>52</v>
      </c>
      <c r="M27" s="11"/>
      <c r="N27" s="11"/>
      <c r="O27" s="11"/>
    </row>
    <row r="28" spans="1:15" x14ac:dyDescent="0.3">
      <c r="H28" s="6" t="s">
        <v>56</v>
      </c>
      <c r="M28" s="11"/>
      <c r="N28" s="11"/>
      <c r="O28" s="11"/>
    </row>
    <row r="29" spans="1:15" x14ac:dyDescent="0.3">
      <c r="M29" s="11"/>
      <c r="N29" s="11"/>
      <c r="O29" s="11"/>
    </row>
    <row r="30" spans="1:15" x14ac:dyDescent="0.3">
      <c r="M30" s="11"/>
      <c r="N30" s="11"/>
      <c r="O30" s="11"/>
    </row>
    <row r="31" spans="1:15" x14ac:dyDescent="0.3">
      <c r="G31">
        <v>1</v>
      </c>
      <c r="H31" s="15" t="s">
        <v>53</v>
      </c>
      <c r="M31" s="11"/>
      <c r="N31" s="11"/>
      <c r="O31" s="11"/>
    </row>
    <row r="32" spans="1:15" x14ac:dyDescent="0.3">
      <c r="G32">
        <v>2</v>
      </c>
      <c r="H32" s="16" t="s">
        <v>54</v>
      </c>
    </row>
    <row r="33" spans="4:11" x14ac:dyDescent="0.3">
      <c r="F33" s="21">
        <v>1000</v>
      </c>
      <c r="G33">
        <v>3</v>
      </c>
      <c r="H33" s="17" t="s">
        <v>55</v>
      </c>
    </row>
    <row r="34" spans="4:11" x14ac:dyDescent="0.3">
      <c r="F34" s="21">
        <v>6500</v>
      </c>
    </row>
    <row r="35" spans="4:11" x14ac:dyDescent="0.3">
      <c r="E35" t="s">
        <v>68</v>
      </c>
      <c r="F35" s="21">
        <v>2158</v>
      </c>
    </row>
    <row r="36" spans="4:11" x14ac:dyDescent="0.3">
      <c r="D36" s="11"/>
      <c r="F36" s="21">
        <v>1232</v>
      </c>
    </row>
    <row r="37" spans="4:11" x14ac:dyDescent="0.3">
      <c r="F37" s="20">
        <v>9000</v>
      </c>
    </row>
    <row r="38" spans="4:11" x14ac:dyDescent="0.3">
      <c r="F38" s="20">
        <v>300</v>
      </c>
    </row>
    <row r="40" spans="4:11" x14ac:dyDescent="0.3">
      <c r="E40" t="s">
        <v>72</v>
      </c>
      <c r="F40" s="20">
        <v>1500</v>
      </c>
    </row>
    <row r="41" spans="4:11" x14ac:dyDescent="0.3">
      <c r="E41" t="s">
        <v>71</v>
      </c>
      <c r="F41" s="20">
        <v>1200</v>
      </c>
    </row>
    <row r="42" spans="4:11" x14ac:dyDescent="0.3">
      <c r="E42" t="s">
        <v>69</v>
      </c>
      <c r="F42" s="20">
        <v>2100</v>
      </c>
      <c r="K42" s="11"/>
    </row>
    <row r="44" spans="4:11" x14ac:dyDescent="0.3">
      <c r="E44">
        <v>1200</v>
      </c>
      <c r="F44" t="s">
        <v>71</v>
      </c>
    </row>
    <row r="46" spans="4:11" x14ac:dyDescent="0.3">
      <c r="E46">
        <v>200</v>
      </c>
      <c r="F46" t="s">
        <v>15</v>
      </c>
    </row>
    <row r="47" spans="4:11" x14ac:dyDescent="0.3">
      <c r="E47">
        <v>9000</v>
      </c>
      <c r="F47" t="s">
        <v>5</v>
      </c>
    </row>
    <row r="48" spans="4:11" x14ac:dyDescent="0.3">
      <c r="E48">
        <v>600</v>
      </c>
      <c r="F48" t="s">
        <v>6</v>
      </c>
    </row>
    <row r="49" spans="5:7" x14ac:dyDescent="0.3">
      <c r="E49">
        <v>300</v>
      </c>
      <c r="F49" t="s">
        <v>83</v>
      </c>
    </row>
    <row r="50" spans="5:7" x14ac:dyDescent="0.3">
      <c r="E50">
        <v>100</v>
      </c>
      <c r="F50" t="s">
        <v>3</v>
      </c>
    </row>
    <row r="51" spans="5:7" x14ac:dyDescent="0.3">
      <c r="E51">
        <v>400</v>
      </c>
      <c r="F51" t="s">
        <v>4</v>
      </c>
    </row>
    <row r="52" spans="5:7" x14ac:dyDescent="0.3">
      <c r="E52">
        <v>8500</v>
      </c>
      <c r="F52" t="s">
        <v>80</v>
      </c>
      <c r="G52" t="s">
        <v>72</v>
      </c>
    </row>
    <row r="53" spans="5:7" x14ac:dyDescent="0.3">
      <c r="E53">
        <v>2000</v>
      </c>
      <c r="F53" t="s">
        <v>81</v>
      </c>
    </row>
    <row r="54" spans="5:7" x14ac:dyDescent="0.3">
      <c r="E54">
        <v>5000</v>
      </c>
      <c r="F54" t="s">
        <v>82</v>
      </c>
    </row>
    <row r="57" spans="5:7" x14ac:dyDescent="0.3">
      <c r="E57">
        <v>-1232</v>
      </c>
    </row>
    <row r="58" spans="5:7" x14ac:dyDescent="0.3">
      <c r="E58">
        <v>-100</v>
      </c>
    </row>
    <row r="59" spans="5:7" x14ac:dyDescent="0.3">
      <c r="E59">
        <v>-1000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CB14A-AEB4-4986-97A2-1DE131D29B25}">
  <dimension ref="A1:O59"/>
  <sheetViews>
    <sheetView tabSelected="1" topLeftCell="A2" workbookViewId="0">
      <selection activeCell="G4" sqref="G4"/>
    </sheetView>
  </sheetViews>
  <sheetFormatPr baseColWidth="10" defaultRowHeight="14.4" x14ac:dyDescent="0.3"/>
  <cols>
    <col min="1" max="1" width="17.77734375" bestFit="1" customWidth="1"/>
    <col min="2" max="2" width="14.109375" customWidth="1"/>
    <col min="3" max="3" width="13.6640625" bestFit="1" customWidth="1"/>
    <col min="5" max="5" width="16.109375" bestFit="1" customWidth="1"/>
    <col min="6" max="6" width="14.88671875" bestFit="1" customWidth="1"/>
    <col min="7" max="7" width="6" bestFit="1" customWidth="1"/>
    <col min="8" max="8" width="13.88671875" customWidth="1"/>
    <col min="9" max="9" width="25.5546875" customWidth="1"/>
    <col min="10" max="10" width="14.88671875" customWidth="1"/>
    <col min="12" max="12" width="4.6640625" customWidth="1"/>
  </cols>
  <sheetData>
    <row r="1" spans="1:15" ht="15.6" x14ac:dyDescent="0.3">
      <c r="A1" s="1">
        <f>SUM(A4:A1048576)</f>
        <v>1713</v>
      </c>
      <c r="B1" s="1">
        <f>SUM(B4:B1048576)</f>
        <v>5810</v>
      </c>
      <c r="C1" s="1">
        <f>SUM(C4:C1048576)</f>
        <v>3330</v>
      </c>
      <c r="D1" s="2" t="s">
        <v>2</v>
      </c>
      <c r="E1" s="3">
        <f>A1+B1+C1</f>
        <v>10853</v>
      </c>
      <c r="F1" s="2" t="s">
        <v>17</v>
      </c>
      <c r="G1" s="5"/>
    </row>
    <row r="2" spans="1:15" ht="15.6" x14ac:dyDescent="0.3">
      <c r="A2" t="s">
        <v>66</v>
      </c>
      <c r="B2" s="1" t="s">
        <v>64</v>
      </c>
      <c r="C2" s="1" t="s">
        <v>65</v>
      </c>
      <c r="D2" s="2"/>
      <c r="E2" s="3"/>
      <c r="F2" t="s">
        <v>77</v>
      </c>
      <c r="G2">
        <v>3058</v>
      </c>
    </row>
    <row r="3" spans="1:15" x14ac:dyDescent="0.3">
      <c r="A3" s="6" t="s">
        <v>9</v>
      </c>
      <c r="B3" s="6" t="s">
        <v>1</v>
      </c>
      <c r="C3" s="6" t="s">
        <v>0</v>
      </c>
      <c r="F3" t="s">
        <v>78</v>
      </c>
      <c r="G3">
        <v>14298</v>
      </c>
      <c r="H3" s="6" t="s">
        <v>32</v>
      </c>
      <c r="I3" s="7">
        <f>SUM(I4+K4)</f>
        <v>13400</v>
      </c>
    </row>
    <row r="4" spans="1:15" x14ac:dyDescent="0.3">
      <c r="A4">
        <v>430</v>
      </c>
      <c r="B4" s="21">
        <v>1232</v>
      </c>
      <c r="C4" s="11">
        <v>1150</v>
      </c>
      <c r="F4" t="s">
        <v>79</v>
      </c>
      <c r="H4" s="6" t="s">
        <v>13</v>
      </c>
      <c r="I4" s="8">
        <f>SUM(I5:I1048576)</f>
        <v>12100</v>
      </c>
      <c r="J4" s="6" t="s">
        <v>14</v>
      </c>
      <c r="K4" s="8">
        <f>SUM(K5:K1048576)</f>
        <v>1300</v>
      </c>
    </row>
    <row r="5" spans="1:15" x14ac:dyDescent="0.3">
      <c r="A5" t="s">
        <v>74</v>
      </c>
      <c r="B5" s="21">
        <v>290</v>
      </c>
      <c r="C5" s="11">
        <v>200</v>
      </c>
      <c r="E5" t="s">
        <v>10</v>
      </c>
      <c r="F5" s="5">
        <f>SUM(G2:G4)</f>
        <v>17356</v>
      </c>
      <c r="H5" t="s">
        <v>5</v>
      </c>
      <c r="I5">
        <v>9000</v>
      </c>
      <c r="J5" t="s">
        <v>3</v>
      </c>
      <c r="K5">
        <v>100</v>
      </c>
      <c r="M5" t="s">
        <v>19</v>
      </c>
      <c r="O5">
        <f>SUM(O7:O1048576)</f>
        <v>14629</v>
      </c>
    </row>
    <row r="6" spans="1:15" x14ac:dyDescent="0.3">
      <c r="A6">
        <v>525</v>
      </c>
      <c r="B6" s="21">
        <v>630</v>
      </c>
      <c r="C6" s="11">
        <v>334</v>
      </c>
      <c r="E6" t="s">
        <v>18</v>
      </c>
      <c r="F6" s="5">
        <f>I3</f>
        <v>13400</v>
      </c>
      <c r="H6" t="s">
        <v>6</v>
      </c>
      <c r="I6">
        <v>600</v>
      </c>
      <c r="J6" t="s">
        <v>4</v>
      </c>
      <c r="K6" s="12" t="s">
        <v>75</v>
      </c>
      <c r="M6" t="s">
        <v>20</v>
      </c>
      <c r="N6">
        <v>350</v>
      </c>
      <c r="O6">
        <v>60</v>
      </c>
    </row>
    <row r="7" spans="1:15" x14ac:dyDescent="0.3">
      <c r="A7" t="s">
        <v>73</v>
      </c>
      <c r="B7" s="21">
        <v>630</v>
      </c>
      <c r="C7" s="11">
        <v>284</v>
      </c>
      <c r="H7" t="s">
        <v>7</v>
      </c>
      <c r="I7">
        <v>300</v>
      </c>
      <c r="J7" s="9" t="s">
        <v>27</v>
      </c>
      <c r="K7" s="9">
        <v>1000</v>
      </c>
      <c r="M7" t="s">
        <v>21</v>
      </c>
      <c r="N7">
        <v>700</v>
      </c>
      <c r="O7">
        <v>64</v>
      </c>
    </row>
    <row r="8" spans="1:15" x14ac:dyDescent="0.3">
      <c r="A8">
        <v>553</v>
      </c>
      <c r="B8" s="21">
        <v>290</v>
      </c>
      <c r="E8" t="s">
        <v>11</v>
      </c>
      <c r="F8" s="1">
        <v>23000</v>
      </c>
      <c r="H8" s="9" t="s">
        <v>16</v>
      </c>
      <c r="I8" s="19">
        <v>200</v>
      </c>
      <c r="J8" t="s">
        <v>28</v>
      </c>
      <c r="M8" t="s">
        <v>22</v>
      </c>
      <c r="N8">
        <v>2500</v>
      </c>
      <c r="O8">
        <v>230</v>
      </c>
    </row>
    <row r="9" spans="1:15" x14ac:dyDescent="0.3">
      <c r="A9">
        <v>205</v>
      </c>
      <c r="B9" s="21">
        <v>70</v>
      </c>
      <c r="E9" t="s">
        <v>12</v>
      </c>
      <c r="F9" s="5">
        <f>F5+F6</f>
        <v>30756</v>
      </c>
      <c r="H9" t="s">
        <v>8</v>
      </c>
      <c r="I9">
        <v>2000</v>
      </c>
      <c r="J9" t="s">
        <v>29</v>
      </c>
      <c r="M9" t="s">
        <v>23</v>
      </c>
      <c r="N9">
        <v>650</v>
      </c>
      <c r="O9">
        <v>60</v>
      </c>
    </row>
    <row r="10" spans="1:15" x14ac:dyDescent="0.3">
      <c r="A10" t="s">
        <v>84</v>
      </c>
      <c r="B10" s="21">
        <v>51</v>
      </c>
      <c r="E10" s="6" t="s">
        <v>31</v>
      </c>
      <c r="F10" s="7">
        <f>SUM(F8-F9)</f>
        <v>-7756</v>
      </c>
      <c r="H10" s="6" t="s">
        <v>35</v>
      </c>
      <c r="I10" s="13" t="s">
        <v>34</v>
      </c>
      <c r="J10" t="s">
        <v>58</v>
      </c>
      <c r="K10" s="12" t="s">
        <v>57</v>
      </c>
      <c r="M10" t="s">
        <v>24</v>
      </c>
      <c r="N10">
        <v>2000</v>
      </c>
      <c r="O10">
        <v>200</v>
      </c>
    </row>
    <row r="11" spans="1:15" x14ac:dyDescent="0.3">
      <c r="B11" s="21">
        <v>42</v>
      </c>
      <c r="J11" t="s">
        <v>15</v>
      </c>
      <c r="K11">
        <v>200</v>
      </c>
      <c r="M11" t="s">
        <v>25</v>
      </c>
      <c r="O11">
        <v>45</v>
      </c>
    </row>
    <row r="12" spans="1:15" x14ac:dyDescent="0.3">
      <c r="B12" s="21">
        <v>1072</v>
      </c>
      <c r="J12" t="s">
        <v>63</v>
      </c>
      <c r="K12" s="12" t="s">
        <v>57</v>
      </c>
      <c r="M12" t="s">
        <v>26</v>
      </c>
      <c r="O12">
        <v>400</v>
      </c>
    </row>
    <row r="13" spans="1:15" x14ac:dyDescent="0.3">
      <c r="A13" s="14"/>
      <c r="B13" s="21">
        <v>117</v>
      </c>
      <c r="D13" s="11"/>
      <c r="J13" s="10" t="s">
        <v>30</v>
      </c>
      <c r="K13" t="s">
        <v>36</v>
      </c>
    </row>
    <row r="14" spans="1:15" x14ac:dyDescent="0.3">
      <c r="A14" s="14"/>
      <c r="B14" s="21">
        <v>175</v>
      </c>
      <c r="D14" s="11"/>
      <c r="J14" t="s">
        <v>76</v>
      </c>
      <c r="K14" s="12" t="s">
        <v>34</v>
      </c>
    </row>
    <row r="15" spans="1:15" x14ac:dyDescent="0.3">
      <c r="B15" s="21">
        <v>175</v>
      </c>
      <c r="D15" s="11"/>
    </row>
    <row r="16" spans="1:15" x14ac:dyDescent="0.3">
      <c r="B16" s="21">
        <v>254</v>
      </c>
      <c r="C16" s="11"/>
      <c r="D16" s="11"/>
      <c r="E16" t="s">
        <v>59</v>
      </c>
      <c r="F16">
        <v>1</v>
      </c>
      <c r="G16">
        <v>12100</v>
      </c>
      <c r="H16" t="s">
        <v>46</v>
      </c>
    </row>
    <row r="17" spans="1:15" x14ac:dyDescent="0.3">
      <c r="A17" s="14"/>
      <c r="B17" s="21">
        <v>400</v>
      </c>
      <c r="C17" s="11"/>
      <c r="D17" s="11"/>
      <c r="E17" t="s">
        <v>60</v>
      </c>
      <c r="F17">
        <v>3</v>
      </c>
      <c r="G17">
        <v>2000</v>
      </c>
      <c r="H17" s="18" t="s">
        <v>40</v>
      </c>
    </row>
    <row r="18" spans="1:15" x14ac:dyDescent="0.3">
      <c r="B18" s="21">
        <v>200</v>
      </c>
      <c r="C18" s="11"/>
      <c r="D18" s="11"/>
      <c r="E18" t="s">
        <v>60</v>
      </c>
      <c r="F18">
        <v>1</v>
      </c>
      <c r="G18">
        <v>2000</v>
      </c>
      <c r="H18" s="6" t="s">
        <v>41</v>
      </c>
      <c r="J18" s="4"/>
    </row>
    <row r="19" spans="1:15" x14ac:dyDescent="0.3">
      <c r="B19" s="14">
        <v>182</v>
      </c>
      <c r="D19" s="11"/>
      <c r="E19" t="s">
        <v>59</v>
      </c>
      <c r="F19">
        <v>2</v>
      </c>
      <c r="G19">
        <v>2000</v>
      </c>
      <c r="H19" s="6" t="s">
        <v>42</v>
      </c>
      <c r="J19" t="s">
        <v>47</v>
      </c>
      <c r="O19">
        <v>1200</v>
      </c>
    </row>
    <row r="20" spans="1:15" x14ac:dyDescent="0.3">
      <c r="C20" s="14">
        <v>334</v>
      </c>
      <c r="D20" s="11" t="s">
        <v>61</v>
      </c>
      <c r="E20" t="s">
        <v>62</v>
      </c>
      <c r="F20">
        <v>2</v>
      </c>
      <c r="G20">
        <v>7000</v>
      </c>
      <c r="H20" s="6" t="s">
        <v>44</v>
      </c>
      <c r="J20" t="s">
        <v>48</v>
      </c>
      <c r="O20">
        <v>2200</v>
      </c>
    </row>
    <row r="21" spans="1:15" x14ac:dyDescent="0.3">
      <c r="C21" s="14">
        <v>240</v>
      </c>
      <c r="D21" s="11"/>
      <c r="E21" t="s">
        <v>59</v>
      </c>
      <c r="F21">
        <v>2</v>
      </c>
      <c r="G21" s="12" t="s">
        <v>34</v>
      </c>
      <c r="H21" s="6" t="s">
        <v>43</v>
      </c>
      <c r="J21" t="s">
        <v>49</v>
      </c>
      <c r="O21">
        <v>4340</v>
      </c>
    </row>
    <row r="22" spans="1:15" x14ac:dyDescent="0.3">
      <c r="C22" s="14">
        <v>80</v>
      </c>
      <c r="D22" s="11"/>
      <c r="H22" s="6" t="s">
        <v>37</v>
      </c>
      <c r="J22" t="s">
        <v>50</v>
      </c>
      <c r="O22">
        <v>1050</v>
      </c>
    </row>
    <row r="23" spans="1:15" x14ac:dyDescent="0.3">
      <c r="C23" s="14">
        <v>300</v>
      </c>
      <c r="D23" t="s">
        <v>70</v>
      </c>
      <c r="H23" s="6" t="s">
        <v>39</v>
      </c>
      <c r="J23" s="6" t="s">
        <v>37</v>
      </c>
      <c r="O23">
        <v>1340</v>
      </c>
    </row>
    <row r="24" spans="1:15" x14ac:dyDescent="0.3">
      <c r="B24" s="12"/>
      <c r="C24" s="14">
        <v>15</v>
      </c>
      <c r="D24" s="11"/>
      <c r="H24" s="6" t="s">
        <v>38</v>
      </c>
      <c r="J24" s="6" t="s">
        <v>39</v>
      </c>
      <c r="M24" s="11"/>
      <c r="N24" s="11"/>
      <c r="O24" s="11">
        <v>1200</v>
      </c>
    </row>
    <row r="25" spans="1:15" x14ac:dyDescent="0.3">
      <c r="B25" s="12"/>
      <c r="C25" s="14">
        <v>100</v>
      </c>
      <c r="G25">
        <v>-2000</v>
      </c>
      <c r="H25" s="13" t="s">
        <v>45</v>
      </c>
      <c r="J25" s="6" t="s">
        <v>38</v>
      </c>
      <c r="M25" s="11"/>
      <c r="N25" s="11"/>
      <c r="O25" s="11">
        <v>1000</v>
      </c>
    </row>
    <row r="26" spans="1:15" x14ac:dyDescent="0.3">
      <c r="C26" s="14">
        <v>185</v>
      </c>
      <c r="G26">
        <v>500</v>
      </c>
      <c r="H26" s="6" t="s">
        <v>51</v>
      </c>
      <c r="M26" s="11"/>
      <c r="N26" s="11"/>
      <c r="O26" s="11">
        <v>1300</v>
      </c>
    </row>
    <row r="27" spans="1:15" x14ac:dyDescent="0.3">
      <c r="C27" s="14">
        <v>105</v>
      </c>
      <c r="H27" s="6" t="s">
        <v>52</v>
      </c>
      <c r="M27" s="11"/>
      <c r="N27" s="11"/>
      <c r="O27" s="11"/>
    </row>
    <row r="28" spans="1:15" x14ac:dyDescent="0.3">
      <c r="H28" s="6" t="s">
        <v>56</v>
      </c>
      <c r="M28" s="11"/>
      <c r="N28" s="11"/>
      <c r="O28" s="11"/>
    </row>
    <row r="29" spans="1:15" x14ac:dyDescent="0.3">
      <c r="M29" s="11"/>
      <c r="N29" s="11"/>
      <c r="O29" s="11"/>
    </row>
    <row r="30" spans="1:15" x14ac:dyDescent="0.3">
      <c r="M30" s="11"/>
      <c r="N30" s="11"/>
      <c r="O30" s="11"/>
    </row>
    <row r="31" spans="1:15" x14ac:dyDescent="0.3">
      <c r="G31">
        <v>1</v>
      </c>
      <c r="H31" s="15" t="s">
        <v>53</v>
      </c>
      <c r="M31" s="11"/>
      <c r="N31" s="11"/>
      <c r="O31" s="11"/>
    </row>
    <row r="32" spans="1:15" x14ac:dyDescent="0.3">
      <c r="G32">
        <v>2</v>
      </c>
      <c r="H32" s="16" t="s">
        <v>54</v>
      </c>
    </row>
    <row r="33" spans="3:11" x14ac:dyDescent="0.3">
      <c r="F33" s="21">
        <v>1000</v>
      </c>
      <c r="G33">
        <v>3</v>
      </c>
      <c r="H33" s="17" t="s">
        <v>55</v>
      </c>
    </row>
    <row r="34" spans="3:11" x14ac:dyDescent="0.3">
      <c r="F34" s="21">
        <v>6500</v>
      </c>
    </row>
    <row r="35" spans="3:11" x14ac:dyDescent="0.3">
      <c r="C35">
        <v>3</v>
      </c>
      <c r="E35" t="s">
        <v>68</v>
      </c>
      <c r="F35" s="21">
        <v>2158</v>
      </c>
    </row>
    <row r="36" spans="3:11" x14ac:dyDescent="0.3">
      <c r="D36" s="11"/>
      <c r="F36" s="21">
        <v>1232</v>
      </c>
    </row>
    <row r="37" spans="3:11" x14ac:dyDescent="0.3">
      <c r="F37" s="20">
        <v>9000</v>
      </c>
    </row>
    <row r="38" spans="3:11" x14ac:dyDescent="0.3">
      <c r="F38" s="20">
        <v>300</v>
      </c>
    </row>
    <row r="40" spans="3:11" x14ac:dyDescent="0.3">
      <c r="E40" t="s">
        <v>72</v>
      </c>
      <c r="F40" s="20">
        <v>1500</v>
      </c>
    </row>
    <row r="41" spans="3:11" x14ac:dyDescent="0.3">
      <c r="E41" t="s">
        <v>71</v>
      </c>
      <c r="F41" s="20">
        <v>1200</v>
      </c>
    </row>
    <row r="42" spans="3:11" x14ac:dyDescent="0.3">
      <c r="E42" t="s">
        <v>69</v>
      </c>
      <c r="F42" s="20">
        <v>2100</v>
      </c>
      <c r="K42" s="11"/>
    </row>
    <row r="44" spans="3:11" x14ac:dyDescent="0.3">
      <c r="E44">
        <v>1200</v>
      </c>
      <c r="F44" t="s">
        <v>71</v>
      </c>
    </row>
    <row r="46" spans="3:11" x14ac:dyDescent="0.3">
      <c r="E46">
        <v>200</v>
      </c>
      <c r="F46" t="s">
        <v>15</v>
      </c>
    </row>
    <row r="47" spans="3:11" x14ac:dyDescent="0.3">
      <c r="E47">
        <v>9000</v>
      </c>
      <c r="F47" t="s">
        <v>5</v>
      </c>
    </row>
    <row r="48" spans="3:11" x14ac:dyDescent="0.3">
      <c r="E48">
        <v>600</v>
      </c>
      <c r="F48" t="s">
        <v>6</v>
      </c>
    </row>
    <row r="49" spans="5:7" x14ac:dyDescent="0.3">
      <c r="E49">
        <v>300</v>
      </c>
      <c r="F49" t="s">
        <v>83</v>
      </c>
    </row>
    <row r="50" spans="5:7" x14ac:dyDescent="0.3">
      <c r="E50">
        <v>100</v>
      </c>
      <c r="F50" t="s">
        <v>3</v>
      </c>
    </row>
    <row r="51" spans="5:7" x14ac:dyDescent="0.3">
      <c r="E51">
        <v>400</v>
      </c>
      <c r="F51" t="s">
        <v>4</v>
      </c>
    </row>
    <row r="52" spans="5:7" x14ac:dyDescent="0.3">
      <c r="E52">
        <v>8500</v>
      </c>
      <c r="F52" t="s">
        <v>80</v>
      </c>
      <c r="G52" t="s">
        <v>72</v>
      </c>
    </row>
    <row r="53" spans="5:7" x14ac:dyDescent="0.3">
      <c r="E53">
        <v>2000</v>
      </c>
      <c r="F53" t="s">
        <v>81</v>
      </c>
    </row>
    <row r="54" spans="5:7" x14ac:dyDescent="0.3">
      <c r="E54">
        <v>5000</v>
      </c>
      <c r="F54" t="s">
        <v>82</v>
      </c>
    </row>
    <row r="57" spans="5:7" x14ac:dyDescent="0.3">
      <c r="E57">
        <v>-1232</v>
      </c>
    </row>
    <row r="58" spans="5:7" x14ac:dyDescent="0.3">
      <c r="E58">
        <v>-100</v>
      </c>
    </row>
    <row r="59" spans="5:7" x14ac:dyDescent="0.3">
      <c r="E59">
        <v>-1000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Enero</vt:lpstr>
      <vt:lpstr>Febrero</vt:lpstr>
      <vt:lpstr>Marzo</vt:lpstr>
    </vt:vector>
  </TitlesOfParts>
  <Company>Santander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RICARDO VALENCIA MENDOZA</dc:creator>
  <cp:lastModifiedBy>CHRISTOPHER RICARDO VALENCIA MENDOZA</cp:lastModifiedBy>
  <dcterms:created xsi:type="dcterms:W3CDTF">2024-01-25T01:58:14Z</dcterms:created>
  <dcterms:modified xsi:type="dcterms:W3CDTF">2024-03-15T18:58:56Z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1b88ec2-a72b-4523-9e84-0458a1764731_Enabled">
    <vt:lpwstr>true</vt:lpwstr>
  </property>
  <property fmtid="{D5CDD505-2E9C-101B-9397-08002B2CF9AE}" pid="3" name="MSIP_Label_41b88ec2-a72b-4523-9e84-0458a1764731_SetDate">
    <vt:lpwstr>2024-01-25T18:09:33Z</vt:lpwstr>
  </property>
  <property fmtid="{D5CDD505-2E9C-101B-9397-08002B2CF9AE}" pid="4" name="MSIP_Label_41b88ec2-a72b-4523-9e84-0458a1764731_Method">
    <vt:lpwstr>Privileged</vt:lpwstr>
  </property>
  <property fmtid="{D5CDD505-2E9C-101B-9397-08002B2CF9AE}" pid="5" name="MSIP_Label_41b88ec2-a72b-4523-9e84-0458a1764731_Name">
    <vt:lpwstr>Public O365</vt:lpwstr>
  </property>
  <property fmtid="{D5CDD505-2E9C-101B-9397-08002B2CF9AE}" pid="6" name="MSIP_Label_41b88ec2-a72b-4523-9e84-0458a1764731_SiteId">
    <vt:lpwstr>35595a02-4d6d-44ac-99e1-f9ab4cd872db</vt:lpwstr>
  </property>
  <property fmtid="{D5CDD505-2E9C-101B-9397-08002B2CF9AE}" pid="7" name="MSIP_Label_41b88ec2-a72b-4523-9e84-0458a1764731_ActionId">
    <vt:lpwstr>0f1696d9-7fa4-4b09-abb5-eb800b9e2e35</vt:lpwstr>
  </property>
  <property fmtid="{D5CDD505-2E9C-101B-9397-08002B2CF9AE}" pid="8" name="MSIP_Label_41b88ec2-a72b-4523-9e84-0458a1764731_ContentBits">
    <vt:lpwstr>0</vt:lpwstr>
  </property>
</Properties>
</file>