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personal\實驗室\"/>
    </mc:Choice>
  </mc:AlternateContent>
  <xr:revisionPtr revIDLastSave="0" documentId="13_ncr:1_{BBDF745E-B610-4270-BB30-5932C03121D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工作表2" sheetId="2" r:id="rId1"/>
  </sheets>
  <definedNames>
    <definedName name="MFS歲" localSheetId="0">工作表2!#REF!</definedName>
    <definedName name="MFS歲_1" localSheetId="0">工作表2!$J$2:$J$171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1" i="2" l="1"/>
  <c r="M171" i="2"/>
  <c r="H171" i="2"/>
  <c r="N170" i="2"/>
  <c r="M170" i="2"/>
  <c r="H170" i="2"/>
  <c r="N169" i="2"/>
  <c r="M169" i="2"/>
  <c r="H169" i="2"/>
  <c r="N168" i="2"/>
  <c r="M168" i="2"/>
  <c r="H168" i="2"/>
  <c r="N167" i="2"/>
  <c r="M167" i="2"/>
  <c r="H167" i="2"/>
  <c r="N166" i="2"/>
  <c r="M166" i="2"/>
  <c r="H166" i="2"/>
  <c r="N165" i="2"/>
  <c r="M165" i="2"/>
  <c r="H165" i="2"/>
  <c r="N164" i="2"/>
  <c r="M164" i="2"/>
  <c r="H164" i="2"/>
  <c r="N163" i="2"/>
  <c r="M163" i="2"/>
  <c r="H163" i="2"/>
  <c r="N162" i="2"/>
  <c r="M162" i="2"/>
  <c r="H162" i="2"/>
  <c r="N161" i="2"/>
  <c r="M161" i="2"/>
  <c r="H161" i="2"/>
  <c r="N160" i="2"/>
  <c r="M160" i="2"/>
  <c r="H160" i="2"/>
  <c r="N159" i="2"/>
  <c r="M159" i="2"/>
  <c r="H159" i="2"/>
  <c r="N158" i="2"/>
  <c r="M158" i="2"/>
  <c r="H158" i="2"/>
  <c r="N157" i="2"/>
  <c r="M157" i="2"/>
  <c r="H157" i="2"/>
  <c r="N156" i="2"/>
  <c r="M156" i="2"/>
  <c r="H156" i="2"/>
  <c r="N155" i="2"/>
  <c r="M155" i="2"/>
  <c r="H155" i="2"/>
  <c r="N154" i="2"/>
  <c r="M154" i="2"/>
  <c r="H154" i="2"/>
  <c r="N153" i="2"/>
  <c r="M153" i="2"/>
  <c r="H153" i="2"/>
  <c r="N152" i="2"/>
  <c r="M152" i="2"/>
  <c r="H152" i="2"/>
  <c r="N151" i="2"/>
  <c r="M151" i="2"/>
  <c r="H151" i="2"/>
  <c r="N150" i="2"/>
  <c r="M150" i="2"/>
  <c r="H150" i="2"/>
  <c r="N149" i="2"/>
  <c r="M149" i="2"/>
  <c r="H149" i="2"/>
  <c r="N148" i="2"/>
  <c r="M148" i="2"/>
  <c r="H148" i="2"/>
  <c r="N147" i="2"/>
  <c r="M147" i="2"/>
  <c r="H147" i="2"/>
  <c r="N146" i="2"/>
  <c r="M146" i="2"/>
  <c r="H146" i="2"/>
  <c r="N145" i="2"/>
  <c r="M145" i="2"/>
  <c r="H145" i="2"/>
  <c r="N144" i="2"/>
  <c r="M144" i="2"/>
  <c r="H144" i="2"/>
  <c r="N143" i="2"/>
  <c r="M143" i="2"/>
  <c r="H143" i="2"/>
  <c r="N142" i="2"/>
  <c r="M142" i="2"/>
  <c r="H142" i="2"/>
  <c r="N141" i="2"/>
  <c r="M141" i="2"/>
  <c r="H141" i="2"/>
  <c r="N140" i="2"/>
  <c r="M140" i="2"/>
  <c r="H140" i="2"/>
  <c r="N139" i="2"/>
  <c r="M139" i="2"/>
  <c r="H139" i="2"/>
  <c r="N138" i="2"/>
  <c r="M138" i="2"/>
  <c r="H138" i="2"/>
  <c r="N137" i="2"/>
  <c r="M137" i="2"/>
  <c r="H137" i="2"/>
  <c r="N136" i="2"/>
  <c r="M136" i="2"/>
  <c r="H136" i="2"/>
  <c r="N135" i="2"/>
  <c r="M135" i="2"/>
  <c r="H135" i="2"/>
  <c r="N134" i="2"/>
  <c r="M134" i="2"/>
  <c r="H134" i="2"/>
  <c r="N133" i="2"/>
  <c r="M133" i="2"/>
  <c r="H133" i="2"/>
  <c r="N132" i="2"/>
  <c r="M132" i="2"/>
  <c r="H132" i="2"/>
  <c r="N131" i="2"/>
  <c r="M131" i="2"/>
  <c r="H131" i="2"/>
  <c r="N130" i="2"/>
  <c r="M130" i="2"/>
  <c r="H130" i="2"/>
  <c r="H129" i="2"/>
  <c r="N128" i="2"/>
  <c r="M128" i="2"/>
  <c r="H128" i="2"/>
  <c r="N127" i="2"/>
  <c r="M127" i="2"/>
  <c r="H127" i="2"/>
  <c r="N126" i="2"/>
  <c r="M126" i="2"/>
  <c r="H126" i="2"/>
  <c r="N125" i="2"/>
  <c r="M125" i="2"/>
  <c r="H125" i="2"/>
  <c r="N124" i="2"/>
  <c r="M124" i="2"/>
  <c r="H124" i="2"/>
  <c r="N123" i="2"/>
  <c r="M123" i="2"/>
  <c r="H123" i="2"/>
  <c r="H122" i="2"/>
  <c r="N121" i="2"/>
  <c r="M121" i="2"/>
  <c r="H121" i="2"/>
  <c r="N120" i="2"/>
  <c r="M120" i="2"/>
  <c r="H120" i="2"/>
  <c r="H119" i="2"/>
  <c r="N118" i="2"/>
  <c r="M118" i="2"/>
  <c r="H118" i="2"/>
  <c r="N117" i="2"/>
  <c r="M117" i="2"/>
  <c r="H117" i="2"/>
  <c r="N116" i="2"/>
  <c r="M116" i="2"/>
  <c r="H116" i="2"/>
  <c r="N115" i="2"/>
  <c r="M115" i="2"/>
  <c r="H115" i="2"/>
  <c r="H114" i="2"/>
  <c r="N113" i="2"/>
  <c r="M113" i="2"/>
  <c r="H113" i="2"/>
  <c r="N112" i="2"/>
  <c r="M112" i="2"/>
  <c r="H112" i="2"/>
  <c r="N111" i="2"/>
  <c r="M111" i="2"/>
  <c r="H111" i="2"/>
  <c r="N110" i="2"/>
  <c r="M110" i="2"/>
  <c r="H110" i="2"/>
  <c r="N109" i="2"/>
  <c r="M109" i="2"/>
  <c r="H109" i="2"/>
  <c r="N108" i="2"/>
  <c r="M108" i="2"/>
  <c r="H108" i="2"/>
  <c r="N107" i="2"/>
  <c r="M107" i="2"/>
  <c r="H107" i="2"/>
  <c r="N106" i="2"/>
  <c r="M106" i="2"/>
  <c r="H106" i="2"/>
  <c r="N105" i="2"/>
  <c r="M105" i="2"/>
  <c r="H105" i="2"/>
  <c r="N104" i="2"/>
  <c r="M104" i="2"/>
  <c r="H104" i="2"/>
  <c r="N103" i="2"/>
  <c r="M103" i="2"/>
  <c r="H103" i="2"/>
  <c r="N102" i="2"/>
  <c r="M102" i="2"/>
  <c r="H102" i="2"/>
  <c r="N101" i="2"/>
  <c r="M101" i="2"/>
  <c r="H101" i="2"/>
  <c r="N100" i="2"/>
  <c r="M100" i="2"/>
  <c r="H100" i="2"/>
  <c r="N99" i="2"/>
  <c r="M99" i="2"/>
  <c r="H99" i="2"/>
  <c r="N98" i="2"/>
  <c r="M98" i="2"/>
  <c r="H98" i="2"/>
  <c r="N97" i="2"/>
  <c r="M97" i="2"/>
  <c r="H97" i="2"/>
  <c r="N96" i="2"/>
  <c r="M96" i="2"/>
  <c r="H96" i="2"/>
  <c r="N95" i="2"/>
  <c r="M95" i="2"/>
  <c r="H95" i="2"/>
  <c r="N94" i="2"/>
  <c r="M94" i="2"/>
  <c r="H94" i="2"/>
  <c r="N93" i="2"/>
  <c r="M93" i="2"/>
  <c r="H93" i="2"/>
  <c r="N92" i="2"/>
  <c r="M92" i="2"/>
  <c r="H92" i="2"/>
  <c r="N91" i="2"/>
  <c r="M91" i="2"/>
  <c r="H91" i="2"/>
  <c r="N90" i="2"/>
  <c r="M90" i="2"/>
  <c r="H90" i="2"/>
  <c r="N89" i="2"/>
  <c r="M89" i="2"/>
  <c r="H89" i="2"/>
  <c r="N88" i="2"/>
  <c r="M88" i="2"/>
  <c r="H88" i="2"/>
  <c r="N87" i="2"/>
  <c r="M87" i="2"/>
  <c r="H87" i="2"/>
  <c r="N86" i="2"/>
  <c r="M86" i="2"/>
  <c r="H86" i="2"/>
  <c r="N85" i="2"/>
  <c r="M85" i="2"/>
  <c r="H85" i="2"/>
  <c r="N84" i="2"/>
  <c r="M84" i="2"/>
  <c r="H84" i="2"/>
  <c r="N83" i="2"/>
  <c r="M83" i="2"/>
  <c r="H83" i="2"/>
  <c r="N82" i="2"/>
  <c r="M82" i="2"/>
  <c r="H82" i="2"/>
  <c r="N81" i="2"/>
  <c r="M81" i="2"/>
  <c r="H81" i="2"/>
  <c r="N80" i="2"/>
  <c r="M80" i="2"/>
  <c r="H80" i="2"/>
  <c r="N79" i="2"/>
  <c r="M79" i="2"/>
  <c r="H79" i="2"/>
  <c r="N78" i="2"/>
  <c r="M78" i="2"/>
  <c r="H78" i="2"/>
  <c r="N77" i="2"/>
  <c r="M77" i="2"/>
  <c r="H77" i="2"/>
  <c r="N76" i="2"/>
  <c r="M76" i="2"/>
  <c r="H76" i="2"/>
  <c r="N75" i="2"/>
  <c r="M75" i="2"/>
  <c r="H75" i="2"/>
  <c r="N74" i="2"/>
  <c r="M74" i="2"/>
  <c r="H74" i="2"/>
  <c r="N73" i="2"/>
  <c r="M73" i="2"/>
  <c r="H73" i="2"/>
  <c r="N72" i="2"/>
  <c r="M72" i="2"/>
  <c r="H72" i="2"/>
  <c r="N71" i="2"/>
  <c r="M71" i="2"/>
  <c r="H71" i="2"/>
  <c r="H70" i="2"/>
  <c r="N69" i="2"/>
  <c r="M69" i="2"/>
  <c r="H69" i="2"/>
  <c r="H68" i="2"/>
  <c r="N67" i="2"/>
  <c r="M67" i="2"/>
  <c r="H67" i="2"/>
  <c r="N66" i="2"/>
  <c r="M66" i="2"/>
  <c r="H66" i="2"/>
  <c r="N65" i="2"/>
  <c r="M65" i="2"/>
  <c r="H65" i="2"/>
  <c r="N64" i="2"/>
  <c r="M64" i="2"/>
  <c r="H64" i="2"/>
  <c r="N63" i="2"/>
  <c r="M63" i="2"/>
  <c r="H63" i="2"/>
  <c r="N62" i="2"/>
  <c r="M62" i="2"/>
  <c r="H62" i="2"/>
  <c r="N61" i="2"/>
  <c r="M61" i="2"/>
  <c r="H61" i="2"/>
  <c r="H60" i="2"/>
  <c r="N59" i="2"/>
  <c r="M59" i="2"/>
  <c r="H59" i="2"/>
  <c r="N58" i="2"/>
  <c r="M58" i="2"/>
  <c r="H58" i="2"/>
  <c r="N57" i="2"/>
  <c r="M57" i="2"/>
  <c r="H57" i="2"/>
  <c r="N56" i="2"/>
  <c r="M56" i="2"/>
  <c r="H56" i="2"/>
  <c r="N55" i="2"/>
  <c r="M55" i="2"/>
  <c r="H55" i="2"/>
  <c r="N54" i="2"/>
  <c r="M54" i="2"/>
  <c r="H54" i="2"/>
  <c r="N53" i="2"/>
  <c r="M53" i="2"/>
  <c r="H53" i="2"/>
  <c r="N52" i="2"/>
  <c r="M52" i="2"/>
  <c r="H52" i="2"/>
  <c r="N51" i="2"/>
  <c r="M51" i="2"/>
  <c r="H51" i="2"/>
  <c r="N50" i="2"/>
  <c r="M50" i="2"/>
  <c r="H50" i="2"/>
  <c r="N49" i="2"/>
  <c r="M49" i="2"/>
  <c r="H49" i="2"/>
  <c r="N48" i="2"/>
  <c r="M48" i="2"/>
  <c r="H48" i="2"/>
  <c r="N47" i="2"/>
  <c r="M47" i="2"/>
  <c r="H47" i="2"/>
  <c r="N46" i="2"/>
  <c r="M46" i="2"/>
  <c r="H46" i="2"/>
  <c r="N45" i="2"/>
  <c r="M45" i="2"/>
  <c r="H45" i="2"/>
  <c r="N44" i="2"/>
  <c r="M44" i="2"/>
  <c r="H44" i="2"/>
  <c r="N43" i="2"/>
  <c r="M43" i="2"/>
  <c r="H43" i="2"/>
  <c r="N42" i="2"/>
  <c r="M42" i="2"/>
  <c r="H42" i="2"/>
  <c r="N41" i="2"/>
  <c r="M41" i="2"/>
  <c r="H41" i="2"/>
  <c r="N40" i="2"/>
  <c r="M40" i="2"/>
  <c r="H40" i="2"/>
  <c r="N39" i="2"/>
  <c r="M39" i="2"/>
  <c r="H39" i="2"/>
  <c r="N38" i="2"/>
  <c r="M38" i="2"/>
  <c r="H38" i="2"/>
  <c r="N37" i="2"/>
  <c r="M37" i="2"/>
  <c r="H37" i="2"/>
  <c r="N36" i="2"/>
  <c r="M36" i="2"/>
  <c r="H36" i="2"/>
  <c r="N35" i="2"/>
  <c r="M35" i="2"/>
  <c r="H35" i="2"/>
  <c r="N34" i="2"/>
  <c r="M34" i="2"/>
  <c r="H34" i="2"/>
  <c r="N33" i="2"/>
  <c r="M33" i="2"/>
  <c r="H33" i="2"/>
  <c r="N32" i="2"/>
  <c r="M32" i="2"/>
  <c r="H32" i="2"/>
  <c r="N31" i="2"/>
  <c r="M31" i="2"/>
  <c r="H31" i="2"/>
  <c r="N30" i="2"/>
  <c r="M30" i="2"/>
  <c r="H30" i="2"/>
  <c r="N29" i="2"/>
  <c r="M29" i="2"/>
  <c r="H29" i="2"/>
  <c r="N28" i="2"/>
  <c r="M28" i="2"/>
  <c r="H28" i="2"/>
  <c r="N27" i="2"/>
  <c r="M27" i="2"/>
  <c r="H27" i="2"/>
  <c r="N26" i="2"/>
  <c r="M26" i="2"/>
  <c r="H26" i="2"/>
  <c r="N25" i="2"/>
  <c r="M25" i="2"/>
  <c r="H25" i="2"/>
  <c r="N24" i="2"/>
  <c r="M24" i="2"/>
  <c r="H24" i="2"/>
  <c r="N23" i="2"/>
  <c r="M23" i="2"/>
  <c r="H23" i="2"/>
  <c r="N22" i="2"/>
  <c r="M22" i="2"/>
  <c r="H22" i="2"/>
  <c r="N21" i="2"/>
  <c r="M21" i="2"/>
  <c r="H21" i="2"/>
  <c r="N20" i="2"/>
  <c r="M20" i="2"/>
  <c r="H20" i="2"/>
  <c r="N19" i="2"/>
  <c r="M19" i="2"/>
  <c r="H19" i="2"/>
  <c r="N18" i="2"/>
  <c r="M18" i="2"/>
  <c r="H18" i="2"/>
  <c r="N17" i="2"/>
  <c r="M17" i="2"/>
  <c r="H17" i="2"/>
  <c r="N16" i="2"/>
  <c r="M16" i="2"/>
  <c r="H16" i="2"/>
  <c r="N15" i="2"/>
  <c r="M15" i="2"/>
  <c r="H15" i="2"/>
  <c r="N14" i="2"/>
  <c r="M14" i="2"/>
  <c r="H14" i="2"/>
  <c r="N13" i="2"/>
  <c r="M13" i="2"/>
  <c r="H13" i="2"/>
  <c r="N12" i="2"/>
  <c r="M12" i="2"/>
  <c r="H12" i="2"/>
  <c r="N11" i="2"/>
  <c r="M11" i="2"/>
  <c r="H11" i="2"/>
  <c r="N10" i="2"/>
  <c r="M10" i="2"/>
  <c r="H10" i="2"/>
  <c r="N9" i="2"/>
  <c r="M9" i="2"/>
  <c r="H9" i="2"/>
  <c r="N8" i="2"/>
  <c r="M8" i="2"/>
  <c r="H8" i="2"/>
  <c r="N7" i="2"/>
  <c r="M7" i="2"/>
  <c r="H7" i="2"/>
  <c r="N6" i="2"/>
  <c r="M6" i="2"/>
  <c r="H6" i="2"/>
  <c r="N5" i="2"/>
  <c r="M5" i="2"/>
  <c r="H5" i="2"/>
  <c r="N4" i="2"/>
  <c r="M4" i="2"/>
  <c r="H4" i="2"/>
  <c r="N3" i="2"/>
  <c r="M3" i="2"/>
  <c r="H3" i="2"/>
  <c r="N2" i="2"/>
  <c r="M2" i="2"/>
  <c r="H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1" type="6" refreshedVersion="6" background="1" saveData="1">
    <textPr codePage="437" sourceFile="C:\Users\bio608\Desktop\邱鈺凱\Spyder Marfan\1.txt" delimiter=":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2000000}" name="MFS歲1" type="6" refreshedVersion="6" background="1" saveData="1">
    <textPr codePage="437" sourceFile="C:\Users\bio608\Desktop\邱鈺凱\Spyder Marfan\MFS歲.txt">
      <textFields>
        <textField/>
      </textFields>
    </textPr>
  </connection>
</connections>
</file>

<file path=xl/sharedStrings.xml><?xml version="1.0" encoding="utf-8"?>
<sst xmlns="http://schemas.openxmlformats.org/spreadsheetml/2006/main" count="701" uniqueCount="421">
  <si>
    <t xml:space="preserve">Chart No. </t>
  </si>
  <si>
    <t xml:space="preserve">Sex </t>
  </si>
  <si>
    <t>birthday</t>
  </si>
  <si>
    <t>Age</t>
    <phoneticPr fontId="5" type="noConversion"/>
  </si>
  <si>
    <t>diagnosed date</t>
  </si>
  <si>
    <t>diagnosed age</t>
  </si>
  <si>
    <t>Height</t>
  </si>
  <si>
    <t>Weight</t>
  </si>
  <si>
    <t xml:space="preserve">BMI </t>
  </si>
  <si>
    <t>Ao root</t>
    <phoneticPr fontId="5" type="noConversion"/>
  </si>
  <si>
    <t>Z score (Marfan foundation)</t>
    <phoneticPr fontId="5" type="noConversion"/>
  </si>
  <si>
    <t>heart</t>
  </si>
  <si>
    <t>systemic score</t>
  </si>
  <si>
    <t>eye</t>
  </si>
  <si>
    <t>FH</t>
    <phoneticPr fontId="5" type="noConversion"/>
  </si>
  <si>
    <t>Oph evaluation by her uncle at Taipei VGH</t>
  </si>
  <si>
    <t>SCD - uncle</t>
  </si>
  <si>
    <t>Father has dissecting aneurysm</t>
  </si>
  <si>
    <t>Ao aneurysm s/p Bental </t>
  </si>
  <si>
    <t>Ao dissection s/p op</t>
  </si>
  <si>
    <t xml:space="preserve">mother: DAA s/p </t>
  </si>
  <si>
    <t>call back</t>
  </si>
  <si>
    <t>Mom: DAA</t>
  </si>
  <si>
    <t>-</t>
  </si>
  <si>
    <t>?</t>
  </si>
  <si>
    <t>AAE s/p Bentall, DAA -B</t>
  </si>
  <si>
    <t>s/p David + MVR</t>
  </si>
  <si>
    <t>type B DAA s/p</t>
  </si>
  <si>
    <t>fatehr SCD</t>
  </si>
  <si>
    <t>DAA s/p op</t>
  </si>
  <si>
    <t>die due to IE</t>
  </si>
  <si>
    <t>c.G4460-1A</t>
  </si>
  <si>
    <t>mother SCD</t>
  </si>
  <si>
    <t>Ao aneurysm s/p AVR</t>
  </si>
  <si>
    <t>father Ao dissection s/p op; older brother Ao root: 4.2 cm</t>
  </si>
  <si>
    <t xml:space="preserve">Ao aneurysm s/p </t>
  </si>
  <si>
    <t>mother Ao aneurysm</t>
  </si>
  <si>
    <t>father Ao aneurysm, SCD +</t>
  </si>
  <si>
    <t>1=male</t>
  </si>
  <si>
    <t>0=female</t>
  </si>
  <si>
    <r>
      <rPr>
        <sz val="12"/>
        <color theme="1"/>
        <rFont val="新細明體"/>
        <family val="2"/>
        <charset val="136"/>
      </rPr>
      <t>已死亡</t>
    </r>
  </si>
  <si>
    <r>
      <rPr>
        <sz val="12"/>
        <color theme="1"/>
        <rFont val="新細明體"/>
        <family val="2"/>
        <charset val="136"/>
      </rPr>
      <t>查不到病歷</t>
    </r>
  </si>
  <si>
    <t>exon</t>
    <phoneticPr fontId="5" type="noConversion"/>
  </si>
  <si>
    <t>gene mutation site1</t>
    <phoneticPr fontId="10" type="noConversion"/>
  </si>
  <si>
    <t>gene mutation site2</t>
    <phoneticPr fontId="14"/>
  </si>
  <si>
    <t>aa change</t>
    <phoneticPr fontId="10" type="noConversion"/>
  </si>
  <si>
    <t>exon63</t>
  </si>
  <si>
    <t>c.C8038T</t>
  </si>
  <si>
    <t>p.Arg&gt;Cys</t>
  </si>
  <si>
    <t>exon46?</t>
  </si>
  <si>
    <t>c.A5795G</t>
  </si>
  <si>
    <t>p.Asp&gt;Gly</t>
  </si>
  <si>
    <t>exon33</t>
  </si>
  <si>
    <t>c.G4096A</t>
  </si>
  <si>
    <t>p.Glu&gt;Lys</t>
  </si>
  <si>
    <t>exon37</t>
  </si>
  <si>
    <t>c.C4621T</t>
  </si>
  <si>
    <t>p.Arg&gt;X</t>
  </si>
  <si>
    <t>exon43</t>
  </si>
  <si>
    <t>c.T5371C</t>
  </si>
  <si>
    <t>p.Cys1791Arg</t>
  </si>
  <si>
    <t>exon6</t>
  </si>
  <si>
    <t>c.G640A</t>
  </si>
  <si>
    <t>p.Gly214Ser</t>
  </si>
  <si>
    <t>exon47</t>
  </si>
  <si>
    <t>c.T5861G</t>
  </si>
  <si>
    <t>p.Phe&gt;Cys</t>
  </si>
  <si>
    <t>p.Asp1932Gly</t>
  </si>
  <si>
    <t>exon13</t>
  </si>
  <si>
    <t>c.C1633T</t>
  </si>
  <si>
    <t>exon46</t>
  </si>
  <si>
    <t>exon24</t>
  </si>
  <si>
    <t>c.T2848C</t>
  </si>
  <si>
    <t>p.Cys&gt;Arg</t>
  </si>
  <si>
    <t>exon18</t>
  </si>
  <si>
    <t>c.G2290A</t>
  </si>
  <si>
    <t>p.Val&gt;Ile</t>
  </si>
  <si>
    <t>exon?</t>
  </si>
  <si>
    <t>c.G2288A</t>
  </si>
  <si>
    <t>p.Cys&gt;Tyr</t>
  </si>
  <si>
    <t>p.Gly&gt;Ser</t>
  </si>
  <si>
    <t>exon35</t>
  </si>
  <si>
    <t>c.T4258A</t>
  </si>
  <si>
    <t>p.C1420S</t>
  </si>
  <si>
    <t>exon36</t>
  </si>
  <si>
    <t>exon51</t>
  </si>
  <si>
    <t>c.G6332A</t>
  </si>
  <si>
    <t>c.A5795C</t>
  </si>
  <si>
    <t>c.T2242C</t>
  </si>
  <si>
    <t>c.C526T</t>
  </si>
  <si>
    <t>p.Glu&gt;x</t>
  </si>
  <si>
    <t>exon38</t>
  </si>
  <si>
    <t>c.C4588T</t>
  </si>
  <si>
    <t>p.R1530C</t>
  </si>
  <si>
    <t>p.Cys&gt;Ser</t>
  </si>
  <si>
    <t>exon32</t>
  </si>
  <si>
    <t>c.3952delA</t>
  </si>
  <si>
    <t>p.T1318fs</t>
  </si>
  <si>
    <t>exon57</t>
  </si>
  <si>
    <t>p.Met&gt;Val</t>
  </si>
  <si>
    <t>c.A667G</t>
  </si>
  <si>
    <t>exon58</t>
  </si>
  <si>
    <t>p.fs</t>
  </si>
  <si>
    <t>exon1</t>
  </si>
  <si>
    <t>c.11_12delGG</t>
  </si>
  <si>
    <t>c.4376dupG</t>
  </si>
  <si>
    <t>p.Gly1459fs</t>
  </si>
  <si>
    <t>exon56</t>
  </si>
  <si>
    <t>c.G6997+10A</t>
  </si>
  <si>
    <t>c.G5788+5A</t>
  </si>
  <si>
    <t>p.</t>
  </si>
  <si>
    <t>exon20</t>
  </si>
  <si>
    <t>c.G2383T</t>
  </si>
  <si>
    <t>p.G795X</t>
  </si>
  <si>
    <t>exon12</t>
  </si>
  <si>
    <t>c.C1585T</t>
  </si>
  <si>
    <t>exon52</t>
  </si>
  <si>
    <t>exon49</t>
  </si>
  <si>
    <t>c.G6113A</t>
  </si>
  <si>
    <t>exon25</t>
  </si>
  <si>
    <t>c.C3012G</t>
  </si>
  <si>
    <t>p.Tyr1004Ter</t>
  </si>
  <si>
    <t>c.C284A</t>
  </si>
  <si>
    <t>exon27</t>
  </si>
  <si>
    <t>c.C3455T</t>
  </si>
  <si>
    <t>p.Ala&gt;Va</t>
  </si>
  <si>
    <t>exon39</t>
  </si>
  <si>
    <t>c.C4852T</t>
  </si>
  <si>
    <t>c.T4909G</t>
  </si>
  <si>
    <t>exon65</t>
  </si>
  <si>
    <t>c.C8261T</t>
  </si>
  <si>
    <t>exon17</t>
  </si>
  <si>
    <t>c.C2051T</t>
  </si>
  <si>
    <t>p.C684K</t>
  </si>
  <si>
    <t>exon21</t>
  </si>
  <si>
    <t>c.G2638A</t>
  </si>
  <si>
    <t>p.G880S</t>
  </si>
  <si>
    <t>c.T5342C</t>
  </si>
  <si>
    <t>p.Val&gt;Ala</t>
  </si>
  <si>
    <t>c.G1586A</t>
  </si>
  <si>
    <t>p.R529Q</t>
  </si>
  <si>
    <t>p.Arg1541X</t>
  </si>
  <si>
    <t>c.C2860T</t>
  </si>
  <si>
    <t>p.Gly&gt;Arg</t>
  </si>
  <si>
    <t>exon2</t>
  </si>
  <si>
    <t>c.G247+1A</t>
  </si>
  <si>
    <t>c.G6182C</t>
  </si>
  <si>
    <t>c.G4030A</t>
  </si>
  <si>
    <t>exon63?64?</t>
  </si>
  <si>
    <t>p.Tyr2678X</t>
  </si>
  <si>
    <t>exon55</t>
  </si>
  <si>
    <t>c.T6806C</t>
  </si>
  <si>
    <t>p.Ile&gt;Thr</t>
  </si>
  <si>
    <t>exon60</t>
  </si>
  <si>
    <t>c.G7487A</t>
  </si>
  <si>
    <t>exon23</t>
  </si>
  <si>
    <t>c.T2809C</t>
  </si>
  <si>
    <t>c.C2753G</t>
  </si>
  <si>
    <t>p.pro&gt;Arg</t>
  </si>
  <si>
    <t>exon29</t>
  </si>
  <si>
    <t>c.G3545A</t>
  </si>
  <si>
    <t>p.Cys1182Tyr</t>
  </si>
  <si>
    <t>c.C1693T</t>
  </si>
  <si>
    <t>c.G2890A</t>
  </si>
  <si>
    <t>exon5</t>
  </si>
  <si>
    <t>c.G5993A</t>
  </si>
  <si>
    <t>p.Cys1998Tyr</t>
  </si>
  <si>
    <t>c.G5867T</t>
  </si>
  <si>
    <t>p.Cys&gt;Phe</t>
  </si>
  <si>
    <t>exon50</t>
  </si>
  <si>
    <t>c.T6295C</t>
  </si>
  <si>
    <t>exon16</t>
  </si>
  <si>
    <t>c.T2131A</t>
  </si>
  <si>
    <t>exon4</t>
  </si>
  <si>
    <t>c.T400G</t>
  </si>
  <si>
    <t>p.Cys&gt;Gly</t>
  </si>
  <si>
    <t>c.G7828A</t>
  </si>
  <si>
    <t>exon14</t>
  </si>
  <si>
    <t>c.T1837+9A</t>
  </si>
  <si>
    <t>exon22</t>
  </si>
  <si>
    <t>c.G2627T</t>
  </si>
  <si>
    <t>p.C876F</t>
  </si>
  <si>
    <t>p.Arg954Cys</t>
  </si>
  <si>
    <t>c.G2462A</t>
  </si>
  <si>
    <t>c.T4099A</t>
  </si>
  <si>
    <t>c.C5368T</t>
  </si>
  <si>
    <t>c.G1837C</t>
  </si>
  <si>
    <t>p.Asp&gt;His</t>
  </si>
  <si>
    <t>c.G4988A</t>
  </si>
  <si>
    <t>p.Cys1663Tyr</t>
  </si>
  <si>
    <t>exon59</t>
  </si>
  <si>
    <t>c.G7435C</t>
  </si>
  <si>
    <t>c.A8494G</t>
  </si>
  <si>
    <t>p.Ser&gt;Gly</t>
  </si>
  <si>
    <t>exon53</t>
  </si>
  <si>
    <t>c.G6388A</t>
  </si>
  <si>
    <t>p.E2130K</t>
  </si>
  <si>
    <t>c.G3082T</t>
  </si>
  <si>
    <t>p.Asp1028Tyr</t>
  </si>
  <si>
    <t>c.G3095A</t>
  </si>
  <si>
    <t>c.C6593T</t>
  </si>
  <si>
    <t>p.Pro&gt;Leu</t>
  </si>
  <si>
    <t>c.C6658T</t>
  </si>
  <si>
    <t>p.Arg2220X</t>
  </si>
  <si>
    <t>exon42</t>
  </si>
  <si>
    <t>p.Arg5254fs</t>
  </si>
  <si>
    <t>p.Tyr170fs</t>
  </si>
  <si>
    <t>c.6322dupC</t>
  </si>
  <si>
    <t>p.Arg2108fs</t>
  </si>
  <si>
    <t>c.C7377A</t>
  </si>
  <si>
    <t>p.Cys&gt;X</t>
  </si>
  <si>
    <t>p.?</t>
  </si>
  <si>
    <t>c.T5296+2C</t>
  </si>
  <si>
    <t>c.G4816+1A</t>
  </si>
  <si>
    <t>p.splicing</t>
  </si>
  <si>
    <t>c.G6313+1A</t>
  </si>
  <si>
    <t>p.M2347fs</t>
  </si>
  <si>
    <t>c.G5926T</t>
  </si>
  <si>
    <t>p.E1976X</t>
  </si>
  <si>
    <t>c.G6695A</t>
  </si>
  <si>
    <t>p.Cys2232Tyr</t>
  </si>
  <si>
    <t>p.Y1004X</t>
  </si>
  <si>
    <t>exon54</t>
  </si>
  <si>
    <t>c.G6580T</t>
  </si>
  <si>
    <t>p.E2194X</t>
  </si>
  <si>
    <t>c.C1546T</t>
  </si>
  <si>
    <t>p.Arg516X</t>
  </si>
  <si>
    <t>c.A4460-2C</t>
  </si>
  <si>
    <t>c.G4087+5C</t>
  </si>
  <si>
    <t>exon28</t>
  </si>
  <si>
    <t>c.G3589-5A</t>
  </si>
  <si>
    <t>p.fs </t>
  </si>
  <si>
    <t>p.Cys769Ser</t>
  </si>
  <si>
    <t>c.G4532A</t>
  </si>
  <si>
    <t>p.C1511Y</t>
  </si>
  <si>
    <t>exon7</t>
  </si>
  <si>
    <t>c.C679T</t>
  </si>
  <si>
    <t>p.Gln227X</t>
  </si>
  <si>
    <t>exon61</t>
  </si>
  <si>
    <t>c.T7493G</t>
  </si>
  <si>
    <t>p.Phe2498Cys</t>
  </si>
  <si>
    <t>exon15</t>
  </si>
  <si>
    <t>c.A1766G</t>
  </si>
  <si>
    <t>p.N589S</t>
  </si>
  <si>
    <t>c.6281_6282insGA</t>
  </si>
  <si>
    <t>p.D2094fs</t>
  </si>
  <si>
    <t>p.C2038Y</t>
  </si>
  <si>
    <t>c.T6331C</t>
  </si>
  <si>
    <t>p.C2111R</t>
  </si>
  <si>
    <t>c.C4615T</t>
  </si>
  <si>
    <t>p.R1539X</t>
  </si>
  <si>
    <t>c.C3408G</t>
  </si>
  <si>
    <t>p.Y1136X</t>
  </si>
  <si>
    <t>c.T5950C</t>
  </si>
  <si>
    <t>p.C1984R</t>
  </si>
  <si>
    <t>p.I2585T</t>
  </si>
  <si>
    <t> p.C2153Y</t>
  </si>
  <si>
    <t>intron48</t>
    <phoneticPr fontId="1" type="noConversion"/>
  </si>
  <si>
    <t>c.G5918-1C</t>
    <phoneticPr fontId="1" type="noConversion"/>
  </si>
  <si>
    <t>del exon36</t>
    <phoneticPr fontId="1" type="noConversion"/>
  </si>
  <si>
    <t>exon45,15</t>
    <phoneticPr fontId="1" type="noConversion"/>
  </si>
  <si>
    <t>c.G5666C</t>
    <phoneticPr fontId="1" type="noConversion"/>
  </si>
  <si>
    <t>p.Arg&gt;Cy+C2:C95s</t>
    <phoneticPr fontId="1" type="noConversion"/>
  </si>
  <si>
    <t>c.T1875C</t>
    <phoneticPr fontId="1" type="noConversion"/>
  </si>
  <si>
    <t>p.Cys&gt;Ser,Asn&gt;Asn</t>
    <phoneticPr fontId="1" type="noConversion"/>
  </si>
  <si>
    <t>p.Met&gt;Val  fsX18</t>
    <phoneticPr fontId="1" type="noConversion"/>
  </si>
  <si>
    <t>c.7220+3_6delAAGT</t>
    <phoneticPr fontId="1" type="noConversion"/>
  </si>
  <si>
    <t>p.fs</t>
    <phoneticPr fontId="1" type="noConversion"/>
  </si>
  <si>
    <t>p.Gln&gt;X , Tyr&gt;Asp</t>
    <phoneticPr fontId="1" type="noConversion"/>
  </si>
  <si>
    <t>  CGC&gt;TGC , Arg&gt;Cys</t>
    <phoneticPr fontId="1" type="noConversion"/>
  </si>
  <si>
    <t>p.Cys2111Tyr</t>
    <phoneticPr fontId="1" type="noConversion"/>
  </si>
  <si>
    <t>p.Ser95X</t>
    <phoneticPr fontId="1" type="noConversion"/>
  </si>
  <si>
    <t>exon65,15</t>
    <phoneticPr fontId="1" type="noConversion"/>
  </si>
  <si>
    <t>p.Ala&gt;Val,Asn&gt;Asn</t>
    <phoneticPr fontId="1" type="noConversion"/>
  </si>
  <si>
    <t>exon24,15</t>
    <phoneticPr fontId="1" type="noConversion"/>
  </si>
  <si>
    <t>p.Arg&gt;Cys,Asn&gt;Asn</t>
    <phoneticPr fontId="1" type="noConversion"/>
  </si>
  <si>
    <t>p.Gln&gt;X,Tyr&gt;Asp</t>
    <phoneticPr fontId="1" type="noConversion"/>
  </si>
  <si>
    <t>p.Cys2061Ser</t>
    <phoneticPr fontId="1" type="noConversion"/>
  </si>
  <si>
    <t>exon24,25</t>
    <phoneticPr fontId="1" type="noConversion"/>
  </si>
  <si>
    <t>c.C2901T</t>
    <phoneticPr fontId="1" type="noConversion"/>
  </si>
  <si>
    <t>p.Asp&gt;Asn,Cys&gt;X</t>
    <phoneticPr fontId="1" type="noConversion"/>
  </si>
  <si>
    <t>exon5,15</t>
    <phoneticPr fontId="1" type="noConversion"/>
  </si>
  <si>
    <t>p.Glu&gt;X,Asn&gt;Asn</t>
    <phoneticPr fontId="1" type="noConversion"/>
  </si>
  <si>
    <t>CGC&gt;TGC,Arg&gt;Cys</t>
    <phoneticPr fontId="1" type="noConversion"/>
  </si>
  <si>
    <t>c.C2860T</t>
    <phoneticPr fontId="1" type="noConversion"/>
  </si>
  <si>
    <t>p.Cys&gt;Tyr,C1032Y</t>
    <phoneticPr fontId="1" type="noConversion"/>
  </si>
  <si>
    <t>p.P1148A(He report as polymorphism)</t>
    <phoneticPr fontId="1" type="noConversion"/>
  </si>
  <si>
    <t>c.5254_5255delinsTTT</t>
    <phoneticPr fontId="1" type="noConversion"/>
  </si>
  <si>
    <t>c.510delC</t>
    <phoneticPr fontId="1" type="noConversion"/>
  </si>
  <si>
    <t>p.Pro&gt;Leu</t>
    <phoneticPr fontId="1" type="noConversion"/>
  </si>
  <si>
    <t>c.G2306C</t>
    <phoneticPr fontId="1" type="noConversion"/>
  </si>
  <si>
    <t>c.5671+1del</t>
    <phoneticPr fontId="1" type="noConversion"/>
  </si>
  <si>
    <t>p.Ile1048Thr</t>
    <phoneticPr fontId="1" type="noConversion"/>
  </si>
  <si>
    <t>c.T5342C</t>
    <phoneticPr fontId="1" type="noConversion"/>
  </si>
  <si>
    <t>c.T3143C </t>
    <phoneticPr fontId="1" type="noConversion"/>
  </si>
  <si>
    <t>c.G7879C</t>
    <phoneticPr fontId="5" type="noConversion"/>
  </si>
  <si>
    <t>c.T2678-12C</t>
    <phoneticPr fontId="5" type="noConversion"/>
  </si>
  <si>
    <t>c.7039_7040delAT</t>
    <phoneticPr fontId="1" type="noConversion"/>
  </si>
  <si>
    <t>c.G1837+5A </t>
    <phoneticPr fontId="1" type="noConversion"/>
  </si>
  <si>
    <t>c.2016delA</t>
    <phoneticPr fontId="5" type="noConversion"/>
  </si>
  <si>
    <t>c.G5066-1C</t>
    <phoneticPr fontId="5" type="noConversion"/>
  </si>
  <si>
    <t>c.G6458A</t>
    <phoneticPr fontId="5" type="noConversion"/>
  </si>
  <si>
    <t>c.T7754C</t>
    <phoneticPr fontId="5" type="noConversion"/>
  </si>
  <si>
    <t>c.A5795G</t>
    <phoneticPr fontId="5" type="noConversion"/>
  </si>
  <si>
    <t>c.C4852T</t>
    <phoneticPr fontId="5" type="noConversion"/>
  </si>
  <si>
    <t>c.C3442G</t>
    <phoneticPr fontId="5" type="noConversion"/>
  </si>
  <si>
    <t>c.C8034G</t>
    <phoneticPr fontId="5" type="noConversion"/>
  </si>
  <si>
    <t>score</t>
    <phoneticPr fontId="1" type="noConversion"/>
  </si>
  <si>
    <t>p.R2680C ; 2680 ; M</t>
  </si>
  <si>
    <t>p.G214S ; 214 ; M</t>
  </si>
  <si>
    <t>p.Q176* ; 176 ; N</t>
  </si>
  <si>
    <t>p.R1530C ; 1530 ; M</t>
  </si>
  <si>
    <t>p.F1954C ; 1954 ; M</t>
  </si>
  <si>
    <t>p.R1541* ; 1541 ; N</t>
  </si>
  <si>
    <t>p.Q1618* ; 1618 ; N</t>
  </si>
  <si>
    <t>p.I2269T ; 2269 ; M</t>
  </si>
  <si>
    <t>p.C2496Y ; 2496 ; M</t>
  </si>
  <si>
    <t>p.R565* ; 565 ; N</t>
  </si>
  <si>
    <t>p.E2610K ; 2610 ; M</t>
  </si>
  <si>
    <t>p.C1367S ; 1367 ; M</t>
  </si>
  <si>
    <t>p.C821Y ; 821 ; M</t>
  </si>
  <si>
    <t>p.C134G ; 134 ; M</t>
  </si>
  <si>
    <t>p.R516* ; 516 ; N</t>
  </si>
  <si>
    <t>p.F2498C ; 2498 ; M</t>
  </si>
  <si>
    <t>p.N589S ; 589 ; M</t>
  </si>
  <si>
    <t>p.E1366K ; 1366 ; M</t>
  </si>
  <si>
    <t>p.D1932G ; 1932 ; M</t>
  </si>
  <si>
    <t>p.C950R ; 950 ; M</t>
  </si>
  <si>
    <t>p.V764I ; 764 ; M</t>
  </si>
  <si>
    <t>p.C763Y ; 763 ; M</t>
  </si>
  <si>
    <t>p.C1420S ; 1420 ; M</t>
  </si>
  <si>
    <t>p.C2111Y ; 2111 ; M</t>
  </si>
  <si>
    <t>p.D1932A ; 1932 ; M</t>
  </si>
  <si>
    <t>p.C748R ; 748 ; M</t>
  </si>
  <si>
    <t>p.C1889S ; 1889 ; M</t>
  </si>
  <si>
    <t>p.K2407fs ; 2407 ; F</t>
  </si>
  <si>
    <t>p.G4fs ; 4 ; F</t>
  </si>
  <si>
    <t>p.R529* ; 529 ; N</t>
  </si>
  <si>
    <t>p.C2038Y ; 2038 ; M</t>
  </si>
  <si>
    <t>p.Y1004* ; 1004 ; N</t>
  </si>
  <si>
    <t>p.S95* ; 95 ; N</t>
  </si>
  <si>
    <t>p.C684F ; 684 ; M</t>
  </si>
  <si>
    <t>p.G880S ; 880 ; M</t>
  </si>
  <si>
    <t>p.R954C ; 954 ; M</t>
  </si>
  <si>
    <t>delexon ; delexon ; deletion</t>
  </si>
  <si>
    <t>p.G2627R ; 2627 ; M</t>
  </si>
  <si>
    <t>p.C937R ; 937 ; M</t>
  </si>
  <si>
    <t>p.C1182Y ; 1182 ; M</t>
  </si>
  <si>
    <t>p.D964N ; 964 ; M</t>
  </si>
  <si>
    <t>p.C1998Y ; 1998 ; M</t>
  </si>
  <si>
    <t>p.C1956F ; 1956 ; M</t>
  </si>
  <si>
    <t>p.C876F ; 876 ; M</t>
  </si>
  <si>
    <t>p.E2130K ; 2130 ; M</t>
  </si>
  <si>
    <t>p.D1028Y ; 1028 ; M</t>
  </si>
  <si>
    <t>p.R2220* ; 2220 ; N</t>
  </si>
  <si>
    <t>p.C1791R ; 1791 ; M</t>
  </si>
  <si>
    <t>p.R1752fs ; 1752 ; F</t>
  </si>
  <si>
    <t>p.E1976* ; 1976 ; N</t>
  </si>
  <si>
    <t>p.C1511Y ; 1511 ; M</t>
  </si>
  <si>
    <t>p.D2094fs ; 2094 ; F</t>
  </si>
  <si>
    <t>p.R1539* ; 1539 ; N</t>
  </si>
  <si>
    <t>p.C2153Y ; 2153 ; M</t>
  </si>
  <si>
    <t>p.R545C ; 545 ; M</t>
  </si>
  <si>
    <t>p.T1318fs ; 1318 ; F</t>
  </si>
  <si>
    <t>p.M2347fs ; 2347 ; F</t>
  </si>
  <si>
    <t>p.G1459fs ; 1459 ; F</t>
  </si>
  <si>
    <t>p.A1152V ; 1152 ; M</t>
  </si>
  <si>
    <t>p.A2754V ; 2754 ; M</t>
  </si>
  <si>
    <t>p.R529Q ; 529 ; M</t>
  </si>
  <si>
    <t>p.Y2678* ; 2678 ; N</t>
  </si>
  <si>
    <t>p.C2099R ; 2099 ; M</t>
  </si>
  <si>
    <t>p.K672fs ; 672 ; F</t>
  </si>
  <si>
    <t>p.C711S ; 711 ; M</t>
  </si>
  <si>
    <t>p.R1790* ; 1790 ; N</t>
  </si>
  <si>
    <t>p.D613H ; 613 ; M</t>
  </si>
  <si>
    <t>p.S2832G ; 2832 ; M</t>
  </si>
  <si>
    <t>p.C1032Y ; 1032 ; M</t>
  </si>
  <si>
    <t>p.P2198L ; 2198 ; M</t>
  </si>
  <si>
    <t>p.Y170fs ; 170 ; F</t>
  </si>
  <si>
    <t>p.R2108fs ; 2108 ; F</t>
  </si>
  <si>
    <t>p.C2459* ; 2459 ; N</t>
  </si>
  <si>
    <t>p.C2232Y ; 2232 ; M</t>
  </si>
  <si>
    <t>p.E2194* ; 2194 ; N</t>
  </si>
  <si>
    <t>p.Q227* ; 227 ; N</t>
  </si>
  <si>
    <t>p.C2111R ; 2111 ; M</t>
  </si>
  <si>
    <t>p.C1984R ; 1984 ; M</t>
  </si>
  <si>
    <t>p.D1891fs ; 1891 ; F</t>
  </si>
  <si>
    <t>p.I1048T ; 1048 ; M</t>
  </si>
  <si>
    <t>p.M223V ; 223 ; M</t>
  </si>
  <si>
    <t>p.G795* ; 795 ; N</t>
  </si>
  <si>
    <t>p.V1781A ; 1781 ; M</t>
  </si>
  <si>
    <t>p.C2061S ; 2061 ; M</t>
  </si>
  <si>
    <t>p.G1344R ; 1344 ; M</t>
  </si>
  <si>
    <t>p.P918R ; 918 ; M</t>
  </si>
  <si>
    <t>p.C1663Y ; 1663 ; M</t>
  </si>
  <si>
    <t>p.D2479H ; 2479 ; M</t>
  </si>
  <si>
    <t>p.P1148A ; 1148 ; M</t>
  </si>
  <si>
    <t>p.C769S ; 769 ; M</t>
  </si>
  <si>
    <t>p.Y1136* ; 1136 ; N</t>
  </si>
  <si>
    <t>p.I2585T ; 2585 ; M</t>
  </si>
  <si>
    <t>D1689_E41 ; 1689 ; L</t>
  </si>
  <si>
    <t>D1973_E48 ; 1973 ; L</t>
  </si>
  <si>
    <t>D1930_E46 ; 1930 ; P</t>
  </si>
  <si>
    <t>D1766_E42 ; 1766 ; L</t>
  </si>
  <si>
    <t>D1606_E38 ; 1606 ; L</t>
  </si>
  <si>
    <t>D2105_E50 ; 2105 ; L</t>
  </si>
  <si>
    <t>D1487_E36 ; 1487 ; L</t>
  </si>
  <si>
    <t>D2333_E56 ; 2333 ; P</t>
  </si>
  <si>
    <t>D83_E2 ; 83 ; L</t>
  </si>
  <si>
    <t>D613_E14 ; 613 ; P</t>
  </si>
  <si>
    <t>D1363_E32 ; 1363 ; P</t>
  </si>
  <si>
    <t>D893_E22 ; 893 ; Intron</t>
  </si>
  <si>
    <t>D1197_E28 ; 1197 ; P</t>
  </si>
  <si>
    <t>&lt;=18</t>
  </si>
  <si>
    <t>&gt;18</t>
  </si>
  <si>
    <t>del exon47</t>
    <phoneticPr fontId="1" type="noConversion"/>
  </si>
  <si>
    <t>c.4460_4582del</t>
    <phoneticPr fontId="1" type="noConversion"/>
  </si>
  <si>
    <t>c.5789_5917del</t>
    <phoneticPr fontId="1" type="noConversion"/>
  </si>
  <si>
    <t>exon?</t>
    <phoneticPr fontId="5" type="noConversion"/>
  </si>
  <si>
    <t>c.7039_7040delAT</t>
    <phoneticPr fontId="5" type="noConversion"/>
  </si>
  <si>
    <t>BSA(body surface area)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</si>
</sst>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.00_);[Red]\(0.00\)"/>
    <numFmt numFmtId="177" formatCode="[$-404]yyyy/m/d"/>
  </numFmts>
  <fonts count="1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2"/>
      <charset val="136"/>
    </font>
    <font>
      <b/>
      <sz val="12"/>
      <color rgb="FF000000"/>
      <name val="Times New Roman"/>
      <family val="1"/>
    </font>
    <font>
      <b/>
      <sz val="12"/>
      <name val="Times New Roman"/>
      <family val="1"/>
    </font>
    <font>
      <sz val="9"/>
      <name val="新細明體"/>
      <family val="2"/>
      <charset val="136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Times New Roman"/>
      <family val="1"/>
    </font>
    <font>
      <sz val="12"/>
      <color theme="1"/>
      <name val="新細明體"/>
      <family val="2"/>
      <charset val="136"/>
    </font>
    <font>
      <b/>
      <sz val="12"/>
      <color indexed="8"/>
      <name val="Times New Roman"/>
      <family val="1"/>
    </font>
    <font>
      <sz val="6"/>
      <name val="ＭＳ Ｐゴシック"/>
      <family val="2"/>
    </font>
    <font>
      <sz val="12"/>
      <color rgb="FFFF0000"/>
      <name val="新細明體"/>
      <family val="2"/>
      <charset val="136"/>
      <scheme val="minor"/>
    </font>
    <font>
      <b/>
      <sz val="12"/>
      <color rgb="FF000000"/>
      <name val="MingLiU"/>
      <family val="3"/>
      <charset val="136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7" tint="0.59999389629810485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>
      <alignment vertical="center"/>
    </xf>
    <xf numFmtId="0" fontId="2" fillId="2" borderId="1" applyProtection="0">
      <alignment vertical="center"/>
    </xf>
    <xf numFmtId="0" fontId="9" fillId="0" borderId="0">
      <alignment vertical="center"/>
    </xf>
  </cellStyleXfs>
  <cellXfs count="39">
    <xf numFmtId="0" fontId="0" fillId="0" borderId="0" xfId="0">
      <alignment vertical="center"/>
    </xf>
    <xf numFmtId="0" fontId="3" fillId="2" borderId="1" xfId="1" applyFont="1" applyAlignment="1" applyProtection="1">
      <alignment horizontal="left" vertical="center"/>
    </xf>
    <xf numFmtId="0" fontId="4" fillId="2" borderId="2" xfId="1" applyFont="1" applyBorder="1" applyAlignment="1" applyProtection="1">
      <alignment horizontal="left" vertical="center"/>
    </xf>
    <xf numFmtId="0" fontId="3" fillId="3" borderId="1" xfId="1" applyFont="1" applyFill="1" applyAlignment="1" applyProtection="1">
      <alignment horizontal="left" vertical="center"/>
    </xf>
    <xf numFmtId="0" fontId="4" fillId="4" borderId="1" xfId="1" applyFont="1" applyFill="1" applyAlignment="1" applyProtection="1">
      <alignment horizontal="left" vertical="center"/>
    </xf>
    <xf numFmtId="0" fontId="3" fillId="4" borderId="1" xfId="1" applyFont="1" applyFill="1" applyAlignment="1" applyProtection="1">
      <alignment horizontal="left" vertical="center"/>
    </xf>
    <xf numFmtId="0" fontId="3" fillId="5" borderId="1" xfId="1" applyFont="1" applyFill="1" applyAlignment="1" applyProtection="1">
      <alignment horizontal="left" vertical="center"/>
    </xf>
    <xf numFmtId="0" fontId="4" fillId="5" borderId="1" xfId="1" applyFont="1" applyFill="1" applyAlignment="1" applyProtection="1">
      <alignment horizontal="left" vertical="center"/>
    </xf>
    <xf numFmtId="0" fontId="4" fillId="6" borderId="1" xfId="1" applyFont="1" applyFill="1" applyAlignment="1" applyProtection="1">
      <alignment horizontal="left" vertical="center"/>
    </xf>
    <xf numFmtId="0" fontId="3" fillId="6" borderId="1" xfId="1" applyFont="1" applyFill="1" applyAlignment="1" applyProtection="1">
      <alignment horizontal="left" vertical="center"/>
    </xf>
    <xf numFmtId="0" fontId="3" fillId="6" borderId="3" xfId="1" applyFont="1" applyFill="1" applyBorder="1" applyAlignment="1" applyProtection="1">
      <alignment horizontal="left" vertical="center"/>
    </xf>
    <xf numFmtId="0" fontId="3" fillId="6" borderId="0" xfId="1" applyFont="1" applyFill="1" applyBorder="1" applyAlignment="1" applyProtection="1">
      <alignment horizontal="left" vertical="center"/>
    </xf>
    <xf numFmtId="0" fontId="3" fillId="6" borderId="4" xfId="1" applyFont="1" applyFill="1" applyBorder="1" applyAlignment="1" applyProtection="1">
      <alignment horizontal="left" vertical="center"/>
    </xf>
    <xf numFmtId="0" fontId="3" fillId="2" borderId="1" xfId="1" applyFont="1" applyProtection="1">
      <alignment vertical="center"/>
    </xf>
    <xf numFmtId="0" fontId="7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/>
    </xf>
    <xf numFmtId="177" fontId="7" fillId="0" borderId="0" xfId="0" applyNumberFormat="1" applyFont="1" applyAlignment="1">
      <alignment horizontal="left" vertical="center"/>
    </xf>
    <xf numFmtId="0" fontId="7" fillId="0" borderId="0" xfId="0" applyFont="1">
      <alignment vertical="center"/>
    </xf>
    <xf numFmtId="14" fontId="7" fillId="0" borderId="0" xfId="0" applyNumberFormat="1" applyFont="1" applyAlignment="1">
      <alignment horizontal="left" vertical="center"/>
    </xf>
    <xf numFmtId="14" fontId="6" fillId="0" borderId="0" xfId="2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/>
    </xf>
    <xf numFmtId="14" fontId="6" fillId="7" borderId="0" xfId="0" applyNumberFormat="1" applyFont="1" applyFill="1" applyAlignment="1">
      <alignment horizontal="left" vertical="center"/>
    </xf>
    <xf numFmtId="14" fontId="7" fillId="7" borderId="0" xfId="0" applyNumberFormat="1" applyFont="1" applyFill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6" fillId="0" borderId="0" xfId="0" applyFont="1">
      <alignment vertical="center"/>
    </xf>
    <xf numFmtId="0" fontId="11" fillId="0" borderId="0" xfId="0" applyFont="1" applyAlignment="1">
      <alignment horizontal="left" vertical="center"/>
    </xf>
    <xf numFmtId="176" fontId="11" fillId="0" borderId="0" xfId="0" applyNumberFormat="1" applyFont="1" applyAlignment="1">
      <alignment horizontal="left" vertical="center"/>
    </xf>
    <xf numFmtId="2" fontId="11" fillId="0" borderId="0" xfId="0" applyNumberFormat="1" applyFont="1" applyAlignment="1">
      <alignment horizontal="left" vertical="center"/>
    </xf>
    <xf numFmtId="0" fontId="13" fillId="8" borderId="0" xfId="0" applyFont="1" applyFill="1" applyAlignment="1">
      <alignment horizontal="left" vertical="center"/>
    </xf>
    <xf numFmtId="0" fontId="11" fillId="0" borderId="0" xfId="0" applyFont="1">
      <alignment vertical="center"/>
    </xf>
    <xf numFmtId="176" fontId="3" fillId="4" borderId="1" xfId="1" applyNumberFormat="1" applyFont="1" applyFill="1" applyAlignment="1" applyProtection="1">
      <alignment horizontal="left" vertical="center"/>
    </xf>
    <xf numFmtId="176" fontId="0" fillId="0" borderId="0" xfId="0" applyNumberFormat="1">
      <alignment vertical="center"/>
    </xf>
    <xf numFmtId="0" fontId="8" fillId="0" borderId="0" xfId="0" applyFont="1">
      <alignment vertical="center"/>
    </xf>
    <xf numFmtId="14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7" fontId="8" fillId="0" borderId="0" xfId="0" applyNumberFormat="1" applyFont="1" applyAlignment="1">
      <alignment horizontal="left" vertical="center"/>
    </xf>
    <xf numFmtId="0" fontId="15" fillId="0" borderId="0" xfId="0" applyFont="1">
      <alignment vertical="center"/>
    </xf>
    <xf numFmtId="0" fontId="16" fillId="2" borderId="1" xfId="1" applyFont="1" applyAlignment="1" applyProtection="1">
      <alignment horizontal="left" vertical="center"/>
    </xf>
  </cellXfs>
  <cellStyles count="3">
    <cellStyle name="Excel Built-in Note" xfId="1" xr:uid="{00000000-0005-0000-0000-000000000000}"/>
    <cellStyle name="一般" xfId="0" builtinId="0"/>
    <cellStyle name="一般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FS歲_1" connectionId="2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78"/>
  <sheetViews>
    <sheetView tabSelected="1" topLeftCell="A160" zoomScale="85" zoomScaleNormal="85" workbookViewId="0">
      <selection activeCell="E19" sqref="E19:J23"/>
    </sheetView>
  </sheetViews>
  <sheetFormatPr defaultRowHeight="16.2"/>
  <cols>
    <col min="3" max="3" width="19.6640625" customWidth="1"/>
    <col min="4" max="4" width="19.21875" customWidth="1"/>
    <col min="5" max="5" width="21.109375" customWidth="1"/>
    <col min="6" max="6" width="30.88671875" customWidth="1"/>
    <col min="7" max="7" width="10.44140625" bestFit="1" customWidth="1"/>
    <col min="9" max="9" width="10.44140625" customWidth="1"/>
    <col min="10" max="10" width="12" customWidth="1"/>
    <col min="11" max="11" width="9" style="32"/>
  </cols>
  <sheetData>
    <row r="1" spans="1:29">
      <c r="A1" s="1" t="s">
        <v>0</v>
      </c>
      <c r="B1" s="2" t="s">
        <v>1</v>
      </c>
      <c r="C1" s="3" t="s">
        <v>42</v>
      </c>
      <c r="D1" s="29" t="s">
        <v>43</v>
      </c>
      <c r="E1" s="29" t="s">
        <v>44</v>
      </c>
      <c r="F1" s="29" t="s">
        <v>45</v>
      </c>
      <c r="G1" s="4" t="s">
        <v>2</v>
      </c>
      <c r="H1" s="5" t="s">
        <v>3</v>
      </c>
      <c r="I1" s="5" t="s">
        <v>4</v>
      </c>
      <c r="J1" s="31" t="s">
        <v>5</v>
      </c>
      <c r="K1" s="6" t="s">
        <v>6</v>
      </c>
      <c r="L1" s="6" t="s">
        <v>7</v>
      </c>
      <c r="M1" s="7" t="s">
        <v>8</v>
      </c>
      <c r="N1" s="7" t="s">
        <v>420</v>
      </c>
      <c r="O1" s="8" t="s">
        <v>9</v>
      </c>
      <c r="P1" s="9" t="s">
        <v>10</v>
      </c>
      <c r="Q1" s="10" t="s">
        <v>11</v>
      </c>
      <c r="R1" s="11" t="s">
        <v>12</v>
      </c>
      <c r="S1" s="12" t="s">
        <v>13</v>
      </c>
      <c r="T1" s="9" t="s">
        <v>14</v>
      </c>
      <c r="U1" s="38" t="s">
        <v>307</v>
      </c>
      <c r="W1" s="1"/>
      <c r="X1" s="13"/>
      <c r="Y1" s="13"/>
      <c r="Z1" s="13"/>
      <c r="AA1" s="13"/>
      <c r="AB1" s="13"/>
      <c r="AC1" s="13"/>
    </row>
    <row r="2" spans="1:29">
      <c r="A2" s="26">
        <v>1018835</v>
      </c>
      <c r="B2" s="26">
        <v>1</v>
      </c>
      <c r="C2" s="30" t="s">
        <v>46</v>
      </c>
      <c r="D2" s="30" t="s">
        <v>47</v>
      </c>
      <c r="E2" s="30"/>
      <c r="F2" s="30" t="s">
        <v>262</v>
      </c>
      <c r="G2" s="15">
        <v>24419</v>
      </c>
      <c r="H2" s="27">
        <f t="shared" ref="H2:H65" ca="1" si="0">(TODAY()-G2)/365</f>
        <v>56.2</v>
      </c>
      <c r="I2" s="16">
        <v>40763</v>
      </c>
      <c r="J2">
        <v>44.75</v>
      </c>
      <c r="K2" s="26">
        <v>180</v>
      </c>
      <c r="L2" s="26">
        <v>71</v>
      </c>
      <c r="M2" s="28">
        <f t="shared" ref="M2:M65" si="1">L2/(2*(K2*0.01))</f>
        <v>19.722222222222221</v>
      </c>
      <c r="N2" s="28">
        <f t="shared" ref="N2:N65" si="2">SQRT((K2*L2)/3600)</f>
        <v>1.8841443681416772</v>
      </c>
      <c r="O2" s="26">
        <v>3.83</v>
      </c>
      <c r="P2" s="26">
        <v>1.23</v>
      </c>
      <c r="Q2" s="26">
        <v>1</v>
      </c>
      <c r="R2" s="26">
        <v>1</v>
      </c>
      <c r="S2" s="26">
        <v>1</v>
      </c>
      <c r="T2" s="26">
        <v>1</v>
      </c>
      <c r="U2">
        <v>4</v>
      </c>
      <c r="V2" s="26"/>
    </row>
    <row r="3" spans="1:29">
      <c r="A3" s="26">
        <v>1941947</v>
      </c>
      <c r="B3" s="26">
        <v>1</v>
      </c>
      <c r="C3" s="30" t="s">
        <v>49</v>
      </c>
      <c r="D3" s="30" t="s">
        <v>50</v>
      </c>
      <c r="E3" s="30"/>
      <c r="F3" s="30" t="s">
        <v>51</v>
      </c>
      <c r="G3" s="15">
        <v>20782</v>
      </c>
      <c r="H3" s="27">
        <f t="shared" ca="1" si="0"/>
        <v>66.164383561643831</v>
      </c>
      <c r="I3" s="16">
        <v>41705</v>
      </c>
      <c r="J3">
        <v>57.28</v>
      </c>
      <c r="K3" s="26">
        <v>183</v>
      </c>
      <c r="L3" s="26">
        <v>68</v>
      </c>
      <c r="M3" s="28">
        <f t="shared" si="1"/>
        <v>18.579234972677593</v>
      </c>
      <c r="N3" s="28">
        <f t="shared" si="2"/>
        <v>1.859211302317912</v>
      </c>
      <c r="O3" s="26">
        <v>5.28</v>
      </c>
      <c r="P3" s="26">
        <v>6.46</v>
      </c>
      <c r="Q3" s="26">
        <v>1</v>
      </c>
      <c r="R3" s="26">
        <v>0</v>
      </c>
      <c r="S3" s="26">
        <v>0</v>
      </c>
      <c r="T3" s="26">
        <v>1</v>
      </c>
      <c r="U3">
        <v>2</v>
      </c>
      <c r="V3" s="26"/>
    </row>
    <row r="4" spans="1:29">
      <c r="A4" s="26">
        <v>2003461</v>
      </c>
      <c r="B4" s="26">
        <v>0</v>
      </c>
      <c r="C4" s="30" t="s">
        <v>52</v>
      </c>
      <c r="D4" s="30" t="s">
        <v>53</v>
      </c>
      <c r="E4" s="30"/>
      <c r="F4" s="30" t="s">
        <v>54</v>
      </c>
      <c r="G4" s="15">
        <v>27840</v>
      </c>
      <c r="H4" s="27">
        <f t="shared" ca="1" si="0"/>
        <v>46.827397260273976</v>
      </c>
      <c r="I4" s="16">
        <v>38931</v>
      </c>
      <c r="J4">
        <v>30.37</v>
      </c>
      <c r="K4" s="26">
        <v>175</v>
      </c>
      <c r="L4" s="26">
        <v>58</v>
      </c>
      <c r="M4" s="28">
        <f t="shared" si="1"/>
        <v>16.571428571428573</v>
      </c>
      <c r="N4" s="28">
        <f t="shared" si="2"/>
        <v>1.6791201399674904</v>
      </c>
      <c r="O4" s="26">
        <v>3.8</v>
      </c>
      <c r="P4" s="26">
        <v>3.27</v>
      </c>
      <c r="Q4" s="26">
        <v>1</v>
      </c>
      <c r="R4" s="26">
        <v>1</v>
      </c>
      <c r="S4" s="26">
        <v>1</v>
      </c>
      <c r="T4" s="26">
        <v>0</v>
      </c>
      <c r="U4">
        <v>3</v>
      </c>
      <c r="V4" s="26"/>
    </row>
    <row r="5" spans="1:29">
      <c r="A5" s="26">
        <v>2167946</v>
      </c>
      <c r="B5" s="26">
        <v>0</v>
      </c>
      <c r="C5" s="30" t="s">
        <v>55</v>
      </c>
      <c r="D5" s="30" t="s">
        <v>56</v>
      </c>
      <c r="E5" s="30"/>
      <c r="F5" s="30" t="s">
        <v>57</v>
      </c>
      <c r="G5" s="15">
        <v>20743</v>
      </c>
      <c r="H5" s="27">
        <f t="shared" ca="1" si="0"/>
        <v>66.271232876712332</v>
      </c>
      <c r="I5" s="16">
        <v>38771</v>
      </c>
      <c r="J5">
        <v>49.36</v>
      </c>
      <c r="K5" s="26">
        <v>155</v>
      </c>
      <c r="L5" s="26">
        <v>51</v>
      </c>
      <c r="M5" s="28">
        <f t="shared" si="1"/>
        <v>16.451612903225804</v>
      </c>
      <c r="N5" s="28">
        <f t="shared" si="2"/>
        <v>1.4818344486930155</v>
      </c>
      <c r="O5" s="26">
        <v>3.9</v>
      </c>
      <c r="P5" s="26">
        <v>3.3</v>
      </c>
      <c r="Q5" s="26">
        <v>1</v>
      </c>
      <c r="R5" s="26">
        <v>0</v>
      </c>
      <c r="S5" s="26">
        <v>0</v>
      </c>
      <c r="T5" s="26">
        <v>1</v>
      </c>
      <c r="U5">
        <v>2</v>
      </c>
      <c r="V5" s="26"/>
      <c r="Y5" t="s">
        <v>413</v>
      </c>
    </row>
    <row r="6" spans="1:29">
      <c r="A6" s="26">
        <v>2293532</v>
      </c>
      <c r="B6" s="26">
        <v>0</v>
      </c>
      <c r="C6" s="30" t="s">
        <v>58</v>
      </c>
      <c r="D6" s="30" t="s">
        <v>59</v>
      </c>
      <c r="E6" s="30"/>
      <c r="F6" s="30" t="s">
        <v>60</v>
      </c>
      <c r="G6" s="15">
        <v>26427</v>
      </c>
      <c r="H6" s="27">
        <f t="shared" ca="1" si="0"/>
        <v>50.698630136986303</v>
      </c>
      <c r="I6" s="16">
        <v>41579</v>
      </c>
      <c r="J6">
        <v>41.48</v>
      </c>
      <c r="K6" s="26">
        <v>162</v>
      </c>
      <c r="L6" s="26">
        <v>50</v>
      </c>
      <c r="M6" s="28">
        <f t="shared" si="1"/>
        <v>15.432098765432098</v>
      </c>
      <c r="N6" s="28">
        <f t="shared" si="2"/>
        <v>1.5</v>
      </c>
      <c r="O6" s="26">
        <v>3.55</v>
      </c>
      <c r="P6" s="26">
        <v>2.2799999999999998</v>
      </c>
      <c r="Q6" s="26">
        <v>1</v>
      </c>
      <c r="R6" s="26">
        <v>0</v>
      </c>
      <c r="S6" s="26">
        <v>0</v>
      </c>
      <c r="T6" s="26">
        <v>1</v>
      </c>
      <c r="U6">
        <v>2</v>
      </c>
      <c r="V6" s="26"/>
      <c r="Y6" t="s">
        <v>362</v>
      </c>
    </row>
    <row r="7" spans="1:29">
      <c r="A7" s="26">
        <v>2314913</v>
      </c>
      <c r="B7" s="26">
        <v>1</v>
      </c>
      <c r="C7" s="30" t="s">
        <v>61</v>
      </c>
      <c r="D7" s="30" t="s">
        <v>62</v>
      </c>
      <c r="E7" s="30"/>
      <c r="F7" s="30" t="s">
        <v>63</v>
      </c>
      <c r="G7" s="15">
        <v>31642</v>
      </c>
      <c r="H7" s="27">
        <f t="shared" ca="1" si="0"/>
        <v>36.410958904109592</v>
      </c>
      <c r="I7" s="16">
        <v>40546</v>
      </c>
      <c r="J7">
        <v>24.38</v>
      </c>
      <c r="K7" s="26">
        <v>194</v>
      </c>
      <c r="L7" s="26">
        <v>65</v>
      </c>
      <c r="M7" s="28">
        <f t="shared" si="1"/>
        <v>16.75257731958763</v>
      </c>
      <c r="N7" s="28">
        <f t="shared" si="2"/>
        <v>1.8715709384839725</v>
      </c>
      <c r="O7" s="26">
        <v>4.59</v>
      </c>
      <c r="P7" s="26">
        <v>5.0199999999999996</v>
      </c>
      <c r="Q7" s="26">
        <v>1</v>
      </c>
      <c r="R7" s="26">
        <v>1</v>
      </c>
      <c r="S7" s="26">
        <v>1</v>
      </c>
      <c r="T7" s="26">
        <v>1</v>
      </c>
      <c r="U7">
        <v>4</v>
      </c>
      <c r="V7" s="26"/>
      <c r="Y7" t="s">
        <v>327</v>
      </c>
    </row>
    <row r="8" spans="1:29">
      <c r="A8" s="26">
        <v>2491357</v>
      </c>
      <c r="B8" s="26">
        <v>0</v>
      </c>
      <c r="C8" s="30" t="s">
        <v>64</v>
      </c>
      <c r="D8" s="30" t="s">
        <v>65</v>
      </c>
      <c r="E8" s="30"/>
      <c r="F8" s="30" t="s">
        <v>66</v>
      </c>
      <c r="G8" s="15">
        <v>26169</v>
      </c>
      <c r="H8" s="27">
        <f t="shared" ca="1" si="0"/>
        <v>51.405479452054792</v>
      </c>
      <c r="I8" s="18">
        <v>40105</v>
      </c>
      <c r="J8">
        <v>38.15</v>
      </c>
      <c r="K8" s="26">
        <v>162</v>
      </c>
      <c r="L8" s="26">
        <v>52</v>
      </c>
      <c r="M8" s="28">
        <f t="shared" si="1"/>
        <v>16.049382716049383</v>
      </c>
      <c r="N8" s="28">
        <f t="shared" si="2"/>
        <v>1.5297058540778354</v>
      </c>
      <c r="O8" s="26">
        <v>4.1399999999999997</v>
      </c>
      <c r="P8" s="26">
        <v>4.59</v>
      </c>
      <c r="Q8" s="26">
        <v>1</v>
      </c>
      <c r="R8" s="26">
        <v>1</v>
      </c>
      <c r="S8" s="26">
        <v>0</v>
      </c>
      <c r="T8" s="26">
        <v>1</v>
      </c>
      <c r="U8">
        <v>3</v>
      </c>
      <c r="V8" s="26"/>
      <c r="Y8" t="s">
        <v>328</v>
      </c>
    </row>
    <row r="9" spans="1:29">
      <c r="A9" s="26">
        <v>2698372</v>
      </c>
      <c r="B9" s="26">
        <v>0</v>
      </c>
      <c r="C9" s="30" t="s">
        <v>23</v>
      </c>
      <c r="D9" s="30"/>
      <c r="E9" s="30"/>
      <c r="F9" s="30"/>
      <c r="G9" s="15">
        <v>33075</v>
      </c>
      <c r="H9" s="27">
        <f t="shared" ca="1" si="0"/>
        <v>32.484931506849314</v>
      </c>
      <c r="I9" s="18">
        <v>38894</v>
      </c>
      <c r="J9">
        <v>15.93</v>
      </c>
      <c r="K9" s="26">
        <v>176</v>
      </c>
      <c r="L9" s="26">
        <v>56</v>
      </c>
      <c r="M9" s="28">
        <f t="shared" si="1"/>
        <v>15.909090909090908</v>
      </c>
      <c r="N9" s="28">
        <f t="shared" si="2"/>
        <v>1.6546231527987809</v>
      </c>
      <c r="O9" s="26">
        <v>3.74</v>
      </c>
      <c r="P9" s="26">
        <v>4.0999999999999996</v>
      </c>
      <c r="Q9" s="26">
        <v>1</v>
      </c>
      <c r="R9" s="26">
        <v>1</v>
      </c>
      <c r="S9" s="26">
        <v>0</v>
      </c>
      <c r="T9" s="26">
        <v>1</v>
      </c>
      <c r="U9">
        <v>3</v>
      </c>
      <c r="V9" s="26"/>
      <c r="Y9" t="s">
        <v>329</v>
      </c>
    </row>
    <row r="10" spans="1:29">
      <c r="A10" s="26">
        <v>2731654</v>
      </c>
      <c r="B10" s="26">
        <v>1</v>
      </c>
      <c r="C10" s="30" t="s">
        <v>49</v>
      </c>
      <c r="D10" s="30" t="s">
        <v>303</v>
      </c>
      <c r="E10" s="30"/>
      <c r="F10" s="30" t="s">
        <v>67</v>
      </c>
      <c r="G10" s="15">
        <v>31596</v>
      </c>
      <c r="H10" s="27">
        <f t="shared" ca="1" si="0"/>
        <v>36.536986301369865</v>
      </c>
      <c r="I10" s="18">
        <v>41656</v>
      </c>
      <c r="J10">
        <v>27.54</v>
      </c>
      <c r="K10" s="26">
        <v>200</v>
      </c>
      <c r="L10" s="26">
        <v>86</v>
      </c>
      <c r="M10" s="28">
        <f t="shared" si="1"/>
        <v>21.5</v>
      </c>
      <c r="N10" s="28">
        <f t="shared" si="2"/>
        <v>2.1858128414340001</v>
      </c>
      <c r="O10" s="26">
        <v>5.16</v>
      </c>
      <c r="P10" s="26">
        <v>6.66</v>
      </c>
      <c r="Q10" s="26">
        <v>1</v>
      </c>
      <c r="R10" s="26">
        <v>1</v>
      </c>
      <c r="S10" s="26">
        <v>0</v>
      </c>
      <c r="T10" s="26">
        <v>1</v>
      </c>
      <c r="U10">
        <v>3</v>
      </c>
      <c r="V10" s="26"/>
      <c r="Y10" t="s">
        <v>312</v>
      </c>
    </row>
    <row r="11" spans="1:29">
      <c r="A11" s="26">
        <v>2845087</v>
      </c>
      <c r="B11" s="26">
        <v>1</v>
      </c>
      <c r="C11" s="30" t="s">
        <v>68</v>
      </c>
      <c r="D11" s="30" t="s">
        <v>69</v>
      </c>
      <c r="E11" s="30"/>
      <c r="F11" s="30" t="s">
        <v>48</v>
      </c>
      <c r="G11" s="15">
        <v>32982</v>
      </c>
      <c r="H11" s="27">
        <f t="shared" ca="1" si="0"/>
        <v>32.739726027397261</v>
      </c>
      <c r="I11" s="18">
        <v>38944</v>
      </c>
      <c r="J11">
        <v>16.32</v>
      </c>
      <c r="K11" s="26">
        <v>179</v>
      </c>
      <c r="L11" s="26">
        <v>64</v>
      </c>
      <c r="M11" s="28">
        <f t="shared" si="1"/>
        <v>17.877094972067038</v>
      </c>
      <c r="N11" s="28">
        <f t="shared" si="2"/>
        <v>1.7838784213679537</v>
      </c>
      <c r="O11" s="26">
        <v>2.2799999999999998</v>
      </c>
      <c r="P11" s="26">
        <v>-3.8</v>
      </c>
      <c r="Q11" s="26">
        <v>0</v>
      </c>
      <c r="R11" s="26">
        <v>1</v>
      </c>
      <c r="S11" s="26">
        <v>1</v>
      </c>
      <c r="T11" s="26">
        <v>0</v>
      </c>
      <c r="U11">
        <v>2</v>
      </c>
      <c r="V11" s="26"/>
      <c r="Y11" t="s">
        <v>330</v>
      </c>
    </row>
    <row r="12" spans="1:29">
      <c r="A12" s="26">
        <v>2922854</v>
      </c>
      <c r="B12" s="26">
        <v>0</v>
      </c>
      <c r="C12" s="30" t="s">
        <v>23</v>
      </c>
      <c r="D12" s="30"/>
      <c r="E12" s="30"/>
      <c r="F12" s="30"/>
      <c r="G12" s="15">
        <v>33876</v>
      </c>
      <c r="H12" s="27">
        <f t="shared" ca="1" si="0"/>
        <v>30.290410958904111</v>
      </c>
      <c r="I12" s="18">
        <v>38894</v>
      </c>
      <c r="J12">
        <v>13.74</v>
      </c>
      <c r="K12" s="26">
        <v>172</v>
      </c>
      <c r="L12" s="26">
        <v>47</v>
      </c>
      <c r="M12" s="28">
        <f t="shared" si="1"/>
        <v>13.662790697674419</v>
      </c>
      <c r="N12" s="28">
        <f t="shared" si="2"/>
        <v>1.4985177861992682</v>
      </c>
      <c r="O12" s="26">
        <v>2.85</v>
      </c>
      <c r="P12" s="26">
        <v>1.23</v>
      </c>
      <c r="Q12" s="26">
        <v>1</v>
      </c>
      <c r="R12" s="26">
        <v>1</v>
      </c>
      <c r="S12" s="26">
        <v>0</v>
      </c>
      <c r="T12" s="26">
        <v>1</v>
      </c>
      <c r="U12">
        <v>3</v>
      </c>
      <c r="V12" s="26"/>
      <c r="Y12" t="s">
        <v>344</v>
      </c>
    </row>
    <row r="13" spans="1:29">
      <c r="A13" s="26">
        <v>2993973</v>
      </c>
      <c r="B13" s="26">
        <v>1</v>
      </c>
      <c r="C13" s="30" t="s">
        <v>257</v>
      </c>
      <c r="D13" s="30" t="s">
        <v>258</v>
      </c>
      <c r="E13" s="30"/>
      <c r="F13" s="30"/>
      <c r="G13" s="19">
        <v>33210</v>
      </c>
      <c r="H13" s="27">
        <f t="shared" ca="1" si="0"/>
        <v>32.115068493150687</v>
      </c>
      <c r="I13" s="18">
        <v>41929</v>
      </c>
      <c r="J13">
        <v>23.87</v>
      </c>
      <c r="K13" s="26">
        <v>192</v>
      </c>
      <c r="L13" s="26">
        <v>75</v>
      </c>
      <c r="M13" s="28">
        <f t="shared" si="1"/>
        <v>19.53125</v>
      </c>
      <c r="N13" s="28">
        <f t="shared" si="2"/>
        <v>2</v>
      </c>
      <c r="O13" s="26">
        <v>4.2300000000000004</v>
      </c>
      <c r="P13" s="26">
        <v>3.55</v>
      </c>
      <c r="Q13" s="26">
        <v>1</v>
      </c>
      <c r="R13" s="26">
        <v>1</v>
      </c>
      <c r="S13" s="26">
        <v>1</v>
      </c>
      <c r="T13" s="26">
        <v>0</v>
      </c>
      <c r="U13">
        <v>3</v>
      </c>
      <c r="V13" s="26"/>
      <c r="Y13" t="s">
        <v>333</v>
      </c>
    </row>
    <row r="14" spans="1:29">
      <c r="A14" s="26">
        <v>3025185</v>
      </c>
      <c r="B14" s="26">
        <v>1</v>
      </c>
      <c r="C14" s="30" t="s">
        <v>70</v>
      </c>
      <c r="D14" s="30" t="s">
        <v>303</v>
      </c>
      <c r="E14" s="30"/>
      <c r="F14" s="30" t="s">
        <v>51</v>
      </c>
      <c r="G14" s="15">
        <v>33602</v>
      </c>
      <c r="H14" s="27">
        <f t="shared" ca="1" si="0"/>
        <v>31.041095890410958</v>
      </c>
      <c r="I14" s="18">
        <v>40360</v>
      </c>
      <c r="J14">
        <v>18.5</v>
      </c>
      <c r="K14" s="26">
        <v>190</v>
      </c>
      <c r="L14" s="26">
        <v>66</v>
      </c>
      <c r="M14" s="28">
        <f t="shared" si="1"/>
        <v>17.368421052631579</v>
      </c>
      <c r="N14" s="28">
        <f t="shared" si="2"/>
        <v>1.8663690238892559</v>
      </c>
      <c r="O14" s="26">
        <v>3.73</v>
      </c>
      <c r="P14" s="26">
        <v>1.93</v>
      </c>
      <c r="Q14" s="26">
        <v>1</v>
      </c>
      <c r="R14" s="26">
        <v>1</v>
      </c>
      <c r="S14" s="26">
        <v>0</v>
      </c>
      <c r="T14" s="26">
        <v>1</v>
      </c>
      <c r="U14">
        <v>3</v>
      </c>
      <c r="V14" s="26"/>
      <c r="Y14" t="s">
        <v>311</v>
      </c>
    </row>
    <row r="15" spans="1:29">
      <c r="A15" s="26">
        <v>3027999</v>
      </c>
      <c r="B15" s="26">
        <v>0</v>
      </c>
      <c r="C15" s="30" t="s">
        <v>71</v>
      </c>
      <c r="D15" s="30" t="s">
        <v>72</v>
      </c>
      <c r="E15" s="30"/>
      <c r="F15" s="30" t="s">
        <v>73</v>
      </c>
      <c r="G15" s="15">
        <v>34223</v>
      </c>
      <c r="H15" s="27">
        <f t="shared" ca="1" si="0"/>
        <v>29.339726027397262</v>
      </c>
      <c r="I15" s="18">
        <v>38743</v>
      </c>
      <c r="J15">
        <v>12.38</v>
      </c>
      <c r="K15" s="26">
        <v>183</v>
      </c>
      <c r="L15" s="26">
        <v>81</v>
      </c>
      <c r="M15" s="28">
        <f t="shared" si="1"/>
        <v>22.131147540983605</v>
      </c>
      <c r="N15" s="28">
        <f t="shared" si="2"/>
        <v>2.0291623887703025</v>
      </c>
      <c r="O15" s="26">
        <v>3.64</v>
      </c>
      <c r="P15" s="26">
        <v>2.06</v>
      </c>
      <c r="Q15" s="26">
        <v>1</v>
      </c>
      <c r="R15" s="26">
        <v>1</v>
      </c>
      <c r="S15" s="26">
        <v>1</v>
      </c>
      <c r="T15" s="26">
        <v>0</v>
      </c>
      <c r="U15">
        <v>3</v>
      </c>
      <c r="V15" s="26" t="s">
        <v>21</v>
      </c>
      <c r="Y15" t="s">
        <v>334</v>
      </c>
    </row>
    <row r="16" spans="1:29">
      <c r="A16" s="26">
        <v>3055345</v>
      </c>
      <c r="B16" s="26">
        <v>1</v>
      </c>
      <c r="C16" s="30" t="s">
        <v>74</v>
      </c>
      <c r="D16" s="30" t="s">
        <v>75</v>
      </c>
      <c r="E16" s="30"/>
      <c r="F16" s="30" t="s">
        <v>76</v>
      </c>
      <c r="G16" s="15">
        <v>34243</v>
      </c>
      <c r="H16" s="27">
        <f t="shared" ca="1" si="0"/>
        <v>29.284931506849315</v>
      </c>
      <c r="I16" s="18">
        <v>39475</v>
      </c>
      <c r="J16">
        <v>14.32</v>
      </c>
      <c r="K16" s="26">
        <v>181</v>
      </c>
      <c r="L16" s="26">
        <v>64</v>
      </c>
      <c r="M16" s="28">
        <f t="shared" si="1"/>
        <v>17.679558011049725</v>
      </c>
      <c r="N16" s="28">
        <f t="shared" si="2"/>
        <v>1.793816539609828</v>
      </c>
      <c r="O16" s="26">
        <v>3.6</v>
      </c>
      <c r="P16" s="26">
        <v>2.73</v>
      </c>
      <c r="Q16" s="26">
        <v>1</v>
      </c>
      <c r="R16" s="26">
        <v>1</v>
      </c>
      <c r="S16" s="26">
        <v>0</v>
      </c>
      <c r="T16" s="26">
        <v>1</v>
      </c>
      <c r="U16">
        <v>3</v>
      </c>
      <c r="V16" s="26"/>
      <c r="Y16" t="s">
        <v>364</v>
      </c>
    </row>
    <row r="17" spans="1:25">
      <c r="A17" s="26">
        <v>3057521</v>
      </c>
      <c r="B17" s="26">
        <v>1</v>
      </c>
      <c r="C17" s="30" t="s">
        <v>77</v>
      </c>
      <c r="D17" s="30" t="s">
        <v>78</v>
      </c>
      <c r="E17" s="30"/>
      <c r="F17" s="30" t="s">
        <v>79</v>
      </c>
      <c r="G17" s="15">
        <v>33366</v>
      </c>
      <c r="H17" s="27">
        <f t="shared" ca="1" si="0"/>
        <v>31.687671232876713</v>
      </c>
      <c r="I17" s="18">
        <v>39020</v>
      </c>
      <c r="J17">
        <v>15.48</v>
      </c>
      <c r="K17" s="26">
        <v>190</v>
      </c>
      <c r="L17" s="26">
        <v>60</v>
      </c>
      <c r="M17" s="28">
        <f t="shared" si="1"/>
        <v>15.789473684210526</v>
      </c>
      <c r="N17" s="28">
        <f t="shared" si="2"/>
        <v>1.7795130420052185</v>
      </c>
      <c r="O17" s="26">
        <v>3.8</v>
      </c>
      <c r="P17" s="26">
        <v>3.46</v>
      </c>
      <c r="Q17" s="26">
        <v>1</v>
      </c>
      <c r="R17" s="26">
        <v>1</v>
      </c>
      <c r="S17" s="26">
        <v>1</v>
      </c>
      <c r="T17" s="26">
        <v>0</v>
      </c>
      <c r="U17">
        <v>3</v>
      </c>
      <c r="V17" s="26"/>
      <c r="Y17" t="s">
        <v>388</v>
      </c>
    </row>
    <row r="18" spans="1:25">
      <c r="A18" s="26">
        <v>3125982</v>
      </c>
      <c r="B18" s="26">
        <v>1</v>
      </c>
      <c r="C18" s="30" t="s">
        <v>64</v>
      </c>
      <c r="D18" s="30" t="s">
        <v>65</v>
      </c>
      <c r="E18" s="30"/>
      <c r="F18" s="30" t="s">
        <v>66</v>
      </c>
      <c r="G18" s="15">
        <v>34446</v>
      </c>
      <c r="H18" s="27">
        <f t="shared" ca="1" si="0"/>
        <v>28.728767123287671</v>
      </c>
      <c r="I18" s="18">
        <v>40031</v>
      </c>
      <c r="J18">
        <v>15.29</v>
      </c>
      <c r="K18" s="26">
        <v>178</v>
      </c>
      <c r="L18" s="26">
        <v>51</v>
      </c>
      <c r="M18" s="28">
        <f t="shared" si="1"/>
        <v>14.325842696629213</v>
      </c>
      <c r="N18" s="28">
        <f t="shared" si="2"/>
        <v>1.5879756505270055</v>
      </c>
      <c r="O18" s="26">
        <v>3.83</v>
      </c>
      <c r="P18" s="26">
        <v>4.37</v>
      </c>
      <c r="Q18" s="26">
        <v>1</v>
      </c>
      <c r="R18" s="26">
        <v>1</v>
      </c>
      <c r="S18" s="26">
        <v>0</v>
      </c>
      <c r="T18" s="26">
        <v>1</v>
      </c>
      <c r="U18">
        <v>3</v>
      </c>
      <c r="V18" s="26"/>
      <c r="Y18" t="s">
        <v>335</v>
      </c>
    </row>
    <row r="19" spans="1:25">
      <c r="A19" s="26">
        <v>3221978</v>
      </c>
      <c r="B19" s="26">
        <v>1</v>
      </c>
      <c r="C19" s="30" t="s">
        <v>61</v>
      </c>
      <c r="D19" s="30" t="s">
        <v>62</v>
      </c>
      <c r="E19" s="30"/>
      <c r="F19" s="30" t="s">
        <v>80</v>
      </c>
      <c r="G19" s="15">
        <v>30975</v>
      </c>
      <c r="H19" s="27">
        <f t="shared" ca="1" si="0"/>
        <v>38.238356164383561</v>
      </c>
      <c r="I19" s="18">
        <v>40437</v>
      </c>
      <c r="J19">
        <v>25.91</v>
      </c>
      <c r="K19" s="26">
        <v>184</v>
      </c>
      <c r="L19" s="26">
        <v>99</v>
      </c>
      <c r="M19" s="28">
        <f t="shared" si="1"/>
        <v>26.902173913043477</v>
      </c>
      <c r="N19" s="28">
        <f t="shared" si="2"/>
        <v>2.2494443758403984</v>
      </c>
      <c r="O19" s="26">
        <v>4.63</v>
      </c>
      <c r="P19" s="26">
        <v>4.59</v>
      </c>
      <c r="Q19" s="26">
        <v>1</v>
      </c>
      <c r="R19" s="26">
        <v>1</v>
      </c>
      <c r="S19" s="26">
        <v>0</v>
      </c>
      <c r="T19" s="26">
        <v>0</v>
      </c>
      <c r="U19">
        <v>2</v>
      </c>
      <c r="V19" s="26" t="s">
        <v>21</v>
      </c>
      <c r="Y19" t="s">
        <v>365</v>
      </c>
    </row>
    <row r="20" spans="1:25">
      <c r="A20" s="26">
        <v>3264974</v>
      </c>
      <c r="B20" s="26">
        <v>1</v>
      </c>
      <c r="C20" s="30" t="s">
        <v>81</v>
      </c>
      <c r="D20" s="30" t="s">
        <v>82</v>
      </c>
      <c r="E20" s="30"/>
      <c r="F20" s="30" t="s">
        <v>83</v>
      </c>
      <c r="G20" s="15">
        <v>34977</v>
      </c>
      <c r="H20" s="27">
        <f t="shared" ca="1" si="0"/>
        <v>27.273972602739725</v>
      </c>
      <c r="I20" s="18">
        <v>39314</v>
      </c>
      <c r="J20">
        <v>11.87</v>
      </c>
      <c r="K20" s="26">
        <v>166</v>
      </c>
      <c r="L20" s="26">
        <v>51.5</v>
      </c>
      <c r="M20" s="28">
        <f t="shared" si="1"/>
        <v>15.512048192771083</v>
      </c>
      <c r="N20" s="28">
        <f t="shared" si="2"/>
        <v>1.5410133750951749</v>
      </c>
      <c r="O20" s="26">
        <v>3.74</v>
      </c>
      <c r="P20" s="26">
        <v>3.6</v>
      </c>
      <c r="Q20" s="26">
        <v>1</v>
      </c>
      <c r="R20" s="26">
        <v>1</v>
      </c>
      <c r="S20" s="26">
        <v>0</v>
      </c>
      <c r="T20" s="26">
        <v>1</v>
      </c>
      <c r="U20">
        <v>3</v>
      </c>
      <c r="V20" s="26"/>
      <c r="Y20" t="s">
        <v>312</v>
      </c>
    </row>
    <row r="21" spans="1:25">
      <c r="A21" s="26">
        <v>3281624</v>
      </c>
      <c r="B21" s="26">
        <v>1</v>
      </c>
      <c r="C21" s="30" t="s">
        <v>259</v>
      </c>
      <c r="D21" t="s">
        <v>416</v>
      </c>
      <c r="E21" s="30"/>
      <c r="F21" s="30"/>
      <c r="G21" s="15">
        <v>35000</v>
      </c>
      <c r="H21" s="27">
        <f t="shared" ca="1" si="0"/>
        <v>27.210958904109589</v>
      </c>
      <c r="I21" s="18">
        <v>39169</v>
      </c>
      <c r="J21">
        <v>11.41</v>
      </c>
      <c r="K21" s="26">
        <v>175</v>
      </c>
      <c r="L21" s="26">
        <v>56</v>
      </c>
      <c r="M21" s="28">
        <f t="shared" si="1"/>
        <v>16</v>
      </c>
      <c r="N21" s="28">
        <f t="shared" si="2"/>
        <v>1.6499158227686108</v>
      </c>
      <c r="O21" s="26">
        <v>3.9</v>
      </c>
      <c r="P21" s="26">
        <v>4.29</v>
      </c>
      <c r="Q21" s="26">
        <v>1</v>
      </c>
      <c r="R21" s="26">
        <v>0</v>
      </c>
      <c r="S21" s="26">
        <v>1</v>
      </c>
      <c r="T21" s="26">
        <v>0</v>
      </c>
      <c r="U21">
        <v>2</v>
      </c>
      <c r="V21" s="26"/>
      <c r="Y21" t="s">
        <v>312</v>
      </c>
    </row>
    <row r="22" spans="1:25">
      <c r="A22" s="26">
        <v>3317862</v>
      </c>
      <c r="B22" s="26">
        <v>0</v>
      </c>
      <c r="C22" s="30" t="s">
        <v>85</v>
      </c>
      <c r="D22" s="30" t="s">
        <v>86</v>
      </c>
      <c r="E22" s="30"/>
      <c r="F22" s="30" t="s">
        <v>79</v>
      </c>
      <c r="G22" s="21">
        <v>27656</v>
      </c>
      <c r="H22" s="27">
        <f t="shared" ca="1" si="0"/>
        <v>47.331506849315069</v>
      </c>
      <c r="I22" s="18">
        <v>41095</v>
      </c>
      <c r="J22">
        <v>36.79</v>
      </c>
      <c r="K22" s="26">
        <v>163</v>
      </c>
      <c r="L22" s="26">
        <v>59</v>
      </c>
      <c r="M22" s="28">
        <f t="shared" si="1"/>
        <v>18.098159509202453</v>
      </c>
      <c r="N22" s="28">
        <f t="shared" si="2"/>
        <v>1.6344384016808002</v>
      </c>
      <c r="O22" s="26">
        <v>4.6100000000000003</v>
      </c>
      <c r="P22" s="26">
        <v>6.13</v>
      </c>
      <c r="Q22" s="26">
        <v>1</v>
      </c>
      <c r="R22" s="26">
        <v>1</v>
      </c>
      <c r="S22" s="26">
        <v>0</v>
      </c>
      <c r="T22" s="26">
        <v>1</v>
      </c>
      <c r="U22">
        <v>3</v>
      </c>
      <c r="V22" s="26"/>
      <c r="Y22" t="s">
        <v>402</v>
      </c>
    </row>
    <row r="23" spans="1:25">
      <c r="A23" s="26">
        <v>3368356</v>
      </c>
      <c r="B23" s="26">
        <v>0</v>
      </c>
      <c r="C23" s="30" t="s">
        <v>77</v>
      </c>
      <c r="D23" s="30" t="s">
        <v>87</v>
      </c>
      <c r="E23" s="30"/>
      <c r="F23" s="30" t="s">
        <v>67</v>
      </c>
      <c r="G23" s="15">
        <v>32633</v>
      </c>
      <c r="H23" s="27">
        <f t="shared" ca="1" si="0"/>
        <v>33.695890410958903</v>
      </c>
      <c r="I23" s="18">
        <v>41782</v>
      </c>
      <c r="J23">
        <v>25.05</v>
      </c>
      <c r="K23" s="26">
        <v>174</v>
      </c>
      <c r="L23" s="26">
        <v>54</v>
      </c>
      <c r="M23" s="28">
        <f t="shared" si="1"/>
        <v>15.517241379310345</v>
      </c>
      <c r="N23" s="28">
        <f t="shared" si="2"/>
        <v>1.6155494421403511</v>
      </c>
      <c r="O23" s="26">
        <v>4</v>
      </c>
      <c r="P23" s="26">
        <v>4.34</v>
      </c>
      <c r="Q23" s="26">
        <v>1</v>
      </c>
      <c r="R23" s="26">
        <v>1</v>
      </c>
      <c r="S23" s="26">
        <v>0</v>
      </c>
      <c r="T23" s="26">
        <v>1</v>
      </c>
      <c r="U23">
        <v>3</v>
      </c>
      <c r="V23" s="26"/>
      <c r="Y23" t="s">
        <v>337</v>
      </c>
    </row>
    <row r="24" spans="1:25">
      <c r="A24" s="26">
        <v>3382488</v>
      </c>
      <c r="B24" s="26">
        <v>1</v>
      </c>
      <c r="C24" s="30" t="s">
        <v>74</v>
      </c>
      <c r="D24" s="30" t="s">
        <v>88</v>
      </c>
      <c r="E24" s="30"/>
      <c r="F24" s="30" t="s">
        <v>73</v>
      </c>
      <c r="G24" s="15">
        <v>34143</v>
      </c>
      <c r="H24" s="27">
        <f t="shared" ca="1" si="0"/>
        <v>29.55890410958904</v>
      </c>
      <c r="I24" s="18">
        <v>38925</v>
      </c>
      <c r="J24">
        <v>13.09</v>
      </c>
      <c r="K24" s="26">
        <v>182</v>
      </c>
      <c r="L24" s="26">
        <v>66</v>
      </c>
      <c r="M24" s="28">
        <f t="shared" si="1"/>
        <v>18.131868131868131</v>
      </c>
      <c r="N24" s="28">
        <f t="shared" si="2"/>
        <v>1.8266545011760342</v>
      </c>
      <c r="O24" s="26">
        <v>3.2</v>
      </c>
      <c r="P24" s="26">
        <v>1.32</v>
      </c>
      <c r="Q24" s="26">
        <v>1</v>
      </c>
      <c r="R24" s="26">
        <v>1</v>
      </c>
      <c r="S24" s="26">
        <v>1</v>
      </c>
      <c r="T24" s="26">
        <v>0</v>
      </c>
      <c r="U24">
        <v>3</v>
      </c>
      <c r="V24" s="26"/>
      <c r="Y24" t="s">
        <v>338</v>
      </c>
    </row>
    <row r="25" spans="1:25">
      <c r="A25" s="26">
        <v>3423567</v>
      </c>
      <c r="B25" s="26">
        <v>0</v>
      </c>
      <c r="C25" s="30" t="s">
        <v>77</v>
      </c>
      <c r="D25" s="30" t="s">
        <v>89</v>
      </c>
      <c r="E25" s="30"/>
      <c r="F25" s="30" t="s">
        <v>90</v>
      </c>
      <c r="G25" s="15">
        <v>28656</v>
      </c>
      <c r="H25" s="27">
        <f t="shared" ca="1" si="0"/>
        <v>44.591780821917808</v>
      </c>
      <c r="I25" s="18">
        <v>41046</v>
      </c>
      <c r="J25">
        <v>33.92</v>
      </c>
      <c r="K25" s="26">
        <v>159</v>
      </c>
      <c r="L25" s="26">
        <v>58</v>
      </c>
      <c r="M25" s="28">
        <f t="shared" si="1"/>
        <v>18.238993710691823</v>
      </c>
      <c r="N25" s="28">
        <f t="shared" si="2"/>
        <v>1.6005207485898665</v>
      </c>
      <c r="O25" s="26">
        <v>4.41</v>
      </c>
      <c r="P25" s="26">
        <v>5.64</v>
      </c>
      <c r="Q25" s="26">
        <v>1</v>
      </c>
      <c r="R25" s="26">
        <v>1</v>
      </c>
      <c r="S25" s="26">
        <v>1</v>
      </c>
      <c r="T25" s="26">
        <v>1</v>
      </c>
      <c r="U25">
        <v>4</v>
      </c>
      <c r="V25" s="26"/>
      <c r="Y25" t="s">
        <v>339</v>
      </c>
    </row>
    <row r="26" spans="1:25">
      <c r="A26" s="26">
        <v>3496396</v>
      </c>
      <c r="B26" s="26">
        <v>1</v>
      </c>
      <c r="C26" s="30" t="s">
        <v>91</v>
      </c>
      <c r="D26" s="30" t="s">
        <v>92</v>
      </c>
      <c r="E26" s="30"/>
      <c r="F26" s="30" t="s">
        <v>93</v>
      </c>
      <c r="G26" s="15">
        <v>29526</v>
      </c>
      <c r="H26" s="27">
        <f t="shared" ca="1" si="0"/>
        <v>42.208219178082189</v>
      </c>
      <c r="I26" s="18">
        <v>35653</v>
      </c>
      <c r="J26">
        <v>16.77</v>
      </c>
      <c r="K26" s="26">
        <v>179.9</v>
      </c>
      <c r="L26" s="26">
        <v>65</v>
      </c>
      <c r="M26" s="28">
        <f t="shared" si="1"/>
        <v>18.065591995553085</v>
      </c>
      <c r="N26" s="28">
        <f t="shared" si="2"/>
        <v>1.8022747971506579</v>
      </c>
      <c r="O26" s="26" t="s">
        <v>24</v>
      </c>
      <c r="P26" s="26" t="s">
        <v>24</v>
      </c>
      <c r="Q26" s="26">
        <v>1</v>
      </c>
      <c r="R26" s="26">
        <v>1</v>
      </c>
      <c r="S26" s="26">
        <v>1</v>
      </c>
      <c r="T26" s="26">
        <v>1</v>
      </c>
      <c r="U26">
        <v>4</v>
      </c>
      <c r="V26" s="26"/>
      <c r="Y26" t="s">
        <v>314</v>
      </c>
    </row>
    <row r="27" spans="1:25">
      <c r="A27" s="26">
        <v>3525933</v>
      </c>
      <c r="B27" s="26">
        <v>0</v>
      </c>
      <c r="C27" s="30" t="s">
        <v>260</v>
      </c>
      <c r="D27" s="30" t="s">
        <v>261</v>
      </c>
      <c r="E27" s="30" t="s">
        <v>263</v>
      </c>
      <c r="F27" s="30" t="s">
        <v>264</v>
      </c>
      <c r="G27" s="15">
        <v>33501</v>
      </c>
      <c r="H27" s="27">
        <f t="shared" ca="1" si="0"/>
        <v>31.317808219178083</v>
      </c>
      <c r="I27" s="18">
        <v>38889</v>
      </c>
      <c r="J27">
        <v>14.75</v>
      </c>
      <c r="K27" s="26">
        <v>173</v>
      </c>
      <c r="L27" s="26">
        <v>60</v>
      </c>
      <c r="M27" s="28">
        <f t="shared" si="1"/>
        <v>17.341040462427745</v>
      </c>
      <c r="N27" s="28">
        <f t="shared" si="2"/>
        <v>1.6980380835933373</v>
      </c>
      <c r="O27" s="26">
        <v>3.17</v>
      </c>
      <c r="P27" s="26">
        <v>1.62</v>
      </c>
      <c r="Q27" s="26">
        <v>1</v>
      </c>
      <c r="R27" s="26">
        <v>1</v>
      </c>
      <c r="S27" s="26">
        <v>1</v>
      </c>
      <c r="T27" s="26">
        <v>0</v>
      </c>
      <c r="U27">
        <v>3</v>
      </c>
      <c r="V27" s="26" t="s">
        <v>21</v>
      </c>
      <c r="Y27" t="s">
        <v>367</v>
      </c>
    </row>
    <row r="28" spans="1:25">
      <c r="A28" s="26">
        <v>3566967</v>
      </c>
      <c r="B28" s="26">
        <v>0</v>
      </c>
      <c r="C28" s="30" t="s">
        <v>95</v>
      </c>
      <c r="D28" s="30" t="s">
        <v>96</v>
      </c>
      <c r="E28" s="30"/>
      <c r="F28" s="30" t="s">
        <v>97</v>
      </c>
      <c r="G28" s="15">
        <v>33652</v>
      </c>
      <c r="H28" s="27">
        <f t="shared" ca="1" si="0"/>
        <v>30.904109589041095</v>
      </c>
      <c r="I28" s="18">
        <v>42051</v>
      </c>
      <c r="J28">
        <v>23</v>
      </c>
      <c r="K28" s="26">
        <v>175</v>
      </c>
      <c r="L28" s="26">
        <v>58</v>
      </c>
      <c r="M28" s="28">
        <f t="shared" si="1"/>
        <v>16.571428571428573</v>
      </c>
      <c r="N28" s="28">
        <f t="shared" si="2"/>
        <v>1.6791201399674904</v>
      </c>
      <c r="O28" s="26">
        <v>3.1</v>
      </c>
      <c r="P28" s="26">
        <v>0.83</v>
      </c>
      <c r="Q28" s="26">
        <v>0</v>
      </c>
      <c r="R28" s="26">
        <v>1</v>
      </c>
      <c r="S28" s="26">
        <v>0</v>
      </c>
      <c r="T28" s="26">
        <v>1</v>
      </c>
      <c r="U28">
        <v>2</v>
      </c>
      <c r="V28" s="26"/>
      <c r="Y28" t="s">
        <v>341</v>
      </c>
    </row>
    <row r="29" spans="1:25">
      <c r="A29" s="26">
        <v>3608758</v>
      </c>
      <c r="B29" s="26">
        <v>0</v>
      </c>
      <c r="C29" s="30" t="s">
        <v>98</v>
      </c>
      <c r="D29" s="30" t="s">
        <v>297</v>
      </c>
      <c r="E29" s="30"/>
      <c r="F29" s="30" t="s">
        <v>265</v>
      </c>
      <c r="G29" s="15">
        <v>33624</v>
      </c>
      <c r="H29" s="27">
        <f t="shared" ca="1" si="0"/>
        <v>30.980821917808218</v>
      </c>
      <c r="I29" s="18">
        <v>39436</v>
      </c>
      <c r="J29">
        <v>15.91</v>
      </c>
      <c r="K29" s="26">
        <v>179</v>
      </c>
      <c r="L29" s="26">
        <v>53</v>
      </c>
      <c r="M29" s="28">
        <f t="shared" si="1"/>
        <v>14.804469273743017</v>
      </c>
      <c r="N29" s="28">
        <f t="shared" si="2"/>
        <v>1.6233538670843697</v>
      </c>
      <c r="O29" s="26">
        <v>3.1</v>
      </c>
      <c r="P29" s="26">
        <v>1.69</v>
      </c>
      <c r="Q29" s="26">
        <v>1</v>
      </c>
      <c r="R29" s="26">
        <v>1</v>
      </c>
      <c r="S29" s="26">
        <v>0</v>
      </c>
      <c r="T29" s="26">
        <v>0</v>
      </c>
      <c r="U29">
        <v>2</v>
      </c>
      <c r="V29" s="26"/>
      <c r="Y29" t="s">
        <v>312</v>
      </c>
    </row>
    <row r="30" spans="1:25">
      <c r="A30" s="26">
        <v>3737025</v>
      </c>
      <c r="B30" s="26">
        <v>0</v>
      </c>
      <c r="C30" s="30" t="s">
        <v>61</v>
      </c>
      <c r="D30" s="30" t="s">
        <v>100</v>
      </c>
      <c r="E30" s="30"/>
      <c r="F30" s="30" t="s">
        <v>99</v>
      </c>
      <c r="G30" s="15">
        <v>34823</v>
      </c>
      <c r="H30" s="27">
        <f t="shared" ca="1" si="0"/>
        <v>27.695890410958903</v>
      </c>
      <c r="I30" s="18">
        <v>39772</v>
      </c>
      <c r="J30">
        <v>13.55</v>
      </c>
      <c r="K30" s="26">
        <v>170</v>
      </c>
      <c r="L30" s="26">
        <v>57</v>
      </c>
      <c r="M30" s="28">
        <f t="shared" si="1"/>
        <v>16.764705882352942</v>
      </c>
      <c r="N30" s="28">
        <f t="shared" si="2"/>
        <v>1.6406299603099619</v>
      </c>
      <c r="O30" s="26">
        <v>2.7</v>
      </c>
      <c r="P30" s="26">
        <v>0.21</v>
      </c>
      <c r="Q30" s="26">
        <v>0</v>
      </c>
      <c r="R30" s="26">
        <v>1</v>
      </c>
      <c r="S30" s="26">
        <v>0</v>
      </c>
      <c r="T30" s="26">
        <v>0</v>
      </c>
      <c r="U30">
        <v>1</v>
      </c>
      <c r="V30" s="26"/>
      <c r="Y30" t="s">
        <v>342</v>
      </c>
    </row>
    <row r="31" spans="1:25">
      <c r="A31" s="26">
        <v>3768388</v>
      </c>
      <c r="B31" s="26">
        <v>0</v>
      </c>
      <c r="C31" s="30" t="s">
        <v>101</v>
      </c>
      <c r="D31" s="30" t="s">
        <v>266</v>
      </c>
      <c r="E31" s="30"/>
      <c r="F31" s="30" t="s">
        <v>267</v>
      </c>
      <c r="G31" s="15">
        <v>36453</v>
      </c>
      <c r="H31" s="27">
        <f t="shared" ca="1" si="0"/>
        <v>23.230136986301371</v>
      </c>
      <c r="I31" s="18">
        <v>40218</v>
      </c>
      <c r="J31">
        <v>10.31</v>
      </c>
      <c r="K31" s="26">
        <v>168</v>
      </c>
      <c r="L31" s="26">
        <v>42</v>
      </c>
      <c r="M31" s="28">
        <f t="shared" si="1"/>
        <v>12.5</v>
      </c>
      <c r="N31" s="28">
        <f t="shared" si="2"/>
        <v>1.4</v>
      </c>
      <c r="O31" s="26">
        <v>2.9</v>
      </c>
      <c r="P31" s="26">
        <v>1.81</v>
      </c>
      <c r="Q31" s="26">
        <v>1</v>
      </c>
      <c r="R31" s="26">
        <v>1</v>
      </c>
      <c r="S31" s="26">
        <v>0</v>
      </c>
      <c r="T31" s="26">
        <v>1</v>
      </c>
      <c r="U31">
        <v>3</v>
      </c>
      <c r="V31" s="26"/>
      <c r="Y31" t="s">
        <v>390</v>
      </c>
    </row>
    <row r="32" spans="1:25">
      <c r="A32" s="26">
        <v>3773317</v>
      </c>
      <c r="B32" s="26">
        <v>0</v>
      </c>
      <c r="C32" s="30" t="s">
        <v>85</v>
      </c>
      <c r="D32" s="30" t="s">
        <v>86</v>
      </c>
      <c r="E32" s="30"/>
      <c r="F32" s="30" t="s">
        <v>79</v>
      </c>
      <c r="G32" s="15">
        <v>29973</v>
      </c>
      <c r="H32" s="27">
        <f t="shared" ca="1" si="0"/>
        <v>40.983561643835614</v>
      </c>
      <c r="I32" s="18">
        <v>40955</v>
      </c>
      <c r="J32">
        <v>30.07</v>
      </c>
      <c r="K32" s="26">
        <v>172</v>
      </c>
      <c r="L32" s="26">
        <v>72</v>
      </c>
      <c r="M32" s="28">
        <f t="shared" si="1"/>
        <v>20.930232558139537</v>
      </c>
      <c r="N32" s="28">
        <f t="shared" si="2"/>
        <v>1.8547236990991407</v>
      </c>
      <c r="O32" s="26">
        <v>3.52</v>
      </c>
      <c r="P32" s="26">
        <v>1.95</v>
      </c>
      <c r="Q32" s="26">
        <v>0</v>
      </c>
      <c r="R32" s="26">
        <v>1</v>
      </c>
      <c r="S32" s="26">
        <v>0</v>
      </c>
      <c r="T32" s="26">
        <v>1</v>
      </c>
      <c r="U32">
        <v>2</v>
      </c>
      <c r="V32" s="26"/>
      <c r="Y32" t="s">
        <v>368</v>
      </c>
    </row>
    <row r="33" spans="1:25">
      <c r="A33" s="26">
        <v>3789655</v>
      </c>
      <c r="B33" s="26">
        <v>0</v>
      </c>
      <c r="C33" s="30" t="s">
        <v>23</v>
      </c>
      <c r="D33" s="30"/>
      <c r="E33" s="30"/>
      <c r="F33" s="30"/>
      <c r="G33" s="15">
        <v>36473</v>
      </c>
      <c r="H33" s="27">
        <f t="shared" ca="1" si="0"/>
        <v>23.175342465753424</v>
      </c>
      <c r="I33" s="18">
        <v>40437</v>
      </c>
      <c r="J33">
        <v>10.85</v>
      </c>
      <c r="K33" s="26">
        <v>167</v>
      </c>
      <c r="L33" s="26">
        <v>52.3</v>
      </c>
      <c r="M33" s="28">
        <f t="shared" si="1"/>
        <v>15.658682634730539</v>
      </c>
      <c r="N33" s="28">
        <f t="shared" si="2"/>
        <v>1.5576067824996427</v>
      </c>
      <c r="O33" s="26">
        <v>3.1</v>
      </c>
      <c r="P33" s="26">
        <v>1.76</v>
      </c>
      <c r="Q33" s="26">
        <v>1</v>
      </c>
      <c r="R33" s="26">
        <v>1</v>
      </c>
      <c r="S33" s="26">
        <v>1</v>
      </c>
      <c r="T33" s="26">
        <v>1</v>
      </c>
      <c r="U33">
        <v>4</v>
      </c>
      <c r="V33" s="26"/>
      <c r="Y33" t="s">
        <v>313</v>
      </c>
    </row>
    <row r="34" spans="1:25">
      <c r="A34" s="26">
        <v>3826816</v>
      </c>
      <c r="B34" s="26">
        <v>0</v>
      </c>
      <c r="C34" s="30" t="s">
        <v>103</v>
      </c>
      <c r="D34" s="30" t="s">
        <v>104</v>
      </c>
      <c r="E34" s="30"/>
      <c r="F34" s="30" t="s">
        <v>102</v>
      </c>
      <c r="G34" s="15">
        <v>29157</v>
      </c>
      <c r="H34" s="27">
        <f t="shared" ca="1" si="0"/>
        <v>43.219178082191782</v>
      </c>
      <c r="I34" s="18">
        <v>40175</v>
      </c>
      <c r="J34">
        <v>30.17</v>
      </c>
      <c r="K34" s="26">
        <v>168</v>
      </c>
      <c r="L34" s="26">
        <v>60</v>
      </c>
      <c r="M34" s="28">
        <f t="shared" si="1"/>
        <v>17.857142857142858</v>
      </c>
      <c r="N34" s="28">
        <f t="shared" si="2"/>
        <v>1.6733200530681511</v>
      </c>
      <c r="O34" s="26">
        <v>4.74</v>
      </c>
      <c r="P34" s="26">
        <v>6.85</v>
      </c>
      <c r="Q34" s="26">
        <v>1</v>
      </c>
      <c r="R34" s="26">
        <v>1</v>
      </c>
      <c r="S34" s="26">
        <v>1</v>
      </c>
      <c r="T34" s="26">
        <v>0</v>
      </c>
      <c r="U34">
        <v>3</v>
      </c>
      <c r="V34" s="26"/>
      <c r="Y34" t="s">
        <v>344</v>
      </c>
    </row>
    <row r="35" spans="1:25">
      <c r="A35" s="26">
        <v>4030710</v>
      </c>
      <c r="B35" s="26">
        <v>1</v>
      </c>
      <c r="C35" s="30" t="s">
        <v>84</v>
      </c>
      <c r="D35" s="30" t="s">
        <v>105</v>
      </c>
      <c r="E35" s="30"/>
      <c r="F35" s="30" t="s">
        <v>106</v>
      </c>
      <c r="G35" s="15">
        <v>35575</v>
      </c>
      <c r="H35" s="27">
        <f t="shared" ca="1" si="0"/>
        <v>25.635616438356163</v>
      </c>
      <c r="I35" s="18">
        <v>39043</v>
      </c>
      <c r="J35">
        <v>9.49</v>
      </c>
      <c r="K35" s="26">
        <v>168</v>
      </c>
      <c r="L35" s="26">
        <v>30</v>
      </c>
      <c r="M35" s="28">
        <f t="shared" si="1"/>
        <v>8.9285714285714288</v>
      </c>
      <c r="N35" s="28">
        <f t="shared" si="2"/>
        <v>1.1832159566199232</v>
      </c>
      <c r="O35" s="26">
        <v>3.01</v>
      </c>
      <c r="P35" s="26">
        <v>3.69</v>
      </c>
      <c r="Q35" s="26">
        <v>1</v>
      </c>
      <c r="R35" s="26">
        <v>1</v>
      </c>
      <c r="S35" s="26">
        <v>0</v>
      </c>
      <c r="T35" s="26">
        <v>0</v>
      </c>
      <c r="U35">
        <v>2</v>
      </c>
      <c r="V35" s="26"/>
      <c r="Y35" t="s">
        <v>411</v>
      </c>
    </row>
    <row r="36" spans="1:25">
      <c r="A36" s="26">
        <v>4032447</v>
      </c>
      <c r="B36" s="26">
        <v>0</v>
      </c>
      <c r="C36" s="30" t="s">
        <v>64</v>
      </c>
      <c r="D36" s="30" t="s">
        <v>65</v>
      </c>
      <c r="E36" s="30"/>
      <c r="F36" s="30" t="s">
        <v>66</v>
      </c>
      <c r="G36" s="15">
        <v>34906</v>
      </c>
      <c r="H36" s="27">
        <f t="shared" ca="1" si="0"/>
        <v>27.468493150684932</v>
      </c>
      <c r="I36" s="18">
        <v>40031</v>
      </c>
      <c r="J36">
        <v>14.03</v>
      </c>
      <c r="K36" s="26">
        <v>164</v>
      </c>
      <c r="L36" s="26">
        <v>40</v>
      </c>
      <c r="M36" s="28">
        <f t="shared" si="1"/>
        <v>12.195121951219511</v>
      </c>
      <c r="N36" s="28">
        <f t="shared" si="2"/>
        <v>1.3498971154211057</v>
      </c>
      <c r="O36" s="26">
        <v>3.16</v>
      </c>
      <c r="P36" s="26">
        <v>3.04</v>
      </c>
      <c r="Q36" s="26">
        <v>1</v>
      </c>
      <c r="R36" s="26">
        <v>1</v>
      </c>
      <c r="S36" s="26">
        <v>0</v>
      </c>
      <c r="T36" s="26">
        <v>1</v>
      </c>
      <c r="U36">
        <v>3</v>
      </c>
      <c r="V36" s="26"/>
      <c r="Y36" t="s">
        <v>314</v>
      </c>
    </row>
    <row r="37" spans="1:25">
      <c r="A37" s="26">
        <v>4036860</v>
      </c>
      <c r="B37" s="26">
        <v>0</v>
      </c>
      <c r="C37" s="30" t="s">
        <v>64</v>
      </c>
      <c r="D37" s="30" t="s">
        <v>65</v>
      </c>
      <c r="E37" s="30"/>
      <c r="F37" s="30" t="s">
        <v>66</v>
      </c>
      <c r="G37" s="15">
        <v>36188</v>
      </c>
      <c r="H37" s="27">
        <f t="shared" ca="1" si="0"/>
        <v>23.956164383561642</v>
      </c>
      <c r="I37" s="18">
        <v>40031</v>
      </c>
      <c r="J37">
        <v>10.52</v>
      </c>
      <c r="K37" s="26">
        <v>147</v>
      </c>
      <c r="L37" s="26">
        <v>30</v>
      </c>
      <c r="M37" s="28">
        <f t="shared" si="1"/>
        <v>10.204081632653061</v>
      </c>
      <c r="N37" s="28">
        <f t="shared" si="2"/>
        <v>1.1067971810589328</v>
      </c>
      <c r="O37" s="26">
        <v>2.7</v>
      </c>
      <c r="P37" s="26">
        <v>2.39</v>
      </c>
      <c r="Q37" s="26">
        <v>1</v>
      </c>
      <c r="R37" s="26">
        <v>1</v>
      </c>
      <c r="S37" s="26">
        <v>0</v>
      </c>
      <c r="T37" s="26">
        <v>1</v>
      </c>
      <c r="U37">
        <v>3</v>
      </c>
      <c r="V37" s="26"/>
      <c r="Y37" t="s">
        <v>328</v>
      </c>
    </row>
    <row r="38" spans="1:25">
      <c r="A38" s="26">
        <v>4046308</v>
      </c>
      <c r="B38" s="26">
        <v>1</v>
      </c>
      <c r="C38" s="30" t="s">
        <v>107</v>
      </c>
      <c r="D38" s="30" t="s">
        <v>108</v>
      </c>
      <c r="E38" s="30"/>
      <c r="F38" s="30" t="s">
        <v>102</v>
      </c>
      <c r="G38" s="15">
        <v>22314</v>
      </c>
      <c r="H38" s="27">
        <f t="shared" ca="1" si="0"/>
        <v>61.967123287671235</v>
      </c>
      <c r="I38" s="18">
        <v>39553</v>
      </c>
      <c r="J38">
        <v>47.2</v>
      </c>
      <c r="K38" s="26">
        <v>168</v>
      </c>
      <c r="L38" s="26">
        <v>59.2</v>
      </c>
      <c r="M38" s="26">
        <f t="shared" si="1"/>
        <v>17.61904761904762</v>
      </c>
      <c r="N38" s="26">
        <f t="shared" si="2"/>
        <v>1.6621271511730582</v>
      </c>
      <c r="O38" s="26">
        <v>4.99</v>
      </c>
      <c r="P38" s="26">
        <v>6.29</v>
      </c>
      <c r="Q38" s="26">
        <v>1</v>
      </c>
      <c r="R38" s="26">
        <v>0</v>
      </c>
      <c r="S38" s="26">
        <v>0</v>
      </c>
      <c r="T38" s="26">
        <v>1</v>
      </c>
      <c r="U38">
        <v>2</v>
      </c>
      <c r="V38" s="26"/>
      <c r="Y38" t="s">
        <v>369</v>
      </c>
    </row>
    <row r="39" spans="1:25">
      <c r="A39" s="26">
        <v>4057174</v>
      </c>
      <c r="B39" s="26">
        <v>0</v>
      </c>
      <c r="C39" s="30" t="s">
        <v>70</v>
      </c>
      <c r="D39" s="30" t="s">
        <v>109</v>
      </c>
      <c r="E39" s="30"/>
      <c r="F39" s="30" t="s">
        <v>110</v>
      </c>
      <c r="G39" s="15">
        <v>37140</v>
      </c>
      <c r="H39" s="27">
        <f t="shared" ca="1" si="0"/>
        <v>21.347945205479451</v>
      </c>
      <c r="I39" s="18">
        <v>38785</v>
      </c>
      <c r="J39">
        <v>4.5</v>
      </c>
      <c r="K39" s="26">
        <v>133</v>
      </c>
      <c r="L39" s="26">
        <v>22.5</v>
      </c>
      <c r="M39" s="28">
        <f t="shared" si="1"/>
        <v>8.458646616541353</v>
      </c>
      <c r="N39" s="28">
        <f t="shared" si="2"/>
        <v>0.91172912644052351</v>
      </c>
      <c r="O39" s="26">
        <v>2.8</v>
      </c>
      <c r="P39" s="26">
        <v>4.0999999999999996</v>
      </c>
      <c r="Q39" s="26">
        <v>1</v>
      </c>
      <c r="R39" s="26">
        <v>1</v>
      </c>
      <c r="S39" s="26">
        <v>0</v>
      </c>
      <c r="T39" s="26">
        <v>0</v>
      </c>
      <c r="U39">
        <v>2</v>
      </c>
      <c r="V39" s="26" t="s">
        <v>15</v>
      </c>
      <c r="Y39" t="s">
        <v>407</v>
      </c>
    </row>
    <row r="40" spans="1:25">
      <c r="A40" s="26">
        <v>4082056</v>
      </c>
      <c r="B40" s="26">
        <v>0</v>
      </c>
      <c r="C40" s="30" t="s">
        <v>111</v>
      </c>
      <c r="D40" s="30" t="s">
        <v>112</v>
      </c>
      <c r="E40" s="30"/>
      <c r="F40" s="30" t="s">
        <v>113</v>
      </c>
      <c r="G40" s="18">
        <v>33568</v>
      </c>
      <c r="H40" s="27">
        <f t="shared" ca="1" si="0"/>
        <v>31.134246575342466</v>
      </c>
      <c r="I40" s="18">
        <v>43098</v>
      </c>
      <c r="J40">
        <v>26.09</v>
      </c>
      <c r="K40" s="26">
        <v>175</v>
      </c>
      <c r="L40" s="26">
        <v>60</v>
      </c>
      <c r="M40" s="28">
        <f t="shared" si="1"/>
        <v>17.142857142857142</v>
      </c>
      <c r="N40" s="28">
        <f t="shared" si="2"/>
        <v>1.707825127659933</v>
      </c>
      <c r="O40" s="26">
        <v>6.73</v>
      </c>
      <c r="P40" s="26">
        <v>14.6</v>
      </c>
      <c r="Q40" s="26">
        <v>1</v>
      </c>
      <c r="R40" s="26">
        <v>0</v>
      </c>
      <c r="S40" s="26">
        <v>0</v>
      </c>
      <c r="T40" s="26">
        <v>0</v>
      </c>
      <c r="U40">
        <v>1</v>
      </c>
      <c r="V40" s="26"/>
      <c r="Y40" t="s">
        <v>315</v>
      </c>
    </row>
    <row r="41" spans="1:25">
      <c r="A41" s="26">
        <v>4089447</v>
      </c>
      <c r="B41" s="26">
        <v>0</v>
      </c>
      <c r="C41" s="30" t="s">
        <v>114</v>
      </c>
      <c r="D41" s="30" t="s">
        <v>115</v>
      </c>
      <c r="E41" s="30"/>
      <c r="F41" s="30" t="s">
        <v>57</v>
      </c>
      <c r="G41" s="15">
        <v>35426</v>
      </c>
      <c r="H41" s="27">
        <f t="shared" ca="1" si="0"/>
        <v>26.043835616438358</v>
      </c>
      <c r="I41" s="18">
        <v>38756</v>
      </c>
      <c r="J41">
        <v>9.1199999999999992</v>
      </c>
      <c r="K41" s="26">
        <v>166</v>
      </c>
      <c r="L41" s="26">
        <v>50</v>
      </c>
      <c r="M41" s="28">
        <f t="shared" si="1"/>
        <v>15.060240963855421</v>
      </c>
      <c r="N41" s="28">
        <f t="shared" si="2"/>
        <v>1.5184055965240497</v>
      </c>
      <c r="O41" s="26">
        <v>2.9</v>
      </c>
      <c r="P41" s="26">
        <v>1.3</v>
      </c>
      <c r="Q41" s="26">
        <v>1</v>
      </c>
      <c r="R41" s="26">
        <v>1</v>
      </c>
      <c r="S41" s="26">
        <v>0</v>
      </c>
      <c r="T41" s="26">
        <v>1</v>
      </c>
      <c r="U41">
        <v>3</v>
      </c>
      <c r="V41" s="26"/>
      <c r="Y41" t="s">
        <v>316</v>
      </c>
    </row>
    <row r="42" spans="1:25">
      <c r="A42" s="26">
        <v>4089909</v>
      </c>
      <c r="B42" s="26">
        <v>0</v>
      </c>
      <c r="C42" s="30" t="s">
        <v>116</v>
      </c>
      <c r="D42" s="30" t="s">
        <v>86</v>
      </c>
      <c r="E42" s="30"/>
      <c r="F42" s="30" t="s">
        <v>270</v>
      </c>
      <c r="G42" s="15">
        <v>17480</v>
      </c>
      <c r="H42" s="27">
        <f t="shared" ca="1" si="0"/>
        <v>75.210958904109589</v>
      </c>
      <c r="I42" s="18">
        <v>41159</v>
      </c>
      <c r="J42">
        <v>64.83</v>
      </c>
      <c r="K42" s="26">
        <v>165</v>
      </c>
      <c r="L42" s="26">
        <v>62</v>
      </c>
      <c r="M42" s="28">
        <f t="shared" si="1"/>
        <v>18.787878787878785</v>
      </c>
      <c r="N42" s="28">
        <f t="shared" si="2"/>
        <v>1.6857243744653712</v>
      </c>
      <c r="O42" s="26">
        <v>4.0999999999999996</v>
      </c>
      <c r="P42" s="26">
        <v>3</v>
      </c>
      <c r="Q42" s="26">
        <v>1</v>
      </c>
      <c r="R42" s="26">
        <v>1</v>
      </c>
      <c r="S42" s="26">
        <v>0</v>
      </c>
      <c r="T42" s="26">
        <v>1</v>
      </c>
      <c r="U42">
        <v>3</v>
      </c>
      <c r="V42" s="26"/>
      <c r="Y42" t="s">
        <v>393</v>
      </c>
    </row>
    <row r="43" spans="1:25">
      <c r="A43" s="26">
        <v>4093160</v>
      </c>
      <c r="B43" s="26">
        <v>0</v>
      </c>
      <c r="C43" s="30" t="s">
        <v>117</v>
      </c>
      <c r="D43" s="30" t="s">
        <v>118</v>
      </c>
      <c r="E43" s="30"/>
      <c r="F43" s="30" t="s">
        <v>79</v>
      </c>
      <c r="G43" s="15">
        <v>36523</v>
      </c>
      <c r="H43" s="27">
        <f t="shared" ca="1" si="0"/>
        <v>23.038356164383561</v>
      </c>
      <c r="I43" s="18">
        <v>38940</v>
      </c>
      <c r="J43">
        <v>6.62</v>
      </c>
      <c r="K43" s="26">
        <v>138</v>
      </c>
      <c r="L43" s="26">
        <v>26</v>
      </c>
      <c r="M43" s="28">
        <f t="shared" si="1"/>
        <v>9.420289855072463</v>
      </c>
      <c r="N43" s="28">
        <f t="shared" si="2"/>
        <v>0.99833194212479581</v>
      </c>
      <c r="O43" s="26">
        <v>2.2999999999999998</v>
      </c>
      <c r="P43" s="26">
        <v>1.1299999999999999</v>
      </c>
      <c r="Q43" s="26">
        <v>1</v>
      </c>
      <c r="R43" s="26">
        <v>1</v>
      </c>
      <c r="S43" s="26">
        <v>0</v>
      </c>
      <c r="T43" s="26">
        <v>1</v>
      </c>
      <c r="U43">
        <v>3</v>
      </c>
      <c r="V43" s="26"/>
      <c r="Y43" t="s">
        <v>347</v>
      </c>
    </row>
    <row r="44" spans="1:25">
      <c r="A44" s="26">
        <v>4153167</v>
      </c>
      <c r="B44" s="26">
        <v>1</v>
      </c>
      <c r="C44" s="30" t="s">
        <v>119</v>
      </c>
      <c r="D44" s="30" t="s">
        <v>120</v>
      </c>
      <c r="E44" s="30"/>
      <c r="F44" s="30" t="s">
        <v>121</v>
      </c>
      <c r="G44" s="15">
        <v>36848</v>
      </c>
      <c r="H44" s="27">
        <f t="shared" ca="1" si="0"/>
        <v>22.147945205479452</v>
      </c>
      <c r="I44" s="18">
        <v>42769</v>
      </c>
      <c r="J44">
        <v>16.21</v>
      </c>
      <c r="K44" s="26">
        <v>185</v>
      </c>
      <c r="L44" s="26">
        <v>55</v>
      </c>
      <c r="M44" s="28">
        <f t="shared" si="1"/>
        <v>14.864864864864865</v>
      </c>
      <c r="N44" s="28">
        <f t="shared" si="2"/>
        <v>1.6811867501526678</v>
      </c>
      <c r="O44" s="26">
        <v>3.81</v>
      </c>
      <c r="P44" s="26">
        <v>3.9</v>
      </c>
      <c r="Q44" s="26">
        <v>1</v>
      </c>
      <c r="R44" s="26">
        <v>1</v>
      </c>
      <c r="S44" s="26">
        <v>1</v>
      </c>
      <c r="T44" s="26">
        <v>0</v>
      </c>
      <c r="U44">
        <v>3</v>
      </c>
      <c r="V44" s="26"/>
      <c r="Y44" t="s">
        <v>317</v>
      </c>
    </row>
    <row r="45" spans="1:25">
      <c r="A45" s="26">
        <v>4186398</v>
      </c>
      <c r="B45" s="26">
        <v>1</v>
      </c>
      <c r="C45" s="30" t="s">
        <v>58</v>
      </c>
      <c r="D45" s="30" t="s">
        <v>122</v>
      </c>
      <c r="E45" s="30"/>
      <c r="F45" s="30" t="s">
        <v>271</v>
      </c>
      <c r="G45" s="15">
        <v>35649</v>
      </c>
      <c r="H45" s="27">
        <f t="shared" ca="1" si="0"/>
        <v>25.432876712328767</v>
      </c>
      <c r="I45" s="18">
        <v>42895</v>
      </c>
      <c r="J45">
        <v>19.84</v>
      </c>
      <c r="K45" s="26">
        <v>195</v>
      </c>
      <c r="L45" s="26">
        <v>75.5</v>
      </c>
      <c r="M45" s="26">
        <f t="shared" si="1"/>
        <v>19.358974358974358</v>
      </c>
      <c r="N45" s="26">
        <f t="shared" si="2"/>
        <v>2.022271824788481</v>
      </c>
      <c r="O45" s="26">
        <v>5.25</v>
      </c>
      <c r="P45" s="26">
        <v>7.53</v>
      </c>
      <c r="Q45" s="26">
        <v>1</v>
      </c>
      <c r="R45" s="26">
        <v>1</v>
      </c>
      <c r="S45" s="26">
        <v>1</v>
      </c>
      <c r="T45" s="26">
        <v>0</v>
      </c>
      <c r="U45">
        <v>3</v>
      </c>
      <c r="V45" s="26"/>
      <c r="Y45" t="s">
        <v>349</v>
      </c>
    </row>
    <row r="46" spans="1:25">
      <c r="A46" s="26">
        <v>4218617</v>
      </c>
      <c r="B46" s="26">
        <v>0</v>
      </c>
      <c r="C46" s="30" t="s">
        <v>123</v>
      </c>
      <c r="D46" s="30" t="s">
        <v>124</v>
      </c>
      <c r="E46" s="30"/>
      <c r="F46" s="30" t="s">
        <v>125</v>
      </c>
      <c r="G46" s="15">
        <v>31251</v>
      </c>
      <c r="H46" s="27">
        <f t="shared" ca="1" si="0"/>
        <v>37.482191780821921</v>
      </c>
      <c r="I46" s="18">
        <v>38958</v>
      </c>
      <c r="J46">
        <v>21.1</v>
      </c>
      <c r="K46" s="26">
        <v>176</v>
      </c>
      <c r="L46" s="26">
        <v>64</v>
      </c>
      <c r="M46" s="26">
        <f t="shared" si="1"/>
        <v>18.181818181818183</v>
      </c>
      <c r="N46" s="26">
        <f t="shared" si="2"/>
        <v>1.7688665548562132</v>
      </c>
      <c r="O46" s="26">
        <v>2.6</v>
      </c>
      <c r="P46" s="26">
        <v>-1.33</v>
      </c>
      <c r="Q46" s="26">
        <v>0</v>
      </c>
      <c r="R46" s="26">
        <v>1</v>
      </c>
      <c r="S46" s="26">
        <v>0</v>
      </c>
      <c r="T46" s="26">
        <v>1</v>
      </c>
      <c r="U46">
        <v>2</v>
      </c>
      <c r="V46" s="26"/>
      <c r="Y46" t="s">
        <v>350</v>
      </c>
    </row>
    <row r="47" spans="1:25">
      <c r="A47" s="26">
        <v>4259640</v>
      </c>
      <c r="B47" s="26">
        <v>0</v>
      </c>
      <c r="C47" s="30" t="s">
        <v>126</v>
      </c>
      <c r="D47" s="30" t="s">
        <v>127</v>
      </c>
      <c r="E47" s="30" t="s">
        <v>128</v>
      </c>
      <c r="F47" s="30" t="s">
        <v>268</v>
      </c>
      <c r="G47" s="15">
        <v>37499</v>
      </c>
      <c r="H47" s="27">
        <f t="shared" ca="1" si="0"/>
        <v>20.364383561643837</v>
      </c>
      <c r="I47" s="18">
        <v>39286</v>
      </c>
      <c r="J47">
        <v>4.8899999999999997</v>
      </c>
      <c r="K47" s="26">
        <v>136</v>
      </c>
      <c r="L47" s="26">
        <v>24</v>
      </c>
      <c r="M47" s="26">
        <f t="shared" si="1"/>
        <v>8.8235294117647047</v>
      </c>
      <c r="N47" s="26">
        <f t="shared" si="2"/>
        <v>0.9521904571390466</v>
      </c>
      <c r="O47" s="26">
        <v>2.6</v>
      </c>
      <c r="P47" s="26">
        <v>2.85</v>
      </c>
      <c r="Q47" s="26">
        <v>1</v>
      </c>
      <c r="R47" s="26">
        <v>1</v>
      </c>
      <c r="S47" s="26">
        <v>0</v>
      </c>
      <c r="T47" s="26">
        <v>1</v>
      </c>
      <c r="U47">
        <v>3</v>
      </c>
      <c r="V47" s="26"/>
      <c r="Y47" t="s">
        <v>350</v>
      </c>
    </row>
    <row r="48" spans="1:25">
      <c r="A48" s="26">
        <v>4339881</v>
      </c>
      <c r="B48" s="26">
        <v>0</v>
      </c>
      <c r="C48" s="30"/>
      <c r="D48" s="30" t="s">
        <v>284</v>
      </c>
      <c r="E48" s="30"/>
      <c r="F48" s="30" t="s">
        <v>269</v>
      </c>
      <c r="G48" s="18">
        <v>30378</v>
      </c>
      <c r="H48" s="27">
        <f t="shared" ca="1" si="0"/>
        <v>39.873972602739727</v>
      </c>
      <c r="I48" s="18">
        <v>39294</v>
      </c>
      <c r="J48">
        <v>24.41</v>
      </c>
      <c r="K48" s="26">
        <v>171</v>
      </c>
      <c r="L48" s="26">
        <v>59</v>
      </c>
      <c r="M48" s="26">
        <f t="shared" si="1"/>
        <v>17.251461988304094</v>
      </c>
      <c r="N48" s="26">
        <f t="shared" si="2"/>
        <v>1.6740669042783207</v>
      </c>
      <c r="O48" s="26">
        <v>3</v>
      </c>
      <c r="P48" s="26">
        <v>0.24</v>
      </c>
      <c r="Q48" s="26">
        <v>0</v>
      </c>
      <c r="R48" s="26">
        <v>0</v>
      </c>
      <c r="S48" s="26">
        <v>1</v>
      </c>
      <c r="T48" s="26">
        <v>0</v>
      </c>
      <c r="U48">
        <v>1</v>
      </c>
      <c r="V48" s="26"/>
      <c r="Y48" t="s">
        <v>371</v>
      </c>
    </row>
    <row r="49" spans="1:25">
      <c r="A49" s="26">
        <v>4380890</v>
      </c>
      <c r="B49" s="26">
        <v>1</v>
      </c>
      <c r="C49" s="30" t="s">
        <v>23</v>
      </c>
      <c r="D49" s="30"/>
      <c r="E49" s="30"/>
      <c r="F49" s="30"/>
      <c r="G49" s="15">
        <v>34941</v>
      </c>
      <c r="H49" s="27">
        <f t="shared" ca="1" si="0"/>
        <v>27.372602739726027</v>
      </c>
      <c r="I49" s="18">
        <v>38840</v>
      </c>
      <c r="J49">
        <v>10.67</v>
      </c>
      <c r="K49" s="26">
        <v>187</v>
      </c>
      <c r="L49" s="26">
        <v>55</v>
      </c>
      <c r="M49" s="26">
        <f t="shared" si="1"/>
        <v>14.705882352941176</v>
      </c>
      <c r="N49" s="26">
        <f t="shared" si="2"/>
        <v>1.6902498171703626</v>
      </c>
      <c r="O49" s="26">
        <v>3.7</v>
      </c>
      <c r="P49" s="26">
        <v>3.48</v>
      </c>
      <c r="Q49" s="26">
        <v>1</v>
      </c>
      <c r="R49" s="26">
        <v>1</v>
      </c>
      <c r="S49" s="26">
        <v>0</v>
      </c>
      <c r="T49" s="26">
        <v>0</v>
      </c>
      <c r="U49">
        <v>2</v>
      </c>
      <c r="V49" s="26"/>
      <c r="Y49" t="s">
        <v>372</v>
      </c>
    </row>
    <row r="50" spans="1:25">
      <c r="A50" s="26">
        <v>4395584</v>
      </c>
      <c r="B50" s="26">
        <v>1</v>
      </c>
      <c r="C50" s="30" t="s">
        <v>272</v>
      </c>
      <c r="D50" s="30" t="s">
        <v>130</v>
      </c>
      <c r="E50" s="30" t="s">
        <v>263</v>
      </c>
      <c r="F50" s="30" t="s">
        <v>273</v>
      </c>
      <c r="G50" s="15">
        <v>35540</v>
      </c>
      <c r="H50" s="27">
        <f t="shared" ca="1" si="0"/>
        <v>25.731506849315068</v>
      </c>
      <c r="I50" s="18">
        <v>39835</v>
      </c>
      <c r="J50">
        <v>11.76</v>
      </c>
      <c r="K50" s="26">
        <v>185</v>
      </c>
      <c r="L50" s="26">
        <v>77</v>
      </c>
      <c r="M50" s="26">
        <f t="shared" si="1"/>
        <v>20.810810810810811</v>
      </c>
      <c r="N50" s="26">
        <f t="shared" si="2"/>
        <v>1.9892069888386288</v>
      </c>
      <c r="O50" s="26">
        <v>2.86</v>
      </c>
      <c r="P50" s="26">
        <v>-1.52</v>
      </c>
      <c r="Q50" s="26">
        <v>0</v>
      </c>
      <c r="R50" s="26">
        <v>1</v>
      </c>
      <c r="S50" s="26">
        <v>0</v>
      </c>
      <c r="T50" s="26">
        <v>1</v>
      </c>
      <c r="U50">
        <v>2</v>
      </c>
      <c r="V50" s="26"/>
      <c r="Y50" t="s">
        <v>321</v>
      </c>
    </row>
    <row r="51" spans="1:25">
      <c r="A51" s="26">
        <v>4433319</v>
      </c>
      <c r="B51" s="26">
        <v>1</v>
      </c>
      <c r="C51" s="30" t="s">
        <v>131</v>
      </c>
      <c r="D51" s="30" t="s">
        <v>132</v>
      </c>
      <c r="E51" s="30"/>
      <c r="F51" s="30" t="s">
        <v>133</v>
      </c>
      <c r="G51" s="15">
        <v>37055</v>
      </c>
      <c r="H51" s="27">
        <f t="shared" ca="1" si="0"/>
        <v>21.580821917808219</v>
      </c>
      <c r="I51" s="18">
        <v>40464</v>
      </c>
      <c r="J51">
        <v>9.33</v>
      </c>
      <c r="K51" s="26">
        <v>138</v>
      </c>
      <c r="L51" s="26">
        <v>34</v>
      </c>
      <c r="M51" s="26">
        <f t="shared" si="1"/>
        <v>12.318840579710145</v>
      </c>
      <c r="N51" s="26">
        <f t="shared" si="2"/>
        <v>1.1416362526362471</v>
      </c>
      <c r="O51" s="26">
        <v>3.2</v>
      </c>
      <c r="P51" s="26">
        <v>4.26</v>
      </c>
      <c r="Q51" s="26">
        <v>1</v>
      </c>
      <c r="R51" s="26">
        <v>0</v>
      </c>
      <c r="S51" s="26">
        <v>1</v>
      </c>
      <c r="T51" s="26">
        <v>1</v>
      </c>
      <c r="U51">
        <v>3</v>
      </c>
      <c r="V51" s="26"/>
      <c r="Y51" t="s">
        <v>318</v>
      </c>
    </row>
    <row r="52" spans="1:25">
      <c r="A52" s="26">
        <v>4444790</v>
      </c>
      <c r="B52" s="26">
        <v>1</v>
      </c>
      <c r="C52" s="30" t="s">
        <v>64</v>
      </c>
      <c r="D52" s="30" t="s">
        <v>65</v>
      </c>
      <c r="E52" s="30"/>
      <c r="F52" s="30" t="s">
        <v>66</v>
      </c>
      <c r="G52" s="15">
        <v>36495</v>
      </c>
      <c r="H52" s="27">
        <f t="shared" ca="1" si="0"/>
        <v>23.115068493150684</v>
      </c>
      <c r="I52" s="18">
        <v>39737</v>
      </c>
      <c r="J52">
        <v>8.8800000000000008</v>
      </c>
      <c r="K52" s="26">
        <v>138</v>
      </c>
      <c r="L52" s="26">
        <v>27</v>
      </c>
      <c r="M52" s="26">
        <f t="shared" si="1"/>
        <v>9.7826086956521738</v>
      </c>
      <c r="N52" s="26">
        <f t="shared" si="2"/>
        <v>1.0173494974687902</v>
      </c>
      <c r="O52" s="26">
        <v>2.7</v>
      </c>
      <c r="P52" s="26">
        <v>2.86</v>
      </c>
      <c r="Q52" s="26">
        <v>1</v>
      </c>
      <c r="R52" s="26">
        <v>1</v>
      </c>
      <c r="S52" s="26">
        <v>1</v>
      </c>
      <c r="T52" s="26">
        <v>1</v>
      </c>
      <c r="U52">
        <v>4</v>
      </c>
      <c r="V52" s="26"/>
      <c r="Y52" t="s">
        <v>321</v>
      </c>
    </row>
    <row r="53" spans="1:25">
      <c r="A53" s="26">
        <v>4449742</v>
      </c>
      <c r="B53" s="26">
        <v>0</v>
      </c>
      <c r="C53" s="30" t="s">
        <v>131</v>
      </c>
      <c r="D53" s="30" t="s">
        <v>132</v>
      </c>
      <c r="E53" s="30"/>
      <c r="F53" s="30" t="s">
        <v>133</v>
      </c>
      <c r="G53" s="15">
        <v>32886</v>
      </c>
      <c r="H53" s="27">
        <f t="shared" ca="1" si="0"/>
        <v>33.0027397260274</v>
      </c>
      <c r="I53" s="18">
        <v>40564</v>
      </c>
      <c r="J53">
        <v>21.02</v>
      </c>
      <c r="K53" s="26">
        <v>166</v>
      </c>
      <c r="L53" s="26">
        <v>66</v>
      </c>
      <c r="M53" s="26">
        <f t="shared" si="1"/>
        <v>19.879518072289155</v>
      </c>
      <c r="N53" s="26">
        <f t="shared" si="2"/>
        <v>1.74451521441727</v>
      </c>
      <c r="O53" s="26">
        <v>3.2</v>
      </c>
      <c r="P53" s="26">
        <v>1.24</v>
      </c>
      <c r="Q53" s="26">
        <v>0</v>
      </c>
      <c r="R53" s="26">
        <v>1</v>
      </c>
      <c r="S53" s="26">
        <v>1</v>
      </c>
      <c r="T53" s="26">
        <v>1</v>
      </c>
      <c r="U53">
        <v>3</v>
      </c>
      <c r="V53" s="26"/>
      <c r="Y53" t="s">
        <v>320</v>
      </c>
    </row>
    <row r="54" spans="1:25">
      <c r="A54" s="26">
        <v>4450930</v>
      </c>
      <c r="B54" s="26">
        <v>0</v>
      </c>
      <c r="C54" s="30" t="s">
        <v>134</v>
      </c>
      <c r="D54" s="30" t="s">
        <v>135</v>
      </c>
      <c r="E54" s="30"/>
      <c r="F54" s="30" t="s">
        <v>136</v>
      </c>
      <c r="G54" s="15">
        <v>34544</v>
      </c>
      <c r="H54" s="27">
        <f t="shared" ca="1" si="0"/>
        <v>28.460273972602739</v>
      </c>
      <c r="I54" s="18">
        <v>40640</v>
      </c>
      <c r="J54">
        <v>16.690000000000001</v>
      </c>
      <c r="K54" s="26">
        <v>177</v>
      </c>
      <c r="L54" s="26">
        <v>70</v>
      </c>
      <c r="M54" s="26">
        <f t="shared" si="1"/>
        <v>19.774011299435028</v>
      </c>
      <c r="N54" s="26">
        <f t="shared" si="2"/>
        <v>1.855172947912584</v>
      </c>
      <c r="O54" s="26">
        <v>4.21</v>
      </c>
      <c r="P54" s="26">
        <v>4.99</v>
      </c>
      <c r="Q54" s="26">
        <v>1</v>
      </c>
      <c r="R54" s="26">
        <v>1</v>
      </c>
      <c r="S54" s="26">
        <v>1</v>
      </c>
      <c r="T54" s="26">
        <v>0</v>
      </c>
      <c r="U54">
        <v>3</v>
      </c>
      <c r="V54" s="26"/>
      <c r="Y54" t="s">
        <v>319</v>
      </c>
    </row>
    <row r="55" spans="1:25">
      <c r="A55" s="26">
        <v>4471581</v>
      </c>
      <c r="B55" s="26">
        <v>0</v>
      </c>
      <c r="C55" s="30" t="s">
        <v>58</v>
      </c>
      <c r="D55" s="30" t="s">
        <v>137</v>
      </c>
      <c r="E55" s="30"/>
      <c r="F55" s="30" t="s">
        <v>138</v>
      </c>
      <c r="G55" s="15">
        <v>33507</v>
      </c>
      <c r="H55" s="27">
        <f t="shared" ca="1" si="0"/>
        <v>31.301369863013697</v>
      </c>
      <c r="I55" s="18">
        <v>38736</v>
      </c>
      <c r="J55">
        <v>14.32</v>
      </c>
      <c r="K55" s="26">
        <v>175</v>
      </c>
      <c r="L55" s="26">
        <v>55</v>
      </c>
      <c r="M55" s="26">
        <f t="shared" si="1"/>
        <v>15.714285714285714</v>
      </c>
      <c r="N55" s="26">
        <f t="shared" si="2"/>
        <v>1.6351180725290486</v>
      </c>
      <c r="O55" s="26">
        <v>2.9</v>
      </c>
      <c r="P55" s="26">
        <v>0.3</v>
      </c>
      <c r="Q55" s="26">
        <v>0</v>
      </c>
      <c r="R55" s="26">
        <v>1</v>
      </c>
      <c r="S55" s="26">
        <v>0</v>
      </c>
      <c r="T55" s="26">
        <v>0</v>
      </c>
      <c r="U55">
        <v>1</v>
      </c>
      <c r="V55" s="26"/>
      <c r="Y55" t="s">
        <v>320</v>
      </c>
    </row>
    <row r="56" spans="1:25">
      <c r="A56" s="26">
        <v>4566256</v>
      </c>
      <c r="B56" s="26">
        <v>1</v>
      </c>
      <c r="C56" s="30" t="s">
        <v>77</v>
      </c>
      <c r="D56" s="30" t="s">
        <v>139</v>
      </c>
      <c r="E56" s="30"/>
      <c r="F56" s="30" t="s">
        <v>140</v>
      </c>
      <c r="G56" s="15">
        <v>35241</v>
      </c>
      <c r="H56" s="27">
        <f t="shared" ca="1" si="0"/>
        <v>26.550684931506851</v>
      </c>
      <c r="I56" s="18">
        <v>41312</v>
      </c>
      <c r="J56">
        <v>16.62</v>
      </c>
      <c r="K56" s="26">
        <v>176</v>
      </c>
      <c r="L56" s="26">
        <v>51</v>
      </c>
      <c r="M56" s="26">
        <f t="shared" si="1"/>
        <v>14.488636363636363</v>
      </c>
      <c r="N56" s="26">
        <f t="shared" si="2"/>
        <v>1.5790292376436015</v>
      </c>
      <c r="O56" s="26">
        <v>2.5</v>
      </c>
      <c r="P56" s="26">
        <v>-0.28999999999999998</v>
      </c>
      <c r="Q56" s="26">
        <v>0</v>
      </c>
      <c r="R56" s="26">
        <v>1</v>
      </c>
      <c r="S56" s="26">
        <v>1</v>
      </c>
      <c r="T56" s="26">
        <v>0</v>
      </c>
      <c r="U56">
        <v>2</v>
      </c>
      <c r="V56" s="26"/>
      <c r="Y56" t="s">
        <v>373</v>
      </c>
    </row>
    <row r="57" spans="1:25">
      <c r="A57" s="26">
        <v>4581405</v>
      </c>
      <c r="B57" s="26">
        <v>0</v>
      </c>
      <c r="C57" s="30" t="s">
        <v>55</v>
      </c>
      <c r="D57" s="30" t="s">
        <v>56</v>
      </c>
      <c r="E57" s="30"/>
      <c r="F57" s="30" t="s">
        <v>141</v>
      </c>
      <c r="G57" s="15">
        <v>34067</v>
      </c>
      <c r="H57" s="27">
        <f t="shared" ca="1" si="0"/>
        <v>29.767123287671232</v>
      </c>
      <c r="I57" s="18">
        <v>38757</v>
      </c>
      <c r="J57">
        <v>12.84</v>
      </c>
      <c r="K57" s="26">
        <v>171</v>
      </c>
      <c r="L57" s="26">
        <v>53.8</v>
      </c>
      <c r="M57" s="26">
        <f t="shared" si="1"/>
        <v>15.730994152046783</v>
      </c>
      <c r="N57" s="26">
        <f t="shared" si="2"/>
        <v>1.5985931314752981</v>
      </c>
      <c r="O57" s="26">
        <v>5.0999999999999996</v>
      </c>
      <c r="P57" s="26">
        <v>8.7200000000000006</v>
      </c>
      <c r="Q57" s="26">
        <v>1</v>
      </c>
      <c r="R57" s="26">
        <v>1</v>
      </c>
      <c r="S57" s="26">
        <v>1</v>
      </c>
      <c r="T57" s="26">
        <v>1</v>
      </c>
      <c r="U57">
        <v>4</v>
      </c>
      <c r="V57" s="26"/>
      <c r="Y57" t="s">
        <v>374</v>
      </c>
    </row>
    <row r="58" spans="1:25">
      <c r="A58" s="26">
        <v>4597110</v>
      </c>
      <c r="B58" s="26">
        <v>0</v>
      </c>
      <c r="C58" s="30" t="s">
        <v>274</v>
      </c>
      <c r="D58" s="30" t="s">
        <v>142</v>
      </c>
      <c r="E58" s="30" t="s">
        <v>263</v>
      </c>
      <c r="F58" s="30" t="s">
        <v>275</v>
      </c>
      <c r="G58" s="15">
        <v>21947</v>
      </c>
      <c r="H58" s="27">
        <f t="shared" ca="1" si="0"/>
        <v>62.972602739726028</v>
      </c>
      <c r="I58" s="18">
        <v>39996</v>
      </c>
      <c r="J58">
        <v>49.42</v>
      </c>
      <c r="K58" s="26">
        <v>158</v>
      </c>
      <c r="L58" s="26">
        <v>66</v>
      </c>
      <c r="M58" s="26">
        <f t="shared" si="1"/>
        <v>20.886075949367086</v>
      </c>
      <c r="N58" s="26">
        <f t="shared" si="2"/>
        <v>1.701959654829299</v>
      </c>
      <c r="O58" s="26">
        <v>3.1</v>
      </c>
      <c r="P58" s="26">
        <v>-0.14000000000000001</v>
      </c>
      <c r="Q58" s="26">
        <v>0</v>
      </c>
      <c r="R58" s="26">
        <v>1</v>
      </c>
      <c r="S58" s="26">
        <v>1</v>
      </c>
      <c r="T58" s="26">
        <v>1</v>
      </c>
      <c r="U58">
        <v>3</v>
      </c>
      <c r="V58" s="26"/>
      <c r="Y58" t="s">
        <v>394</v>
      </c>
    </row>
    <row r="59" spans="1:25">
      <c r="A59" s="26">
        <v>5002260</v>
      </c>
      <c r="B59" s="26">
        <v>1</v>
      </c>
      <c r="C59" s="30" t="s">
        <v>415</v>
      </c>
      <c r="D59" t="s">
        <v>417</v>
      </c>
      <c r="E59" s="30"/>
      <c r="F59" s="30"/>
      <c r="G59" s="15">
        <v>37963</v>
      </c>
      <c r="H59" s="27">
        <f t="shared" ca="1" si="0"/>
        <v>19.093150684931508</v>
      </c>
      <c r="I59" s="18">
        <v>39051</v>
      </c>
      <c r="J59">
        <v>2.98</v>
      </c>
      <c r="K59" s="26">
        <v>117</v>
      </c>
      <c r="L59" s="26">
        <v>18.100000000000001</v>
      </c>
      <c r="M59" s="26">
        <f t="shared" si="1"/>
        <v>7.735042735042736</v>
      </c>
      <c r="N59" s="26">
        <f t="shared" si="2"/>
        <v>0.76697457584981266</v>
      </c>
      <c r="O59" s="26">
        <v>2.1</v>
      </c>
      <c r="P59" s="26">
        <v>1.59</v>
      </c>
      <c r="Q59" s="26">
        <v>0</v>
      </c>
      <c r="R59" s="26">
        <v>1</v>
      </c>
      <c r="S59" s="26">
        <v>1</v>
      </c>
      <c r="T59" s="26">
        <v>1</v>
      </c>
      <c r="U59">
        <v>3</v>
      </c>
      <c r="V59" s="26"/>
      <c r="Y59" t="s">
        <v>352</v>
      </c>
    </row>
    <row r="60" spans="1:25">
      <c r="A60" s="26">
        <v>5077493</v>
      </c>
      <c r="B60" s="26">
        <v>0</v>
      </c>
      <c r="C60" s="30" t="s">
        <v>46</v>
      </c>
      <c r="D60" s="30" t="s">
        <v>295</v>
      </c>
      <c r="E60" s="30"/>
      <c r="F60" s="30" t="s">
        <v>143</v>
      </c>
      <c r="G60" s="15">
        <v>25976</v>
      </c>
      <c r="H60" s="27">
        <f t="shared" ca="1" si="0"/>
        <v>51.934246575342463</v>
      </c>
      <c r="I60" s="18">
        <v>39286</v>
      </c>
      <c r="J60">
        <v>36.44</v>
      </c>
      <c r="K60" s="26"/>
      <c r="L60" s="26"/>
      <c r="M60" s="26"/>
      <c r="N60" s="26"/>
      <c r="O60" s="26"/>
      <c r="P60" s="26"/>
      <c r="Q60" s="26">
        <v>1</v>
      </c>
      <c r="R60" s="26">
        <v>1</v>
      </c>
      <c r="S60" s="26">
        <v>1</v>
      </c>
      <c r="T60" s="26">
        <v>0</v>
      </c>
      <c r="U60">
        <v>3</v>
      </c>
      <c r="V60" s="26"/>
      <c r="Y60" t="s">
        <v>353</v>
      </c>
    </row>
    <row r="61" spans="1:25">
      <c r="A61" s="26">
        <v>5097946</v>
      </c>
      <c r="B61" s="26">
        <v>1</v>
      </c>
      <c r="C61" s="30" t="s">
        <v>77</v>
      </c>
      <c r="D61" s="30" t="s">
        <v>296</v>
      </c>
      <c r="E61" s="30"/>
      <c r="F61" s="30" t="s">
        <v>102</v>
      </c>
      <c r="G61" s="15">
        <v>35097</v>
      </c>
      <c r="H61" s="27">
        <f t="shared" ca="1" si="0"/>
        <v>26.945205479452056</v>
      </c>
      <c r="I61" s="18">
        <v>39318</v>
      </c>
      <c r="J61">
        <v>11.56</v>
      </c>
      <c r="K61" s="26">
        <v>165</v>
      </c>
      <c r="L61" s="26">
        <v>42</v>
      </c>
      <c r="M61" s="26">
        <f t="shared" si="1"/>
        <v>12.727272727272727</v>
      </c>
      <c r="N61" s="26">
        <f t="shared" si="2"/>
        <v>1.3874436925511608</v>
      </c>
      <c r="O61" s="26">
        <v>2.4</v>
      </c>
      <c r="P61" s="26">
        <v>-7.0000000000000007E-2</v>
      </c>
      <c r="Q61" s="26">
        <v>0</v>
      </c>
      <c r="R61" s="26">
        <v>0</v>
      </c>
      <c r="S61" s="26">
        <v>0</v>
      </c>
      <c r="T61" s="26">
        <v>1</v>
      </c>
      <c r="U61">
        <v>1</v>
      </c>
      <c r="V61" s="26"/>
      <c r="Y61" t="s">
        <v>376</v>
      </c>
    </row>
    <row r="62" spans="1:25">
      <c r="A62" s="26">
        <v>5164803</v>
      </c>
      <c r="B62" s="26">
        <v>0</v>
      </c>
      <c r="C62" s="30" t="s">
        <v>144</v>
      </c>
      <c r="D62" s="30" t="s">
        <v>145</v>
      </c>
      <c r="E62" s="30"/>
      <c r="F62" s="30" t="s">
        <v>102</v>
      </c>
      <c r="G62" s="15">
        <v>27140</v>
      </c>
      <c r="H62" s="27">
        <f t="shared" ca="1" si="0"/>
        <v>48.745205479452054</v>
      </c>
      <c r="I62" s="18">
        <v>39546</v>
      </c>
      <c r="J62">
        <v>33.97</v>
      </c>
      <c r="K62" s="26">
        <v>176</v>
      </c>
      <c r="L62" s="26">
        <v>63</v>
      </c>
      <c r="M62" s="26">
        <f t="shared" si="1"/>
        <v>17.897727272727273</v>
      </c>
      <c r="N62" s="26">
        <f t="shared" si="2"/>
        <v>1.7549928774784245</v>
      </c>
      <c r="O62" s="26">
        <v>3.38</v>
      </c>
      <c r="P62" s="26">
        <v>1.28</v>
      </c>
      <c r="Q62" s="26">
        <v>0</v>
      </c>
      <c r="R62" s="26">
        <v>1</v>
      </c>
      <c r="S62" s="26">
        <v>0</v>
      </c>
      <c r="T62" s="26">
        <v>1</v>
      </c>
      <c r="U62">
        <v>2</v>
      </c>
      <c r="V62" s="26"/>
      <c r="Y62" t="s">
        <v>354</v>
      </c>
    </row>
    <row r="63" spans="1:25">
      <c r="A63" s="26">
        <v>5172906</v>
      </c>
      <c r="B63" s="26">
        <v>0</v>
      </c>
      <c r="C63" s="30" t="s">
        <v>64</v>
      </c>
      <c r="D63" s="30" t="s">
        <v>65</v>
      </c>
      <c r="E63" s="30"/>
      <c r="F63" s="30" t="s">
        <v>66</v>
      </c>
      <c r="G63" s="15">
        <v>25513</v>
      </c>
      <c r="H63" s="27">
        <f t="shared" ca="1" si="0"/>
        <v>53.202739726027396</v>
      </c>
      <c r="I63" s="18">
        <v>39993</v>
      </c>
      <c r="J63">
        <v>39.64</v>
      </c>
      <c r="K63" s="26">
        <v>170</v>
      </c>
      <c r="L63" s="26">
        <v>55</v>
      </c>
      <c r="M63" s="26">
        <f t="shared" si="1"/>
        <v>16.176470588235293</v>
      </c>
      <c r="N63" s="26">
        <f t="shared" si="2"/>
        <v>1.6115899671511431</v>
      </c>
      <c r="O63" s="26">
        <v>4.5999999999999996</v>
      </c>
      <c r="P63" s="26">
        <v>6.06</v>
      </c>
      <c r="Q63" s="26">
        <v>1</v>
      </c>
      <c r="R63" s="26">
        <v>1</v>
      </c>
      <c r="S63" s="26">
        <v>0</v>
      </c>
      <c r="T63" s="26">
        <v>1</v>
      </c>
      <c r="U63">
        <v>3</v>
      </c>
      <c r="V63" s="26"/>
      <c r="Y63" t="s">
        <v>355</v>
      </c>
    </row>
    <row r="64" spans="1:25">
      <c r="A64" s="26">
        <v>5201710</v>
      </c>
      <c r="B64" s="26">
        <v>1</v>
      </c>
      <c r="C64" s="30" t="s">
        <v>126</v>
      </c>
      <c r="D64" s="30" t="s">
        <v>304</v>
      </c>
      <c r="E64" s="30" t="s">
        <v>128</v>
      </c>
      <c r="F64" s="30" t="s">
        <v>276</v>
      </c>
      <c r="G64" s="15">
        <v>38404</v>
      </c>
      <c r="H64" s="27">
        <f t="shared" ca="1" si="0"/>
        <v>17.884931506849316</v>
      </c>
      <c r="I64" s="18">
        <v>39286</v>
      </c>
      <c r="J64">
        <v>2.41</v>
      </c>
      <c r="K64" s="26">
        <v>115</v>
      </c>
      <c r="L64" s="26">
        <v>19</v>
      </c>
      <c r="M64" s="26">
        <f t="shared" si="1"/>
        <v>8.2608695652173907</v>
      </c>
      <c r="N64" s="26">
        <f t="shared" si="2"/>
        <v>0.77906639283468282</v>
      </c>
      <c r="O64" s="26">
        <v>2.91</v>
      </c>
      <c r="P64" s="26">
        <v>5.69</v>
      </c>
      <c r="Q64" s="26">
        <v>1</v>
      </c>
      <c r="R64" s="26">
        <v>1</v>
      </c>
      <c r="S64" s="26">
        <v>1</v>
      </c>
      <c r="T64" s="26">
        <v>1</v>
      </c>
      <c r="U64">
        <v>4</v>
      </c>
      <c r="V64" s="26"/>
      <c r="Y64" t="s">
        <v>396</v>
      </c>
    </row>
    <row r="65" spans="1:25">
      <c r="A65" s="26">
        <v>5201714</v>
      </c>
      <c r="B65" s="26">
        <v>1</v>
      </c>
      <c r="C65" s="30" t="s">
        <v>126</v>
      </c>
      <c r="D65" s="30" t="s">
        <v>127</v>
      </c>
      <c r="E65" s="30" t="s">
        <v>128</v>
      </c>
      <c r="F65" s="30" t="s">
        <v>276</v>
      </c>
      <c r="G65" s="15">
        <v>26632</v>
      </c>
      <c r="H65" s="27">
        <f t="shared" ca="1" si="0"/>
        <v>50.136986301369866</v>
      </c>
      <c r="I65" s="18">
        <v>39286</v>
      </c>
      <c r="J65">
        <v>34.64</v>
      </c>
      <c r="K65" s="26">
        <v>197</v>
      </c>
      <c r="L65" s="26">
        <v>70</v>
      </c>
      <c r="M65" s="26">
        <f t="shared" si="1"/>
        <v>17.766497461928935</v>
      </c>
      <c r="N65" s="26">
        <f t="shared" si="2"/>
        <v>1.9571805117452901</v>
      </c>
      <c r="O65" s="26">
        <v>3.4</v>
      </c>
      <c r="P65" s="26">
        <v>0.04</v>
      </c>
      <c r="Q65" s="26">
        <v>1</v>
      </c>
      <c r="R65" s="26">
        <v>1</v>
      </c>
      <c r="S65" s="26">
        <v>0</v>
      </c>
      <c r="T65" s="26">
        <v>1</v>
      </c>
      <c r="U65">
        <v>3</v>
      </c>
      <c r="V65" s="26"/>
      <c r="Y65" t="s">
        <v>331</v>
      </c>
    </row>
    <row r="66" spans="1:25">
      <c r="A66" s="26">
        <v>5218860</v>
      </c>
      <c r="B66" s="26">
        <v>0</v>
      </c>
      <c r="C66" s="30" t="s">
        <v>55</v>
      </c>
      <c r="D66" s="30" t="s">
        <v>56</v>
      </c>
      <c r="E66" s="30"/>
      <c r="F66" s="30" t="s">
        <v>57</v>
      </c>
      <c r="G66" s="15">
        <v>31498</v>
      </c>
      <c r="H66" s="27">
        <f t="shared" ref="H66:H129" ca="1" si="3">(TODAY()-G66)/365</f>
        <v>36.805479452054797</v>
      </c>
      <c r="I66" s="18">
        <v>39412</v>
      </c>
      <c r="J66">
        <v>21.67</v>
      </c>
      <c r="K66" s="26">
        <v>158</v>
      </c>
      <c r="L66" s="26">
        <v>48</v>
      </c>
      <c r="M66" s="26">
        <f t="shared" ref="M66:M131" si="4">L66/(2*(K66*0.01))</f>
        <v>15.189873417721518</v>
      </c>
      <c r="N66" s="26">
        <f>SQRT((K66*L66)/3600)</f>
        <v>1.4514360704718161</v>
      </c>
      <c r="O66" s="26">
        <v>3.68</v>
      </c>
      <c r="P66" s="26">
        <v>3.52</v>
      </c>
      <c r="Q66" s="26">
        <v>1</v>
      </c>
      <c r="R66" s="26">
        <v>0</v>
      </c>
      <c r="S66" s="26">
        <v>0</v>
      </c>
      <c r="T66" s="26">
        <v>1</v>
      </c>
      <c r="U66">
        <v>2</v>
      </c>
      <c r="V66" s="26"/>
      <c r="Y66" t="s">
        <v>356</v>
      </c>
    </row>
    <row r="67" spans="1:25">
      <c r="A67" s="26">
        <v>5233918</v>
      </c>
      <c r="B67" s="26">
        <v>1</v>
      </c>
      <c r="C67" s="30" t="s">
        <v>85</v>
      </c>
      <c r="D67" s="30" t="s">
        <v>146</v>
      </c>
      <c r="E67" s="30"/>
      <c r="F67" s="30" t="s">
        <v>277</v>
      </c>
      <c r="G67" s="15">
        <v>30314</v>
      </c>
      <c r="H67" s="27">
        <f t="shared" ca="1" si="3"/>
        <v>40.049315068493151</v>
      </c>
      <c r="I67" s="18">
        <v>39415</v>
      </c>
      <c r="J67">
        <v>24.92</v>
      </c>
      <c r="K67" s="26">
        <v>190</v>
      </c>
      <c r="L67" s="26">
        <v>95</v>
      </c>
      <c r="M67" s="26">
        <f t="shared" si="4"/>
        <v>25</v>
      </c>
      <c r="N67" s="26">
        <f>SQRT((K67*L67)/3600)</f>
        <v>2.2391714737574007</v>
      </c>
      <c r="O67" s="26">
        <v>3.8</v>
      </c>
      <c r="P67" s="26">
        <v>1.46</v>
      </c>
      <c r="Q67" s="26">
        <v>1</v>
      </c>
      <c r="R67" s="26">
        <v>0</v>
      </c>
      <c r="S67" s="26">
        <v>0</v>
      </c>
      <c r="T67" s="26">
        <v>0</v>
      </c>
      <c r="U67">
        <v>1</v>
      </c>
      <c r="V67" s="26" t="s">
        <v>25</v>
      </c>
      <c r="Y67" t="s">
        <v>319</v>
      </c>
    </row>
    <row r="68" spans="1:25">
      <c r="A68" s="26">
        <v>5247042</v>
      </c>
      <c r="B68" s="26">
        <v>1</v>
      </c>
      <c r="C68" s="30" t="s">
        <v>71</v>
      </c>
      <c r="D68" s="30" t="s">
        <v>142</v>
      </c>
      <c r="E68" s="30"/>
      <c r="F68" s="30" t="s">
        <v>48</v>
      </c>
      <c r="G68" s="15">
        <v>23985</v>
      </c>
      <c r="H68" s="27">
        <f t="shared" ca="1" si="3"/>
        <v>57.389041095890413</v>
      </c>
      <c r="I68" s="18">
        <v>39401</v>
      </c>
      <c r="J68">
        <v>42.21</v>
      </c>
      <c r="K68" s="26"/>
      <c r="L68" s="26">
        <v>71</v>
      </c>
      <c r="M68" s="26"/>
      <c r="N68" s="26"/>
      <c r="O68" s="26">
        <v>4.4000000000000004</v>
      </c>
      <c r="P68" s="26">
        <v>4.0199999999999996</v>
      </c>
      <c r="Q68" s="26">
        <v>1</v>
      </c>
      <c r="R68" s="26">
        <v>0</v>
      </c>
      <c r="S68" s="26">
        <v>1</v>
      </c>
      <c r="T68" s="26">
        <v>1</v>
      </c>
      <c r="U68">
        <v>3</v>
      </c>
      <c r="V68" s="26"/>
      <c r="Y68" t="s">
        <v>380</v>
      </c>
    </row>
    <row r="69" spans="1:25">
      <c r="A69" s="26">
        <v>5261362</v>
      </c>
      <c r="B69" s="26">
        <v>1</v>
      </c>
      <c r="C69" s="30" t="s">
        <v>95</v>
      </c>
      <c r="D69" s="30" t="s">
        <v>147</v>
      </c>
      <c r="E69" s="30"/>
      <c r="F69" s="30" t="s">
        <v>143</v>
      </c>
      <c r="G69" s="15">
        <v>32787</v>
      </c>
      <c r="H69" s="27">
        <f t="shared" ca="1" si="3"/>
        <v>33.273972602739725</v>
      </c>
      <c r="I69" s="18">
        <v>39443</v>
      </c>
      <c r="J69">
        <v>18.22</v>
      </c>
      <c r="K69" s="26">
        <v>174</v>
      </c>
      <c r="L69" s="26">
        <v>47</v>
      </c>
      <c r="M69" s="26">
        <f t="shared" si="4"/>
        <v>13.505747126436782</v>
      </c>
      <c r="N69" s="26">
        <f t="shared" ref="N69:N132" si="5">SQRT((K69*L69)/3600)</f>
        <v>1.5072049186048546</v>
      </c>
      <c r="O69" s="26">
        <v>2.89</v>
      </c>
      <c r="P69" s="26">
        <v>-0.57999999999999996</v>
      </c>
      <c r="Q69" s="26">
        <v>0</v>
      </c>
      <c r="R69" s="26">
        <v>1</v>
      </c>
      <c r="S69" s="26">
        <v>0</v>
      </c>
      <c r="T69" s="26">
        <v>0</v>
      </c>
      <c r="U69">
        <v>1</v>
      </c>
      <c r="V69" s="26"/>
      <c r="Y69" t="s">
        <v>402</v>
      </c>
    </row>
    <row r="70" spans="1:25">
      <c r="A70" s="26">
        <v>5269128</v>
      </c>
      <c r="B70" s="26">
        <v>0</v>
      </c>
      <c r="C70" s="30" t="s">
        <v>74</v>
      </c>
      <c r="D70" s="30" t="s">
        <v>75</v>
      </c>
      <c r="E70" s="30"/>
      <c r="F70" s="30" t="s">
        <v>76</v>
      </c>
      <c r="G70" s="15">
        <v>34616</v>
      </c>
      <c r="H70" s="27">
        <f t="shared" ca="1" si="3"/>
        <v>28.263013698630136</v>
      </c>
      <c r="I70" s="18">
        <v>39475</v>
      </c>
      <c r="J70">
        <v>13.3</v>
      </c>
      <c r="K70" s="26"/>
      <c r="L70" s="26"/>
      <c r="M70" s="26"/>
      <c r="N70" s="26"/>
      <c r="O70" s="26"/>
      <c r="P70" s="26"/>
      <c r="Q70" s="26">
        <v>1</v>
      </c>
      <c r="R70" s="26">
        <v>1</v>
      </c>
      <c r="S70" s="26">
        <v>0</v>
      </c>
      <c r="T70" s="26">
        <v>1</v>
      </c>
      <c r="U70">
        <v>3</v>
      </c>
      <c r="V70" s="26"/>
      <c r="Y70" t="s">
        <v>403</v>
      </c>
    </row>
    <row r="71" spans="1:25" s="37" customFormat="1">
      <c r="A71" s="20">
        <v>5274488</v>
      </c>
      <c r="B71" s="20">
        <v>0</v>
      </c>
      <c r="C71" s="33" t="s">
        <v>148</v>
      </c>
      <c r="D71" s="25" t="s">
        <v>306</v>
      </c>
      <c r="E71" s="33"/>
      <c r="F71" s="33" t="s">
        <v>149</v>
      </c>
      <c r="G71" s="34">
        <v>39489</v>
      </c>
      <c r="H71" s="35">
        <f t="shared" ca="1" si="3"/>
        <v>14.912328767123288</v>
      </c>
      <c r="I71" s="36">
        <v>42615</v>
      </c>
      <c r="J71" s="37">
        <v>8.56</v>
      </c>
      <c r="K71" s="20">
        <v>142.5</v>
      </c>
      <c r="L71" s="20">
        <v>29</v>
      </c>
      <c r="M71" s="20">
        <f t="shared" si="4"/>
        <v>10.175438596491228</v>
      </c>
      <c r="N71" s="20">
        <f t="shared" si="5"/>
        <v>1.0714087299750112</v>
      </c>
      <c r="O71" s="20">
        <v>3.2</v>
      </c>
      <c r="P71" s="20">
        <v>4.75</v>
      </c>
      <c r="Q71" s="20">
        <v>1</v>
      </c>
      <c r="R71" s="20">
        <v>1</v>
      </c>
      <c r="S71" s="20">
        <v>0</v>
      </c>
      <c r="T71" s="20">
        <v>0</v>
      </c>
      <c r="U71">
        <v>2</v>
      </c>
      <c r="V71" s="20"/>
      <c r="Y71" s="37" t="s">
        <v>404</v>
      </c>
    </row>
    <row r="72" spans="1:25">
      <c r="A72" s="26">
        <v>5297123</v>
      </c>
      <c r="B72" s="26">
        <v>1</v>
      </c>
      <c r="C72" s="30" t="s">
        <v>107</v>
      </c>
      <c r="D72" s="30" t="s">
        <v>108</v>
      </c>
      <c r="E72" s="30"/>
      <c r="F72" s="30" t="s">
        <v>102</v>
      </c>
      <c r="G72" s="15">
        <v>37831</v>
      </c>
      <c r="H72" s="27">
        <f t="shared" ca="1" si="3"/>
        <v>19.454794520547946</v>
      </c>
      <c r="I72" s="18">
        <v>39553</v>
      </c>
      <c r="J72">
        <v>4.71</v>
      </c>
      <c r="K72" s="26">
        <v>112</v>
      </c>
      <c r="L72" s="26">
        <v>20</v>
      </c>
      <c r="M72" s="26">
        <f t="shared" si="4"/>
        <v>8.928571428571427</v>
      </c>
      <c r="N72" s="26">
        <f t="shared" si="5"/>
        <v>0.78881063774661553</v>
      </c>
      <c r="O72" s="26">
        <v>1.8</v>
      </c>
      <c r="P72" s="26">
        <v>-0.19</v>
      </c>
      <c r="Q72" s="26">
        <v>0</v>
      </c>
      <c r="R72" s="26">
        <v>0</v>
      </c>
      <c r="S72" s="26">
        <v>0</v>
      </c>
      <c r="T72" s="26">
        <v>1</v>
      </c>
      <c r="U72">
        <v>1</v>
      </c>
      <c r="V72" s="26"/>
      <c r="Y72" t="s">
        <v>406</v>
      </c>
    </row>
    <row r="73" spans="1:25">
      <c r="A73" s="26">
        <v>5313588</v>
      </c>
      <c r="B73" s="26">
        <v>1</v>
      </c>
      <c r="C73" s="30" t="s">
        <v>150</v>
      </c>
      <c r="D73" s="30" t="s">
        <v>151</v>
      </c>
      <c r="E73" s="30"/>
      <c r="F73" s="30" t="s">
        <v>152</v>
      </c>
      <c r="G73" s="15">
        <v>38106</v>
      </c>
      <c r="H73" s="27">
        <f t="shared" ca="1" si="3"/>
        <v>18.701369863013699</v>
      </c>
      <c r="I73" s="18">
        <v>39865</v>
      </c>
      <c r="J73">
        <v>4.82</v>
      </c>
      <c r="K73" s="26">
        <v>125</v>
      </c>
      <c r="L73" s="26">
        <v>24.3</v>
      </c>
      <c r="M73" s="26">
        <f t="shared" si="4"/>
        <v>9.7200000000000006</v>
      </c>
      <c r="N73" s="26">
        <f t="shared" si="5"/>
        <v>0.91855865354369182</v>
      </c>
      <c r="O73" s="26">
        <v>2.44</v>
      </c>
      <c r="P73" s="26">
        <v>2.2799999999999998</v>
      </c>
      <c r="Q73" s="26">
        <v>1</v>
      </c>
      <c r="R73" s="26">
        <v>1</v>
      </c>
      <c r="S73" s="26">
        <v>1</v>
      </c>
      <c r="T73" s="26">
        <v>1</v>
      </c>
      <c r="U73">
        <v>4</v>
      </c>
      <c r="V73" s="26"/>
      <c r="Y73" t="s">
        <v>402</v>
      </c>
    </row>
    <row r="74" spans="1:25">
      <c r="A74" s="26">
        <v>5350448</v>
      </c>
      <c r="B74" s="26">
        <v>0</v>
      </c>
      <c r="C74" s="30" t="s">
        <v>153</v>
      </c>
      <c r="D74" s="30" t="s">
        <v>154</v>
      </c>
      <c r="E74" s="30"/>
      <c r="F74" s="30" t="s">
        <v>79</v>
      </c>
      <c r="G74" s="15">
        <v>35861</v>
      </c>
      <c r="H74" s="27">
        <f t="shared" ca="1" si="3"/>
        <v>24.852054794520548</v>
      </c>
      <c r="I74" s="18">
        <v>39681</v>
      </c>
      <c r="J74">
        <v>10.46</v>
      </c>
      <c r="K74" s="26">
        <v>176</v>
      </c>
      <c r="L74" s="26">
        <v>55</v>
      </c>
      <c r="M74" s="26">
        <f t="shared" si="4"/>
        <v>15.625</v>
      </c>
      <c r="N74" s="26">
        <f t="shared" si="5"/>
        <v>1.6397831834998458</v>
      </c>
      <c r="O74" s="26">
        <v>3.3</v>
      </c>
      <c r="P74" s="26">
        <v>2.2799999999999998</v>
      </c>
      <c r="Q74" s="26">
        <v>1</v>
      </c>
      <c r="R74" s="26">
        <v>1</v>
      </c>
      <c r="S74" s="26">
        <v>1</v>
      </c>
      <c r="T74" s="26">
        <v>1</v>
      </c>
      <c r="U74">
        <v>4</v>
      </c>
      <c r="V74" s="26"/>
      <c r="Y74" t="s">
        <v>322</v>
      </c>
    </row>
    <row r="75" spans="1:25">
      <c r="A75" s="26">
        <v>5353655</v>
      </c>
      <c r="B75" s="26">
        <v>0</v>
      </c>
      <c r="C75" s="30" t="s">
        <v>155</v>
      </c>
      <c r="D75" s="30" t="s">
        <v>156</v>
      </c>
      <c r="E75" s="30"/>
      <c r="F75" s="30" t="s">
        <v>73</v>
      </c>
      <c r="G75" s="15">
        <v>32841</v>
      </c>
      <c r="H75" s="27">
        <f t="shared" ca="1" si="3"/>
        <v>33.126027397260273</v>
      </c>
      <c r="I75" s="18">
        <v>39689</v>
      </c>
      <c r="J75">
        <v>18.75</v>
      </c>
      <c r="K75" s="26">
        <v>172</v>
      </c>
      <c r="L75" s="26">
        <v>58</v>
      </c>
      <c r="M75" s="26">
        <f t="shared" si="4"/>
        <v>16.86046511627907</v>
      </c>
      <c r="N75" s="26">
        <f t="shared" si="5"/>
        <v>1.664665465224503</v>
      </c>
      <c r="O75" s="26">
        <v>2.9</v>
      </c>
      <c r="P75" s="26">
        <v>0.22</v>
      </c>
      <c r="Q75" s="26">
        <v>1</v>
      </c>
      <c r="R75" s="26">
        <v>1</v>
      </c>
      <c r="S75" s="26">
        <v>1</v>
      </c>
      <c r="T75" s="26">
        <v>0</v>
      </c>
      <c r="U75">
        <v>3</v>
      </c>
      <c r="V75" s="26"/>
      <c r="Y75" t="s">
        <v>410</v>
      </c>
    </row>
    <row r="76" spans="1:25">
      <c r="A76" s="26">
        <v>5369661</v>
      </c>
      <c r="B76" s="26">
        <v>1</v>
      </c>
      <c r="C76" s="30" t="s">
        <v>77</v>
      </c>
      <c r="D76" s="30" t="s">
        <v>157</v>
      </c>
      <c r="E76" s="30"/>
      <c r="F76" s="30" t="s">
        <v>158</v>
      </c>
      <c r="G76" s="15">
        <v>39736</v>
      </c>
      <c r="H76" s="27">
        <f t="shared" ca="1" si="3"/>
        <v>14.235616438356164</v>
      </c>
      <c r="I76" s="18">
        <v>39773</v>
      </c>
      <c r="J76">
        <v>0.1</v>
      </c>
      <c r="K76" s="26">
        <v>52</v>
      </c>
      <c r="L76" s="26">
        <v>2.7</v>
      </c>
      <c r="M76" s="26">
        <f t="shared" si="4"/>
        <v>2.5961538461538463</v>
      </c>
      <c r="N76" s="26">
        <f t="shared" si="5"/>
        <v>0.19748417658131498</v>
      </c>
      <c r="O76" s="26">
        <v>0.8</v>
      </c>
      <c r="P76" s="26">
        <v>-1.01</v>
      </c>
      <c r="Q76" s="26">
        <v>0</v>
      </c>
      <c r="R76" s="26">
        <v>1</v>
      </c>
      <c r="S76" s="26">
        <v>0</v>
      </c>
      <c r="T76" s="26">
        <v>0</v>
      </c>
      <c r="U76">
        <v>1</v>
      </c>
      <c r="V76" s="26"/>
      <c r="Y76" t="s">
        <v>412</v>
      </c>
    </row>
    <row r="77" spans="1:25">
      <c r="A77" s="26">
        <v>5382389</v>
      </c>
      <c r="B77" s="26">
        <v>1</v>
      </c>
      <c r="C77" s="30" t="s">
        <v>159</v>
      </c>
      <c r="D77" s="30" t="s">
        <v>160</v>
      </c>
      <c r="E77" s="30"/>
      <c r="F77" s="30" t="s">
        <v>161</v>
      </c>
      <c r="G77" s="15">
        <v>38604</v>
      </c>
      <c r="H77" s="27">
        <f t="shared" ca="1" si="3"/>
        <v>17.336986301369862</v>
      </c>
      <c r="I77" s="18">
        <v>42867</v>
      </c>
      <c r="J77">
        <v>11.67</v>
      </c>
      <c r="K77" s="26">
        <v>158</v>
      </c>
      <c r="L77" s="26">
        <v>28</v>
      </c>
      <c r="M77" s="26">
        <f t="shared" si="4"/>
        <v>8.8607594936708853</v>
      </c>
      <c r="N77" s="26">
        <f t="shared" si="5"/>
        <v>1.1085526098877261</v>
      </c>
      <c r="O77" s="26">
        <v>4.16</v>
      </c>
      <c r="P77" s="26">
        <v>8.9</v>
      </c>
      <c r="Q77" s="26">
        <v>1</v>
      </c>
      <c r="R77" s="26">
        <v>1</v>
      </c>
      <c r="S77" s="26">
        <v>1</v>
      </c>
      <c r="T77" s="26">
        <v>0</v>
      </c>
      <c r="U77">
        <v>3</v>
      </c>
      <c r="V77" s="26" t="s">
        <v>21</v>
      </c>
      <c r="Y77" t="s">
        <v>397</v>
      </c>
    </row>
    <row r="78" spans="1:25">
      <c r="A78" s="26">
        <v>5406036</v>
      </c>
      <c r="B78" s="26">
        <v>0</v>
      </c>
      <c r="C78" s="30" t="s">
        <v>64</v>
      </c>
      <c r="D78" s="30" t="s">
        <v>109</v>
      </c>
      <c r="E78" s="30"/>
      <c r="F78" s="30"/>
      <c r="G78" s="15">
        <v>31250</v>
      </c>
      <c r="H78" s="27">
        <f t="shared" ca="1" si="3"/>
        <v>37.484931506849314</v>
      </c>
      <c r="I78" s="18">
        <v>39849</v>
      </c>
      <c r="J78">
        <v>23.54</v>
      </c>
      <c r="K78" s="26">
        <v>184</v>
      </c>
      <c r="L78" s="26">
        <v>65</v>
      </c>
      <c r="M78" s="26">
        <f t="shared" si="4"/>
        <v>17.663043478260867</v>
      </c>
      <c r="N78" s="26">
        <f t="shared" si="5"/>
        <v>1.8226964152656422</v>
      </c>
      <c r="O78" s="26">
        <v>9.4</v>
      </c>
      <c r="P78" s="26">
        <v>24.7</v>
      </c>
      <c r="Q78" s="26">
        <v>1</v>
      </c>
      <c r="R78" s="26">
        <v>1</v>
      </c>
      <c r="S78" s="26">
        <v>1</v>
      </c>
      <c r="T78" s="26">
        <v>0</v>
      </c>
      <c r="U78">
        <v>3</v>
      </c>
      <c r="V78" s="26" t="s">
        <v>16</v>
      </c>
      <c r="Y78" t="s">
        <v>400</v>
      </c>
    </row>
    <row r="79" spans="1:25">
      <c r="A79" s="26">
        <v>5406092</v>
      </c>
      <c r="B79" s="26">
        <v>0</v>
      </c>
      <c r="C79" s="30" t="s">
        <v>68</v>
      </c>
      <c r="D79" s="30" t="s">
        <v>162</v>
      </c>
      <c r="E79" s="30"/>
      <c r="F79" s="30" t="s">
        <v>57</v>
      </c>
      <c r="G79" s="15">
        <v>38597</v>
      </c>
      <c r="H79" s="27">
        <f t="shared" ca="1" si="3"/>
        <v>17.356164383561644</v>
      </c>
      <c r="I79" s="18">
        <v>39849</v>
      </c>
      <c r="J79">
        <v>3.43</v>
      </c>
      <c r="K79" s="26">
        <v>113</v>
      </c>
      <c r="L79" s="26">
        <v>24.5</v>
      </c>
      <c r="M79" s="26">
        <f t="shared" si="4"/>
        <v>10.840707964601769</v>
      </c>
      <c r="N79" s="26">
        <f t="shared" si="5"/>
        <v>0.87694228873841962</v>
      </c>
      <c r="O79" s="26">
        <v>2.7</v>
      </c>
      <c r="P79" s="26">
        <v>4.26</v>
      </c>
      <c r="Q79" s="26">
        <v>1</v>
      </c>
      <c r="R79" s="26">
        <v>1</v>
      </c>
      <c r="S79" s="26">
        <v>1</v>
      </c>
      <c r="T79" s="26">
        <v>1</v>
      </c>
      <c r="U79">
        <v>4</v>
      </c>
      <c r="V79" s="26"/>
      <c r="Y79" t="s">
        <v>384</v>
      </c>
    </row>
    <row r="80" spans="1:25">
      <c r="A80" s="26">
        <v>5413846</v>
      </c>
      <c r="B80" s="26">
        <v>0</v>
      </c>
      <c r="C80" s="30" t="s">
        <v>150</v>
      </c>
      <c r="D80" s="30" t="s">
        <v>151</v>
      </c>
      <c r="E80" s="30"/>
      <c r="F80" s="30" t="s">
        <v>152</v>
      </c>
      <c r="G80" s="15">
        <v>27496</v>
      </c>
      <c r="H80" s="27">
        <f t="shared" ca="1" si="3"/>
        <v>47.769863013698632</v>
      </c>
      <c r="I80" s="18">
        <v>39899</v>
      </c>
      <c r="J80">
        <v>33.96</v>
      </c>
      <c r="K80" s="26">
        <v>172</v>
      </c>
      <c r="L80" s="26">
        <v>70</v>
      </c>
      <c r="M80" s="26">
        <f t="shared" si="4"/>
        <v>20.348837209302324</v>
      </c>
      <c r="N80" s="26">
        <f t="shared" si="5"/>
        <v>1.8287822299126937</v>
      </c>
      <c r="O80" s="26">
        <v>3.98</v>
      </c>
      <c r="P80" s="26">
        <v>3.61</v>
      </c>
      <c r="Q80" s="26">
        <v>1</v>
      </c>
      <c r="R80" s="26">
        <v>1</v>
      </c>
      <c r="S80" s="26">
        <v>0</v>
      </c>
      <c r="T80" s="26">
        <v>1</v>
      </c>
      <c r="U80">
        <v>3</v>
      </c>
      <c r="V80" s="26"/>
      <c r="Y80" t="s">
        <v>360</v>
      </c>
    </row>
    <row r="81" spans="1:25">
      <c r="A81" s="26">
        <v>5425087</v>
      </c>
      <c r="B81" s="26">
        <v>0</v>
      </c>
      <c r="C81" s="30" t="s">
        <v>278</v>
      </c>
      <c r="D81" s="30" t="s">
        <v>163</v>
      </c>
      <c r="E81" s="30" t="s">
        <v>279</v>
      </c>
      <c r="F81" s="30" t="s">
        <v>280</v>
      </c>
      <c r="G81" s="15">
        <v>29554</v>
      </c>
      <c r="H81" s="27">
        <f t="shared" ca="1" si="3"/>
        <v>42.131506849315066</v>
      </c>
      <c r="I81" s="18">
        <v>39903</v>
      </c>
      <c r="J81">
        <v>28.33</v>
      </c>
      <c r="K81" s="26">
        <v>180</v>
      </c>
      <c r="L81" s="26">
        <v>62</v>
      </c>
      <c r="M81" s="26">
        <f t="shared" si="4"/>
        <v>17.222222222222221</v>
      </c>
      <c r="N81" s="26">
        <f t="shared" si="5"/>
        <v>1.7606816861659009</v>
      </c>
      <c r="O81" s="26">
        <v>4.2</v>
      </c>
      <c r="P81" s="26">
        <v>4.7300000000000004</v>
      </c>
      <c r="Q81" s="26">
        <v>1</v>
      </c>
      <c r="R81" s="26">
        <v>1</v>
      </c>
      <c r="S81" s="26">
        <v>1</v>
      </c>
      <c r="T81" s="26">
        <v>0</v>
      </c>
      <c r="U81">
        <v>3</v>
      </c>
      <c r="V81" s="26" t="s">
        <v>26</v>
      </c>
      <c r="Y81" t="s">
        <v>385</v>
      </c>
    </row>
    <row r="82" spans="1:25">
      <c r="A82" s="26">
        <v>5433417</v>
      </c>
      <c r="B82" s="26">
        <v>0</v>
      </c>
      <c r="C82" s="30" t="s">
        <v>23</v>
      </c>
      <c r="D82" s="30"/>
      <c r="E82" s="30"/>
      <c r="F82" s="30"/>
      <c r="G82" s="15">
        <v>35899</v>
      </c>
      <c r="H82" s="27">
        <f t="shared" ca="1" si="3"/>
        <v>24.747945205479454</v>
      </c>
      <c r="I82" s="18">
        <v>39926</v>
      </c>
      <c r="J82">
        <v>11.03</v>
      </c>
      <c r="K82" s="26">
        <v>169</v>
      </c>
      <c r="L82" s="26">
        <v>40</v>
      </c>
      <c r="M82" s="26">
        <f t="shared" si="4"/>
        <v>11.834319526627219</v>
      </c>
      <c r="N82" s="26">
        <f t="shared" si="5"/>
        <v>1.3703203194062976</v>
      </c>
      <c r="O82" s="26">
        <v>3.19</v>
      </c>
      <c r="P82" s="26">
        <v>3.06</v>
      </c>
      <c r="Q82" s="26">
        <v>1</v>
      </c>
      <c r="R82" s="26">
        <v>1</v>
      </c>
      <c r="S82" s="26">
        <v>1</v>
      </c>
      <c r="T82" s="26">
        <v>1</v>
      </c>
      <c r="U82">
        <v>4</v>
      </c>
      <c r="V82" s="26"/>
      <c r="Y82" t="s">
        <v>387</v>
      </c>
    </row>
    <row r="83" spans="1:25">
      <c r="A83" s="26">
        <v>5438737</v>
      </c>
      <c r="B83" s="26">
        <v>1</v>
      </c>
      <c r="C83" s="30" t="s">
        <v>281</v>
      </c>
      <c r="D83" s="30" t="s">
        <v>89</v>
      </c>
      <c r="E83" s="30" t="s">
        <v>263</v>
      </c>
      <c r="F83" s="30" t="s">
        <v>282</v>
      </c>
      <c r="G83" s="15">
        <v>31983</v>
      </c>
      <c r="H83" s="27">
        <f t="shared" ca="1" si="3"/>
        <v>35.476712328767121</v>
      </c>
      <c r="I83" s="18">
        <v>39940</v>
      </c>
      <c r="J83">
        <v>21.79</v>
      </c>
      <c r="K83" s="26">
        <v>184</v>
      </c>
      <c r="L83" s="26">
        <v>66</v>
      </c>
      <c r="M83" s="26">
        <f t="shared" si="4"/>
        <v>17.934782608695652</v>
      </c>
      <c r="N83" s="26">
        <f t="shared" si="5"/>
        <v>1.8366636418607882</v>
      </c>
      <c r="O83" s="26">
        <v>4.1900000000000004</v>
      </c>
      <c r="P83" s="26">
        <v>3.73</v>
      </c>
      <c r="Q83" s="26">
        <v>1</v>
      </c>
      <c r="R83" s="26">
        <v>1</v>
      </c>
      <c r="S83" s="26">
        <v>0</v>
      </c>
      <c r="T83" s="26">
        <v>0</v>
      </c>
      <c r="U83">
        <v>2</v>
      </c>
      <c r="V83" s="26"/>
      <c r="Y83" t="s">
        <v>399</v>
      </c>
    </row>
    <row r="84" spans="1:25">
      <c r="A84" s="26">
        <v>5456291</v>
      </c>
      <c r="B84" s="26">
        <v>0</v>
      </c>
      <c r="C84" s="30" t="s">
        <v>274</v>
      </c>
      <c r="D84" s="30" t="s">
        <v>142</v>
      </c>
      <c r="E84" s="30" t="s">
        <v>263</v>
      </c>
      <c r="F84" s="30" t="s">
        <v>275</v>
      </c>
      <c r="G84" s="15">
        <v>23609</v>
      </c>
      <c r="H84" s="27">
        <f t="shared" ca="1" si="3"/>
        <v>58.419178082191777</v>
      </c>
      <c r="I84" s="18">
        <v>39996</v>
      </c>
      <c r="J84">
        <v>44.87</v>
      </c>
      <c r="K84" s="26">
        <v>162</v>
      </c>
      <c r="L84" s="26">
        <v>61</v>
      </c>
      <c r="M84" s="26">
        <f t="shared" si="4"/>
        <v>18.827160493827158</v>
      </c>
      <c r="N84" s="26">
        <f t="shared" si="5"/>
        <v>1.6568041525780892</v>
      </c>
      <c r="O84" s="26">
        <v>3.1</v>
      </c>
      <c r="P84" s="26">
        <v>7.0000000000000007E-2</v>
      </c>
      <c r="Q84" s="26">
        <v>0</v>
      </c>
      <c r="R84" s="26">
        <v>1</v>
      </c>
      <c r="S84" s="26">
        <v>1</v>
      </c>
      <c r="T84" s="26">
        <v>1</v>
      </c>
      <c r="U84">
        <v>3</v>
      </c>
      <c r="V84" s="26"/>
      <c r="Y84" t="s">
        <v>361</v>
      </c>
    </row>
    <row r="85" spans="1:25">
      <c r="A85" s="26">
        <v>5460959</v>
      </c>
      <c r="B85" s="26">
        <v>1</v>
      </c>
      <c r="C85" s="30" t="s">
        <v>418</v>
      </c>
      <c r="D85" s="30" t="s">
        <v>165</v>
      </c>
      <c r="E85" s="30"/>
      <c r="F85" s="30" t="s">
        <v>166</v>
      </c>
      <c r="G85" s="15">
        <v>37410</v>
      </c>
      <c r="H85" s="27">
        <f t="shared" ca="1" si="3"/>
        <v>20.608219178082191</v>
      </c>
      <c r="I85" s="18">
        <v>42249</v>
      </c>
      <c r="J85">
        <v>13.25</v>
      </c>
      <c r="K85" s="26">
        <v>127</v>
      </c>
      <c r="L85" s="26">
        <v>23</v>
      </c>
      <c r="M85" s="26">
        <f t="shared" si="4"/>
        <v>9.0551181102362204</v>
      </c>
      <c r="N85" s="26">
        <f t="shared" si="5"/>
        <v>0.90077127445811067</v>
      </c>
      <c r="O85" s="26">
        <v>2</v>
      </c>
      <c r="P85" s="26">
        <v>0.25</v>
      </c>
      <c r="Q85" s="26">
        <v>1</v>
      </c>
      <c r="R85" s="26">
        <v>1</v>
      </c>
      <c r="S85" s="26">
        <v>1</v>
      </c>
      <c r="T85" s="26">
        <v>0</v>
      </c>
      <c r="U85">
        <v>3</v>
      </c>
      <c r="V85" s="26"/>
      <c r="Y85" t="s">
        <v>414</v>
      </c>
    </row>
    <row r="86" spans="1:25">
      <c r="A86" s="26">
        <v>5471598</v>
      </c>
      <c r="B86" s="26">
        <v>0</v>
      </c>
      <c r="C86" s="30" t="s">
        <v>64</v>
      </c>
      <c r="D86" s="30" t="s">
        <v>167</v>
      </c>
      <c r="E86" s="30"/>
      <c r="F86" s="30" t="s">
        <v>168</v>
      </c>
      <c r="G86" s="15">
        <v>37129</v>
      </c>
      <c r="H86" s="27">
        <f t="shared" ca="1" si="3"/>
        <v>21.378082191780823</v>
      </c>
      <c r="I86" s="18">
        <v>40024</v>
      </c>
      <c r="J86">
        <v>7.93</v>
      </c>
      <c r="K86" s="26">
        <v>139</v>
      </c>
      <c r="L86" s="26">
        <v>29</v>
      </c>
      <c r="M86" s="26">
        <f t="shared" si="4"/>
        <v>10.431654676258992</v>
      </c>
      <c r="N86" s="26">
        <f t="shared" si="5"/>
        <v>1.0581692786233317</v>
      </c>
      <c r="O86" s="26">
        <v>2.6</v>
      </c>
      <c r="P86" s="26">
        <v>2.17</v>
      </c>
      <c r="Q86" s="26">
        <v>1</v>
      </c>
      <c r="R86" s="26">
        <v>1</v>
      </c>
      <c r="S86" s="26">
        <v>0</v>
      </c>
      <c r="T86" s="26">
        <v>1</v>
      </c>
      <c r="U86">
        <v>3</v>
      </c>
      <c r="V86" s="26"/>
      <c r="Y86" t="s">
        <v>308</v>
      </c>
    </row>
    <row r="87" spans="1:25">
      <c r="A87" s="26">
        <v>5471599</v>
      </c>
      <c r="B87" s="26">
        <v>1</v>
      </c>
      <c r="C87" s="30" t="s">
        <v>64</v>
      </c>
      <c r="D87" s="30" t="s">
        <v>167</v>
      </c>
      <c r="E87" s="30"/>
      <c r="F87" s="30" t="s">
        <v>168</v>
      </c>
      <c r="G87" s="15">
        <v>37470</v>
      </c>
      <c r="H87" s="27">
        <f t="shared" ca="1" si="3"/>
        <v>20.443835616438356</v>
      </c>
      <c r="I87" s="18">
        <v>40024</v>
      </c>
      <c r="J87">
        <v>6.99</v>
      </c>
      <c r="K87" s="26">
        <v>130</v>
      </c>
      <c r="L87" s="26">
        <v>25</v>
      </c>
      <c r="M87" s="26">
        <f t="shared" si="4"/>
        <v>9.615384615384615</v>
      </c>
      <c r="N87" s="26">
        <f t="shared" si="5"/>
        <v>0.95014618758261504</v>
      </c>
      <c r="O87" s="26">
        <v>2.9</v>
      </c>
      <c r="P87" s="26">
        <v>4.28</v>
      </c>
      <c r="Q87" s="26">
        <v>1</v>
      </c>
      <c r="R87" s="26">
        <v>1</v>
      </c>
      <c r="S87" s="26">
        <v>0</v>
      </c>
      <c r="T87" s="26">
        <v>1</v>
      </c>
      <c r="U87">
        <v>3</v>
      </c>
      <c r="V87" s="26"/>
      <c r="Y87" t="s">
        <v>326</v>
      </c>
    </row>
    <row r="88" spans="1:25">
      <c r="A88" s="26">
        <v>5472759</v>
      </c>
      <c r="B88" s="26">
        <v>0</v>
      </c>
      <c r="C88" s="30" t="s">
        <v>169</v>
      </c>
      <c r="D88" s="30" t="s">
        <v>170</v>
      </c>
      <c r="E88" s="30"/>
      <c r="F88" s="30" t="s">
        <v>73</v>
      </c>
      <c r="G88" s="15">
        <v>32740</v>
      </c>
      <c r="H88" s="27">
        <f t="shared" ca="1" si="3"/>
        <v>33.402739726027399</v>
      </c>
      <c r="I88" s="18">
        <v>40039</v>
      </c>
      <c r="J88">
        <v>19.98</v>
      </c>
      <c r="K88" s="26">
        <v>172</v>
      </c>
      <c r="L88" s="26">
        <v>66</v>
      </c>
      <c r="M88" s="26">
        <f t="shared" si="4"/>
        <v>19.186046511627907</v>
      </c>
      <c r="N88" s="26">
        <f t="shared" si="5"/>
        <v>1.775762746915627</v>
      </c>
      <c r="O88" s="26">
        <v>8.02</v>
      </c>
      <c r="P88" s="26">
        <v>19.690000000000001</v>
      </c>
      <c r="Q88" s="26">
        <v>1</v>
      </c>
      <c r="R88" s="26">
        <v>1</v>
      </c>
      <c r="S88" s="26">
        <v>0</v>
      </c>
      <c r="T88" s="26">
        <v>0</v>
      </c>
      <c r="U88">
        <v>2</v>
      </c>
      <c r="V88" s="26"/>
      <c r="Y88" t="s">
        <v>325</v>
      </c>
    </row>
    <row r="89" spans="1:25">
      <c r="A89" s="26">
        <v>5487620</v>
      </c>
      <c r="B89" s="26">
        <v>0</v>
      </c>
      <c r="C89" s="30" t="s">
        <v>64</v>
      </c>
      <c r="D89" s="30" t="s">
        <v>65</v>
      </c>
      <c r="E89" s="30"/>
      <c r="F89" s="30" t="s">
        <v>66</v>
      </c>
      <c r="G89" s="22">
        <v>26612</v>
      </c>
      <c r="H89" s="27">
        <f t="shared" ca="1" si="3"/>
        <v>50.19178082191781</v>
      </c>
      <c r="I89" s="23">
        <v>40105</v>
      </c>
      <c r="J89">
        <v>36.94</v>
      </c>
      <c r="K89" s="26">
        <v>167</v>
      </c>
      <c r="L89" s="26">
        <v>51</v>
      </c>
      <c r="M89" s="26">
        <f t="shared" si="4"/>
        <v>15.269461077844312</v>
      </c>
      <c r="N89" s="26">
        <f t="shared" si="5"/>
        <v>1.5381265660969949</v>
      </c>
      <c r="O89" s="26">
        <v>4.33</v>
      </c>
      <c r="P89" s="26">
        <v>5.36</v>
      </c>
      <c r="Q89" s="26">
        <v>1</v>
      </c>
      <c r="R89" s="26">
        <v>1</v>
      </c>
      <c r="S89" s="26">
        <v>0</v>
      </c>
      <c r="T89" s="26">
        <v>1</v>
      </c>
      <c r="U89">
        <v>3</v>
      </c>
      <c r="V89" s="26"/>
      <c r="Y89" t="s">
        <v>313</v>
      </c>
    </row>
    <row r="90" spans="1:25">
      <c r="A90" s="26">
        <v>5505085</v>
      </c>
      <c r="B90" s="26">
        <v>1</v>
      </c>
      <c r="C90" s="30" t="s">
        <v>64</v>
      </c>
      <c r="D90" s="30" t="s">
        <v>65</v>
      </c>
      <c r="E90" s="30"/>
      <c r="F90" s="30" t="s">
        <v>66</v>
      </c>
      <c r="G90" s="15">
        <v>27364</v>
      </c>
      <c r="H90" s="27">
        <f t="shared" ca="1" si="3"/>
        <v>48.131506849315066</v>
      </c>
      <c r="I90" s="18">
        <v>40122</v>
      </c>
      <c r="J90">
        <v>34.93</v>
      </c>
      <c r="K90" s="26">
        <v>178</v>
      </c>
      <c r="L90" s="26">
        <v>78.650000000000006</v>
      </c>
      <c r="M90" s="26">
        <f t="shared" si="4"/>
        <v>22.092696629213485</v>
      </c>
      <c r="N90" s="26">
        <f t="shared" si="5"/>
        <v>1.972005465396979</v>
      </c>
      <c r="O90" s="26">
        <v>3.5</v>
      </c>
      <c r="P90" s="26">
        <v>0.46</v>
      </c>
      <c r="Q90" s="26">
        <v>1</v>
      </c>
      <c r="R90" s="26">
        <v>0</v>
      </c>
      <c r="S90" s="26">
        <v>0</v>
      </c>
      <c r="T90" s="26">
        <v>1</v>
      </c>
      <c r="U90">
        <v>2</v>
      </c>
      <c r="V90" s="26"/>
      <c r="Y90" t="s">
        <v>355</v>
      </c>
    </row>
    <row r="91" spans="1:25">
      <c r="A91" s="26">
        <v>5523913</v>
      </c>
      <c r="B91" s="26">
        <v>0</v>
      </c>
      <c r="C91" s="30" t="s">
        <v>171</v>
      </c>
      <c r="D91" s="30" t="s">
        <v>299</v>
      </c>
      <c r="E91" s="30"/>
      <c r="F91" s="30" t="s">
        <v>102</v>
      </c>
      <c r="G91" s="15">
        <v>39212</v>
      </c>
      <c r="H91" s="27">
        <f t="shared" ca="1" si="3"/>
        <v>15.671232876712329</v>
      </c>
      <c r="I91" s="18">
        <v>40268</v>
      </c>
      <c r="J91">
        <v>2.89</v>
      </c>
      <c r="K91" s="26">
        <v>98</v>
      </c>
      <c r="L91" s="26">
        <v>13</v>
      </c>
      <c r="M91" s="26">
        <f t="shared" si="4"/>
        <v>6.6326530612244898</v>
      </c>
      <c r="N91" s="26">
        <f t="shared" si="5"/>
        <v>0.59488560991915818</v>
      </c>
      <c r="O91" s="26">
        <v>2.15</v>
      </c>
      <c r="P91" s="26">
        <v>3.35</v>
      </c>
      <c r="Q91" s="26">
        <v>1</v>
      </c>
      <c r="R91" s="26">
        <v>1</v>
      </c>
      <c r="S91" s="26">
        <v>0</v>
      </c>
      <c r="T91" s="26">
        <v>0</v>
      </c>
      <c r="U91">
        <v>2</v>
      </c>
      <c r="V91" s="26"/>
      <c r="Y91" t="s">
        <v>309</v>
      </c>
    </row>
    <row r="92" spans="1:25">
      <c r="A92" s="26">
        <v>5528021</v>
      </c>
      <c r="B92" s="26">
        <v>0</v>
      </c>
      <c r="C92" s="30"/>
      <c r="D92" s="30" t="s">
        <v>298</v>
      </c>
      <c r="E92" s="30"/>
      <c r="F92" s="30"/>
      <c r="G92" s="18">
        <v>28783</v>
      </c>
      <c r="H92" s="27">
        <f t="shared" ca="1" si="3"/>
        <v>44.243835616438353</v>
      </c>
      <c r="I92" s="18">
        <v>43407</v>
      </c>
      <c r="J92">
        <v>40.04</v>
      </c>
      <c r="K92" s="26">
        <v>173</v>
      </c>
      <c r="L92" s="26">
        <v>60</v>
      </c>
      <c r="M92" s="26">
        <f t="shared" si="4"/>
        <v>17.341040462427745</v>
      </c>
      <c r="N92" s="26">
        <f t="shared" si="5"/>
        <v>1.6980380835933373</v>
      </c>
      <c r="O92" s="26">
        <v>5</v>
      </c>
      <c r="P92" s="26">
        <v>7.5</v>
      </c>
      <c r="Q92" s="26">
        <v>1</v>
      </c>
      <c r="R92" s="26">
        <v>1</v>
      </c>
      <c r="S92" s="26">
        <v>0</v>
      </c>
      <c r="T92" s="26">
        <v>0</v>
      </c>
      <c r="U92">
        <v>2</v>
      </c>
      <c r="V92" s="26"/>
      <c r="Y92" t="s">
        <v>312</v>
      </c>
    </row>
    <row r="93" spans="1:25">
      <c r="A93" s="26">
        <v>5545210</v>
      </c>
      <c r="B93" s="26">
        <v>1</v>
      </c>
      <c r="C93" s="30" t="s">
        <v>131</v>
      </c>
      <c r="D93" s="30" t="s">
        <v>172</v>
      </c>
      <c r="E93" s="30"/>
      <c r="F93" s="30" t="s">
        <v>94</v>
      </c>
      <c r="G93" s="15">
        <v>39558</v>
      </c>
      <c r="H93" s="27">
        <f t="shared" ca="1" si="3"/>
        <v>14.723287671232876</v>
      </c>
      <c r="I93" s="18">
        <v>40234</v>
      </c>
      <c r="J93">
        <v>1.85</v>
      </c>
      <c r="K93" s="26">
        <v>86</v>
      </c>
      <c r="L93" s="26">
        <v>12.2</v>
      </c>
      <c r="M93" s="26">
        <f t="shared" si="4"/>
        <v>7.0930232558139528</v>
      </c>
      <c r="N93" s="26">
        <f t="shared" si="5"/>
        <v>0.53985594786428392</v>
      </c>
      <c r="O93" s="26">
        <v>1.6</v>
      </c>
      <c r="P93" s="26">
        <v>0.5</v>
      </c>
      <c r="Q93" s="26">
        <v>0</v>
      </c>
      <c r="R93" s="26">
        <v>1</v>
      </c>
      <c r="S93" s="26">
        <v>1</v>
      </c>
      <c r="T93" s="26">
        <v>0</v>
      </c>
      <c r="U93">
        <v>2</v>
      </c>
      <c r="V93" s="26"/>
      <c r="Y93" t="s">
        <v>326</v>
      </c>
    </row>
    <row r="94" spans="1:25">
      <c r="A94" s="26">
        <v>5549905</v>
      </c>
      <c r="B94" s="26">
        <v>0</v>
      </c>
      <c r="C94" s="30" t="s">
        <v>173</v>
      </c>
      <c r="D94" s="30" t="s">
        <v>174</v>
      </c>
      <c r="E94" s="30"/>
      <c r="F94" s="30" t="s">
        <v>175</v>
      </c>
      <c r="G94" s="15">
        <v>38741</v>
      </c>
      <c r="H94" s="27">
        <f t="shared" ca="1" si="3"/>
        <v>16.961643835616439</v>
      </c>
      <c r="I94" s="18">
        <v>40259</v>
      </c>
      <c r="J94">
        <v>4.16</v>
      </c>
      <c r="K94" s="26">
        <v>113</v>
      </c>
      <c r="L94" s="26">
        <v>19</v>
      </c>
      <c r="M94" s="26">
        <f t="shared" si="4"/>
        <v>8.4070796460176975</v>
      </c>
      <c r="N94" s="26">
        <f t="shared" si="5"/>
        <v>0.77226218921353962</v>
      </c>
      <c r="O94" s="26">
        <v>1.71</v>
      </c>
      <c r="P94" s="26">
        <v>-0.54</v>
      </c>
      <c r="Q94" s="26">
        <v>0</v>
      </c>
      <c r="R94" s="26">
        <v>1</v>
      </c>
      <c r="S94" s="26">
        <v>0</v>
      </c>
      <c r="T94" s="26">
        <v>1</v>
      </c>
      <c r="U94">
        <v>2</v>
      </c>
      <c r="V94" s="26"/>
      <c r="Y94" t="s">
        <v>401</v>
      </c>
    </row>
    <row r="95" spans="1:25">
      <c r="A95" s="26">
        <v>5570986</v>
      </c>
      <c r="B95" s="26">
        <v>0</v>
      </c>
      <c r="C95" s="30" t="s">
        <v>101</v>
      </c>
      <c r="D95" s="30" t="s">
        <v>266</v>
      </c>
      <c r="E95" s="30"/>
      <c r="F95" s="30" t="s">
        <v>267</v>
      </c>
      <c r="G95" s="15">
        <v>22720</v>
      </c>
      <c r="H95" s="27">
        <f t="shared" ca="1" si="3"/>
        <v>60.854794520547948</v>
      </c>
      <c r="I95" s="18">
        <v>40304</v>
      </c>
      <c r="J95">
        <v>48.14</v>
      </c>
      <c r="K95" s="26">
        <v>150</v>
      </c>
      <c r="L95" s="26">
        <v>48</v>
      </c>
      <c r="M95" s="26">
        <f t="shared" si="4"/>
        <v>16</v>
      </c>
      <c r="N95" s="26">
        <f t="shared" si="5"/>
        <v>1.4142135623730951</v>
      </c>
      <c r="O95" s="26">
        <v>3.8</v>
      </c>
      <c r="P95" s="26">
        <v>3.18</v>
      </c>
      <c r="Q95" s="26">
        <v>1</v>
      </c>
      <c r="R95" s="26">
        <v>1</v>
      </c>
      <c r="S95" s="26">
        <v>0</v>
      </c>
      <c r="T95" s="26">
        <v>1</v>
      </c>
      <c r="U95">
        <v>3</v>
      </c>
      <c r="V95" s="26"/>
      <c r="Y95" t="s">
        <v>326</v>
      </c>
    </row>
    <row r="96" spans="1:25">
      <c r="A96" s="26">
        <v>5597105</v>
      </c>
      <c r="B96" s="26">
        <v>1</v>
      </c>
      <c r="C96" s="30" t="s">
        <v>71</v>
      </c>
      <c r="D96" s="30" t="s">
        <v>142</v>
      </c>
      <c r="E96" s="30"/>
      <c r="F96" s="30" t="s">
        <v>48</v>
      </c>
      <c r="G96" s="15">
        <v>23343</v>
      </c>
      <c r="H96" s="27">
        <f t="shared" ca="1" si="3"/>
        <v>59.147945205479452</v>
      </c>
      <c r="I96" s="18">
        <v>40374</v>
      </c>
      <c r="J96">
        <v>46.63</v>
      </c>
      <c r="K96" s="26">
        <v>175</v>
      </c>
      <c r="L96" s="26">
        <v>80</v>
      </c>
      <c r="M96" s="26">
        <f t="shared" si="4"/>
        <v>22.857142857142858</v>
      </c>
      <c r="N96" s="26">
        <f t="shared" si="5"/>
        <v>1.9720265943665387</v>
      </c>
      <c r="O96" s="26">
        <v>4.2</v>
      </c>
      <c r="P96" s="26">
        <v>2.68</v>
      </c>
      <c r="Q96" s="26">
        <v>1</v>
      </c>
      <c r="R96" s="26">
        <v>0</v>
      </c>
      <c r="S96" s="26">
        <v>0</v>
      </c>
      <c r="T96" s="26">
        <v>1</v>
      </c>
      <c r="U96">
        <v>2</v>
      </c>
      <c r="V96" s="26"/>
      <c r="Y96" t="s">
        <v>309</v>
      </c>
    </row>
    <row r="97" spans="1:25">
      <c r="A97" s="26">
        <v>5605347</v>
      </c>
      <c r="B97" s="26">
        <v>1</v>
      </c>
      <c r="C97" s="30" t="s">
        <v>46</v>
      </c>
      <c r="D97" s="30" t="s">
        <v>176</v>
      </c>
      <c r="E97" s="30"/>
      <c r="F97" s="30" t="s">
        <v>54</v>
      </c>
      <c r="G97" s="15">
        <v>36648</v>
      </c>
      <c r="H97" s="27">
        <f t="shared" ca="1" si="3"/>
        <v>22.695890410958903</v>
      </c>
      <c r="I97" s="18">
        <v>40459</v>
      </c>
      <c r="J97">
        <v>10.43</v>
      </c>
      <c r="K97" s="26">
        <v>156</v>
      </c>
      <c r="L97" s="26">
        <v>63</v>
      </c>
      <c r="M97" s="26">
        <f t="shared" si="4"/>
        <v>20.19230769230769</v>
      </c>
      <c r="N97" s="26">
        <f t="shared" si="5"/>
        <v>1.6522711641858305</v>
      </c>
      <c r="O97" s="26">
        <v>3.24</v>
      </c>
      <c r="P97" s="26">
        <v>1.93</v>
      </c>
      <c r="Q97" s="26">
        <v>1</v>
      </c>
      <c r="R97" s="26">
        <v>1</v>
      </c>
      <c r="S97" s="26">
        <v>1</v>
      </c>
      <c r="T97" s="26">
        <v>1</v>
      </c>
      <c r="U97">
        <v>4</v>
      </c>
      <c r="V97" s="26"/>
      <c r="Y97" t="s">
        <v>331</v>
      </c>
    </row>
    <row r="98" spans="1:25">
      <c r="A98" s="26">
        <v>5605837</v>
      </c>
      <c r="B98" s="26">
        <v>1</v>
      </c>
      <c r="C98" s="30" t="s">
        <v>177</v>
      </c>
      <c r="D98" s="30" t="s">
        <v>178</v>
      </c>
      <c r="E98" s="30"/>
      <c r="F98" s="30" t="s">
        <v>102</v>
      </c>
      <c r="G98" s="15">
        <v>27681</v>
      </c>
      <c r="H98" s="27">
        <f t="shared" ca="1" si="3"/>
        <v>47.263013698630139</v>
      </c>
      <c r="I98" s="18">
        <v>40396</v>
      </c>
      <c r="J98">
        <v>34.81</v>
      </c>
      <c r="K98" s="26">
        <v>173</v>
      </c>
      <c r="L98" s="26">
        <v>71</v>
      </c>
      <c r="M98" s="26">
        <f t="shared" si="4"/>
        <v>20.520231213872833</v>
      </c>
      <c r="N98" s="26">
        <f t="shared" si="5"/>
        <v>1.8471449440811201</v>
      </c>
      <c r="O98" s="26">
        <v>5.08</v>
      </c>
      <c r="P98" s="26">
        <v>6.71</v>
      </c>
      <c r="Q98" s="26">
        <v>1</v>
      </c>
      <c r="R98" s="26">
        <v>1</v>
      </c>
      <c r="S98" s="26">
        <v>0</v>
      </c>
      <c r="T98" s="26">
        <v>0</v>
      </c>
      <c r="U98">
        <v>2</v>
      </c>
      <c r="V98" s="26"/>
      <c r="Y98" t="s">
        <v>332</v>
      </c>
    </row>
    <row r="99" spans="1:25">
      <c r="A99" s="26">
        <v>5613743</v>
      </c>
      <c r="B99" s="26">
        <v>0</v>
      </c>
      <c r="C99" s="30" t="s">
        <v>179</v>
      </c>
      <c r="D99" s="30" t="s">
        <v>180</v>
      </c>
      <c r="E99" s="30"/>
      <c r="F99" s="30" t="s">
        <v>181</v>
      </c>
      <c r="G99" s="15">
        <v>26224</v>
      </c>
      <c r="H99" s="27">
        <f t="shared" ca="1" si="3"/>
        <v>51.254794520547946</v>
      </c>
      <c r="I99" s="18">
        <v>40409</v>
      </c>
      <c r="J99">
        <v>38.840000000000003</v>
      </c>
      <c r="K99" s="26">
        <v>180</v>
      </c>
      <c r="L99" s="26">
        <v>56.8</v>
      </c>
      <c r="M99" s="26">
        <f t="shared" si="4"/>
        <v>15.777777777777777</v>
      </c>
      <c r="N99" s="26">
        <f t="shared" si="5"/>
        <v>1.6852299546352716</v>
      </c>
      <c r="O99" s="26">
        <v>3.4</v>
      </c>
      <c r="P99" s="26">
        <v>0.4</v>
      </c>
      <c r="Q99" s="26">
        <v>1</v>
      </c>
      <c r="R99" s="26">
        <v>0</v>
      </c>
      <c r="S99" s="26">
        <v>1</v>
      </c>
      <c r="T99" s="26">
        <v>1</v>
      </c>
      <c r="U99">
        <v>3</v>
      </c>
      <c r="V99" s="26" t="s">
        <v>27</v>
      </c>
      <c r="Y99" t="s">
        <v>310</v>
      </c>
    </row>
    <row r="100" spans="1:25">
      <c r="A100" s="26">
        <v>5613748</v>
      </c>
      <c r="B100" s="26">
        <v>1</v>
      </c>
      <c r="C100" s="30"/>
      <c r="D100" s="30" t="s">
        <v>284</v>
      </c>
      <c r="E100" s="30"/>
      <c r="F100" s="30" t="s">
        <v>283</v>
      </c>
      <c r="G100" s="18">
        <v>22643</v>
      </c>
      <c r="H100" s="27">
        <f t="shared" ca="1" si="3"/>
        <v>61.065753424657537</v>
      </c>
      <c r="I100" s="18">
        <v>40409</v>
      </c>
      <c r="J100">
        <v>48.64</v>
      </c>
      <c r="K100" s="26">
        <v>181</v>
      </c>
      <c r="L100" s="26">
        <v>74</v>
      </c>
      <c r="M100" s="26">
        <f t="shared" si="4"/>
        <v>20.441988950276244</v>
      </c>
      <c r="N100" s="26">
        <f t="shared" si="5"/>
        <v>1.9288741678905743</v>
      </c>
      <c r="O100" s="26">
        <v>3.73</v>
      </c>
      <c r="P100" s="26">
        <v>0.95</v>
      </c>
      <c r="Q100" s="26">
        <v>0</v>
      </c>
      <c r="R100" s="26">
        <v>0</v>
      </c>
      <c r="S100" s="26">
        <v>1</v>
      </c>
      <c r="T100" s="26">
        <v>1</v>
      </c>
      <c r="U100">
        <v>2</v>
      </c>
      <c r="V100" s="26"/>
      <c r="Y100" t="s">
        <v>363</v>
      </c>
    </row>
    <row r="101" spans="1:25">
      <c r="A101" s="26">
        <v>5613749</v>
      </c>
      <c r="B101" s="26">
        <v>0</v>
      </c>
      <c r="C101" s="30"/>
      <c r="D101" s="30" t="s">
        <v>142</v>
      </c>
      <c r="E101" s="30"/>
      <c r="F101" s="30" t="s">
        <v>182</v>
      </c>
      <c r="G101" s="15">
        <v>32759</v>
      </c>
      <c r="H101" s="27">
        <f t="shared" ca="1" si="3"/>
        <v>33.350684931506848</v>
      </c>
      <c r="I101" s="18">
        <v>42615</v>
      </c>
      <c r="J101">
        <v>26.98</v>
      </c>
      <c r="K101" s="26">
        <v>164</v>
      </c>
      <c r="L101" s="26">
        <v>57</v>
      </c>
      <c r="M101" s="26">
        <f t="shared" si="4"/>
        <v>17.378048780487802</v>
      </c>
      <c r="N101" s="26">
        <f t="shared" si="5"/>
        <v>1.611417595369576</v>
      </c>
      <c r="O101" s="26">
        <v>3.04</v>
      </c>
      <c r="P101" s="26">
        <v>1.39</v>
      </c>
      <c r="Q101" s="26">
        <v>0</v>
      </c>
      <c r="R101" s="26">
        <v>0</v>
      </c>
      <c r="S101" s="26">
        <v>0</v>
      </c>
      <c r="T101" s="26">
        <v>1</v>
      </c>
      <c r="U101">
        <v>1</v>
      </c>
      <c r="V101" s="26"/>
      <c r="Y101" t="s">
        <v>331</v>
      </c>
    </row>
    <row r="102" spans="1:25">
      <c r="A102" s="26">
        <v>5613750</v>
      </c>
      <c r="B102" s="26">
        <v>1</v>
      </c>
      <c r="C102" s="30"/>
      <c r="D102" s="30" t="s">
        <v>142</v>
      </c>
      <c r="E102" s="30"/>
      <c r="F102" s="30" t="s">
        <v>48</v>
      </c>
      <c r="G102" s="15">
        <v>33885</v>
      </c>
      <c r="H102" s="27">
        <f t="shared" ca="1" si="3"/>
        <v>30.265753424657536</v>
      </c>
      <c r="I102" s="18">
        <v>42587</v>
      </c>
      <c r="J102">
        <v>23.82</v>
      </c>
      <c r="K102" s="26">
        <v>178</v>
      </c>
      <c r="L102" s="26">
        <v>78</v>
      </c>
      <c r="M102" s="26">
        <f t="shared" si="4"/>
        <v>21.91011235955056</v>
      </c>
      <c r="N102" s="26">
        <f t="shared" si="5"/>
        <v>1.9638397762207247</v>
      </c>
      <c r="O102" s="26">
        <v>3.69</v>
      </c>
      <c r="P102" s="26">
        <v>1.59</v>
      </c>
      <c r="Q102" s="26">
        <v>1</v>
      </c>
      <c r="R102" s="26">
        <v>0</v>
      </c>
      <c r="S102" s="26">
        <v>0</v>
      </c>
      <c r="T102" s="26">
        <v>1</v>
      </c>
      <c r="U102">
        <v>2</v>
      </c>
      <c r="V102" s="26"/>
      <c r="Y102" t="s">
        <v>336</v>
      </c>
    </row>
    <row r="103" spans="1:25">
      <c r="A103" s="26">
        <v>5613907</v>
      </c>
      <c r="B103" s="26">
        <v>0</v>
      </c>
      <c r="C103" s="30" t="s">
        <v>173</v>
      </c>
      <c r="D103" s="30" t="s">
        <v>174</v>
      </c>
      <c r="E103" s="30"/>
      <c r="F103" s="30" t="s">
        <v>175</v>
      </c>
      <c r="G103" s="15">
        <v>34106</v>
      </c>
      <c r="H103" s="27">
        <f t="shared" ca="1" si="3"/>
        <v>29.660273972602738</v>
      </c>
      <c r="I103" s="18">
        <v>40409</v>
      </c>
      <c r="J103">
        <v>17.260000000000002</v>
      </c>
      <c r="K103" s="26">
        <v>178</v>
      </c>
      <c r="L103" s="26">
        <v>50</v>
      </c>
      <c r="M103" s="26">
        <f t="shared" si="4"/>
        <v>14.044943820224718</v>
      </c>
      <c r="N103" s="26">
        <f t="shared" si="5"/>
        <v>1.5723301886761007</v>
      </c>
      <c r="O103" s="26">
        <v>3</v>
      </c>
      <c r="P103" s="26">
        <v>0.74</v>
      </c>
      <c r="Q103" s="26">
        <v>0</v>
      </c>
      <c r="R103" s="26">
        <v>0</v>
      </c>
      <c r="S103" s="26">
        <v>1</v>
      </c>
      <c r="T103" s="26">
        <v>1</v>
      </c>
      <c r="U103">
        <v>2</v>
      </c>
      <c r="V103" s="26"/>
      <c r="Y103" t="s">
        <v>407</v>
      </c>
    </row>
    <row r="104" spans="1:25">
      <c r="A104" s="26">
        <v>5624466</v>
      </c>
      <c r="B104" s="26">
        <v>1</v>
      </c>
      <c r="C104" s="30" t="s">
        <v>111</v>
      </c>
      <c r="D104" s="30" t="s">
        <v>183</v>
      </c>
      <c r="E104" s="30"/>
      <c r="F104" s="30" t="s">
        <v>79</v>
      </c>
      <c r="G104" s="15">
        <v>38306</v>
      </c>
      <c r="H104" s="27">
        <f t="shared" ca="1" si="3"/>
        <v>18.153424657534245</v>
      </c>
      <c r="I104" s="18">
        <v>40571</v>
      </c>
      <c r="J104">
        <v>6.2</v>
      </c>
      <c r="K104" s="26">
        <v>136</v>
      </c>
      <c r="L104" s="26">
        <v>27</v>
      </c>
      <c r="M104" s="26">
        <f t="shared" si="4"/>
        <v>9.9264705882352935</v>
      </c>
      <c r="N104" s="26">
        <f t="shared" si="5"/>
        <v>1.0099504938362078</v>
      </c>
      <c r="O104" s="26">
        <v>2.7</v>
      </c>
      <c r="P104" s="26">
        <v>2.93</v>
      </c>
      <c r="Q104" s="26">
        <v>1</v>
      </c>
      <c r="R104" s="26">
        <v>0</v>
      </c>
      <c r="S104" s="26">
        <v>1</v>
      </c>
      <c r="T104" s="26">
        <v>1</v>
      </c>
      <c r="U104">
        <v>3</v>
      </c>
      <c r="V104" s="26"/>
      <c r="Y104" t="s">
        <v>389</v>
      </c>
    </row>
    <row r="105" spans="1:25">
      <c r="A105" s="26">
        <v>5631043</v>
      </c>
      <c r="B105" s="26">
        <v>1</v>
      </c>
      <c r="C105" s="30" t="s">
        <v>52</v>
      </c>
      <c r="D105" s="30" t="s">
        <v>184</v>
      </c>
      <c r="E105" s="30"/>
      <c r="F105" s="30" t="s">
        <v>94</v>
      </c>
      <c r="G105" s="15">
        <v>27266</v>
      </c>
      <c r="H105" s="27">
        <f t="shared" ca="1" si="3"/>
        <v>48.4</v>
      </c>
      <c r="I105" s="18">
        <v>40458</v>
      </c>
      <c r="J105">
        <v>36.119999999999997</v>
      </c>
      <c r="K105" s="26">
        <v>195</v>
      </c>
      <c r="L105" s="26">
        <v>105</v>
      </c>
      <c r="M105" s="26">
        <f t="shared" si="4"/>
        <v>26.923076923076923</v>
      </c>
      <c r="N105" s="26">
        <f t="shared" si="5"/>
        <v>2.384848003542364</v>
      </c>
      <c r="O105" s="26">
        <v>4.5999999999999996</v>
      </c>
      <c r="P105" s="26">
        <v>3.94</v>
      </c>
      <c r="Q105" s="26">
        <v>1</v>
      </c>
      <c r="R105" s="26">
        <v>1</v>
      </c>
      <c r="S105" s="26">
        <v>1</v>
      </c>
      <c r="T105" s="26">
        <v>1</v>
      </c>
      <c r="U105">
        <v>4</v>
      </c>
      <c r="V105" s="26"/>
      <c r="Y105" t="s">
        <v>331</v>
      </c>
    </row>
    <row r="106" spans="1:25">
      <c r="A106" s="26">
        <v>5652115</v>
      </c>
      <c r="B106" s="26">
        <v>1</v>
      </c>
      <c r="C106" s="30" t="s">
        <v>101</v>
      </c>
      <c r="D106" s="30" t="s">
        <v>266</v>
      </c>
      <c r="E106" s="30"/>
      <c r="F106" s="30" t="s">
        <v>102</v>
      </c>
      <c r="G106" s="15">
        <v>21756</v>
      </c>
      <c r="H106" s="27">
        <f t="shared" ca="1" si="3"/>
        <v>63.495890410958907</v>
      </c>
      <c r="I106" s="18">
        <v>40522</v>
      </c>
      <c r="J106">
        <v>51.38</v>
      </c>
      <c r="K106" s="26">
        <v>173</v>
      </c>
      <c r="L106" s="26">
        <v>71</v>
      </c>
      <c r="M106" s="26">
        <f t="shared" si="4"/>
        <v>20.520231213872833</v>
      </c>
      <c r="N106" s="26">
        <f t="shared" si="5"/>
        <v>1.8471449440811201</v>
      </c>
      <c r="O106" s="26">
        <v>4.3</v>
      </c>
      <c r="P106" s="26">
        <v>3.21</v>
      </c>
      <c r="Q106" s="26">
        <v>1</v>
      </c>
      <c r="R106" s="26">
        <v>0</v>
      </c>
      <c r="S106" s="26">
        <v>1</v>
      </c>
      <c r="T106" s="26">
        <v>1</v>
      </c>
      <c r="U106">
        <v>3</v>
      </c>
      <c r="V106" s="26"/>
      <c r="Y106" t="s">
        <v>340</v>
      </c>
    </row>
    <row r="107" spans="1:25">
      <c r="A107" s="26">
        <v>5665617</v>
      </c>
      <c r="B107" s="26">
        <v>1</v>
      </c>
      <c r="C107" s="30" t="s">
        <v>52</v>
      </c>
      <c r="D107" s="30" t="s">
        <v>184</v>
      </c>
      <c r="E107" s="30"/>
      <c r="F107" s="30" t="s">
        <v>94</v>
      </c>
      <c r="G107" s="15">
        <v>38838</v>
      </c>
      <c r="H107" s="27">
        <f t="shared" ca="1" si="3"/>
        <v>16.695890410958903</v>
      </c>
      <c r="I107" s="18">
        <v>40564</v>
      </c>
      <c r="J107">
        <v>4.7300000000000004</v>
      </c>
      <c r="K107" s="26">
        <v>124</v>
      </c>
      <c r="L107" s="26">
        <v>31</v>
      </c>
      <c r="M107" s="26">
        <f t="shared" si="4"/>
        <v>12.5</v>
      </c>
      <c r="N107" s="26">
        <f t="shared" si="5"/>
        <v>1.0333333333333332</v>
      </c>
      <c r="O107" s="26">
        <v>1.9</v>
      </c>
      <c r="P107" s="26">
        <v>-0.94</v>
      </c>
      <c r="Q107" s="26">
        <v>0</v>
      </c>
      <c r="R107" s="26">
        <v>1</v>
      </c>
      <c r="S107" s="26">
        <v>0</v>
      </c>
      <c r="T107" s="26">
        <v>1</v>
      </c>
      <c r="U107">
        <v>2</v>
      </c>
      <c r="V107" s="26"/>
      <c r="Y107" t="s">
        <v>366</v>
      </c>
    </row>
    <row r="108" spans="1:25">
      <c r="A108" s="26">
        <v>5668231</v>
      </c>
      <c r="B108" s="26">
        <v>1</v>
      </c>
      <c r="C108" s="30" t="s">
        <v>111</v>
      </c>
      <c r="D108" s="30" t="s">
        <v>183</v>
      </c>
      <c r="E108" s="30"/>
      <c r="F108" s="30" t="s">
        <v>79</v>
      </c>
      <c r="G108" s="15">
        <v>39047</v>
      </c>
      <c r="H108" s="27">
        <f t="shared" ca="1" si="3"/>
        <v>16.123287671232877</v>
      </c>
      <c r="I108" s="18">
        <v>40571</v>
      </c>
      <c r="J108">
        <v>4.17</v>
      </c>
      <c r="K108" s="26">
        <v>113</v>
      </c>
      <c r="L108" s="26">
        <v>21</v>
      </c>
      <c r="M108" s="26">
        <f t="shared" si="4"/>
        <v>9.2920353982300874</v>
      </c>
      <c r="N108" s="26">
        <f t="shared" si="5"/>
        <v>0.81189079725457336</v>
      </c>
      <c r="O108" s="26">
        <v>2.46</v>
      </c>
      <c r="P108" s="26">
        <v>3.09</v>
      </c>
      <c r="Q108" s="26">
        <v>1</v>
      </c>
      <c r="R108" s="26">
        <v>1</v>
      </c>
      <c r="S108" s="26">
        <v>1</v>
      </c>
      <c r="T108" s="26">
        <v>1</v>
      </c>
      <c r="U108">
        <v>4</v>
      </c>
      <c r="V108" s="26"/>
      <c r="Y108" t="s">
        <v>343</v>
      </c>
    </row>
    <row r="109" spans="1:25">
      <c r="A109" s="26">
        <v>5674839</v>
      </c>
      <c r="B109" s="26">
        <v>1</v>
      </c>
      <c r="C109" s="30" t="s">
        <v>77</v>
      </c>
      <c r="D109" s="30" t="s">
        <v>185</v>
      </c>
      <c r="E109" s="30"/>
      <c r="F109" s="30" t="s">
        <v>57</v>
      </c>
      <c r="G109" s="15">
        <v>37840</v>
      </c>
      <c r="H109" s="27">
        <f t="shared" ca="1" si="3"/>
        <v>19.43013698630137</v>
      </c>
      <c r="I109" s="18">
        <v>40596</v>
      </c>
      <c r="J109">
        <v>7.55</v>
      </c>
      <c r="K109" s="26">
        <v>145</v>
      </c>
      <c r="L109" s="26">
        <v>32</v>
      </c>
      <c r="M109" s="26">
        <f t="shared" si="4"/>
        <v>11.03448275862069</v>
      </c>
      <c r="N109" s="26">
        <f t="shared" si="5"/>
        <v>1.1352924243950935</v>
      </c>
      <c r="O109" s="26">
        <v>2.4</v>
      </c>
      <c r="P109" s="26">
        <v>0.88</v>
      </c>
      <c r="Q109" s="26">
        <v>1</v>
      </c>
      <c r="R109" s="26">
        <v>1</v>
      </c>
      <c r="S109" s="26">
        <v>0</v>
      </c>
      <c r="T109" s="26">
        <v>0</v>
      </c>
      <c r="U109">
        <v>2</v>
      </c>
      <c r="V109" s="26" t="s">
        <v>28</v>
      </c>
      <c r="Y109" t="s">
        <v>341</v>
      </c>
    </row>
    <row r="110" spans="1:25">
      <c r="A110" s="26">
        <v>5677011</v>
      </c>
      <c r="B110" s="26">
        <v>1</v>
      </c>
      <c r="C110" s="30" t="s">
        <v>177</v>
      </c>
      <c r="D110" s="30" t="s">
        <v>186</v>
      </c>
      <c r="E110" s="30"/>
      <c r="F110" s="30" t="s">
        <v>187</v>
      </c>
      <c r="G110" s="15">
        <v>39432</v>
      </c>
      <c r="H110" s="27">
        <f t="shared" ca="1" si="3"/>
        <v>15.068493150684931</v>
      </c>
      <c r="I110" s="18">
        <v>41032</v>
      </c>
      <c r="J110">
        <v>4.38</v>
      </c>
      <c r="K110" s="26">
        <v>115</v>
      </c>
      <c r="L110" s="26">
        <v>17.5</v>
      </c>
      <c r="M110" s="26">
        <f t="shared" si="4"/>
        <v>7.6086956521739122</v>
      </c>
      <c r="N110" s="26">
        <f t="shared" si="5"/>
        <v>0.74768160187193167</v>
      </c>
      <c r="O110" s="26">
        <v>2.2000000000000002</v>
      </c>
      <c r="P110" s="26">
        <v>2.27</v>
      </c>
      <c r="Q110" s="26">
        <v>0</v>
      </c>
      <c r="R110" s="26">
        <v>1</v>
      </c>
      <c r="S110" s="26">
        <v>1</v>
      </c>
      <c r="T110" s="26">
        <v>0</v>
      </c>
      <c r="U110">
        <v>2</v>
      </c>
      <c r="V110" s="26"/>
      <c r="Y110" t="s">
        <v>343</v>
      </c>
    </row>
    <row r="111" spans="1:25">
      <c r="A111" s="26">
        <v>5682878</v>
      </c>
      <c r="B111" s="26">
        <v>1</v>
      </c>
      <c r="C111" s="30" t="s">
        <v>23</v>
      </c>
      <c r="D111" s="30"/>
      <c r="E111" s="30"/>
      <c r="F111" s="30"/>
      <c r="G111" s="15">
        <v>19022</v>
      </c>
      <c r="H111" s="27">
        <f t="shared" ca="1" si="3"/>
        <v>70.986301369863014</v>
      </c>
      <c r="I111" s="18">
        <v>40616</v>
      </c>
      <c r="J111">
        <v>59.12</v>
      </c>
      <c r="K111" s="26">
        <v>175</v>
      </c>
      <c r="L111" s="26">
        <v>51.6</v>
      </c>
      <c r="M111" s="26">
        <f t="shared" si="4"/>
        <v>14.742857142857144</v>
      </c>
      <c r="N111" s="26">
        <f t="shared" si="5"/>
        <v>1.5837718690939466</v>
      </c>
      <c r="O111" s="26">
        <v>4.9000000000000004</v>
      </c>
      <c r="P111" s="26">
        <v>5.62</v>
      </c>
      <c r="Q111" s="26">
        <v>1</v>
      </c>
      <c r="R111" s="26">
        <v>1</v>
      </c>
      <c r="S111" s="26">
        <v>1</v>
      </c>
      <c r="T111" s="26">
        <v>1</v>
      </c>
      <c r="U111">
        <v>4</v>
      </c>
      <c r="V111" s="26" t="s">
        <v>40</v>
      </c>
      <c r="Y111" t="s">
        <v>345</v>
      </c>
    </row>
    <row r="112" spans="1:25">
      <c r="A112" s="26">
        <v>5704035</v>
      </c>
      <c r="B112" s="26">
        <v>1</v>
      </c>
      <c r="C112" s="30" t="s">
        <v>77</v>
      </c>
      <c r="D112" s="30" t="s">
        <v>188</v>
      </c>
      <c r="E112" s="30"/>
      <c r="F112" s="30" t="s">
        <v>189</v>
      </c>
      <c r="G112" s="15">
        <v>39003</v>
      </c>
      <c r="H112" s="27">
        <f t="shared" ca="1" si="3"/>
        <v>16.243835616438357</v>
      </c>
      <c r="I112" s="18">
        <v>41723</v>
      </c>
      <c r="J112">
        <v>7.45</v>
      </c>
      <c r="K112" s="26">
        <v>145</v>
      </c>
      <c r="L112" s="26">
        <v>28</v>
      </c>
      <c r="M112" s="26">
        <f t="shared" si="4"/>
        <v>9.6551724137931032</v>
      </c>
      <c r="N112" s="26">
        <f t="shared" si="5"/>
        <v>1.0619688214715994</v>
      </c>
      <c r="O112" s="26">
        <v>2.5299999999999998</v>
      </c>
      <c r="P112" s="26">
        <v>1.86</v>
      </c>
      <c r="Q112" s="26">
        <v>0</v>
      </c>
      <c r="R112" s="26">
        <v>0</v>
      </c>
      <c r="S112" s="26">
        <v>1</v>
      </c>
      <c r="T112" s="26">
        <v>0</v>
      </c>
      <c r="U112">
        <v>1</v>
      </c>
      <c r="V112" s="26"/>
      <c r="Y112" t="s">
        <v>408</v>
      </c>
    </row>
    <row r="113" spans="1:25">
      <c r="A113" s="26">
        <v>5715242</v>
      </c>
      <c r="B113" s="26">
        <v>0</v>
      </c>
      <c r="C113" s="30" t="s">
        <v>173</v>
      </c>
      <c r="D113" s="30" t="s">
        <v>174</v>
      </c>
      <c r="E113" s="30"/>
      <c r="F113" s="30" t="s">
        <v>175</v>
      </c>
      <c r="G113" s="15">
        <v>30273</v>
      </c>
      <c r="H113" s="27">
        <f t="shared" ca="1" si="3"/>
        <v>40.161643835616438</v>
      </c>
      <c r="I113" s="18">
        <v>41355</v>
      </c>
      <c r="J113">
        <v>30.34</v>
      </c>
      <c r="K113" s="26">
        <v>180</v>
      </c>
      <c r="L113" s="26">
        <v>52</v>
      </c>
      <c r="M113" s="26">
        <f t="shared" si="4"/>
        <v>14.444444444444445</v>
      </c>
      <c r="N113" s="26">
        <f t="shared" si="5"/>
        <v>1.61245154965971</v>
      </c>
      <c r="O113" s="26">
        <v>3.5</v>
      </c>
      <c r="P113" s="26">
        <v>2.21</v>
      </c>
      <c r="Q113" s="26">
        <v>1</v>
      </c>
      <c r="R113" s="26">
        <v>1</v>
      </c>
      <c r="S113" s="26">
        <v>1</v>
      </c>
      <c r="T113" s="26">
        <v>1</v>
      </c>
      <c r="U113">
        <v>4</v>
      </c>
      <c r="V113" s="26"/>
      <c r="Y113" t="s">
        <v>312</v>
      </c>
    </row>
    <row r="114" spans="1:25">
      <c r="A114" s="26">
        <v>5732123</v>
      </c>
      <c r="B114" s="26">
        <v>0</v>
      </c>
      <c r="C114" s="30" t="s">
        <v>190</v>
      </c>
      <c r="D114" s="30" t="s">
        <v>191</v>
      </c>
      <c r="E114" s="30"/>
      <c r="F114" s="30" t="s">
        <v>187</v>
      </c>
      <c r="G114" s="15">
        <v>34244</v>
      </c>
      <c r="H114" s="27">
        <f t="shared" ca="1" si="3"/>
        <v>29.282191780821918</v>
      </c>
      <c r="I114" s="14"/>
      <c r="J114">
        <v>19.899999999999999</v>
      </c>
      <c r="K114" s="26"/>
      <c r="L114" s="26"/>
      <c r="M114" s="26"/>
      <c r="N114" s="26"/>
      <c r="O114" s="26"/>
      <c r="P114" s="26"/>
      <c r="Q114" s="26">
        <v>0</v>
      </c>
      <c r="R114" s="26">
        <v>1</v>
      </c>
      <c r="S114" s="26">
        <v>0</v>
      </c>
      <c r="T114" s="26">
        <v>0</v>
      </c>
      <c r="U114">
        <v>1</v>
      </c>
      <c r="V114" s="26" t="s">
        <v>41</v>
      </c>
      <c r="Y114" t="s">
        <v>314</v>
      </c>
    </row>
    <row r="115" spans="1:25">
      <c r="A115" s="26">
        <v>5748332</v>
      </c>
      <c r="B115" s="26">
        <v>0</v>
      </c>
      <c r="C115" s="30" t="s">
        <v>129</v>
      </c>
      <c r="D115" s="30" t="s">
        <v>192</v>
      </c>
      <c r="E115" s="30"/>
      <c r="F115" s="30" t="s">
        <v>193</v>
      </c>
      <c r="G115" s="15">
        <v>35024</v>
      </c>
      <c r="H115" s="27">
        <f t="shared" ca="1" si="3"/>
        <v>27.145205479452056</v>
      </c>
      <c r="I115" s="18">
        <v>40781</v>
      </c>
      <c r="J115">
        <v>19.899999999999999</v>
      </c>
      <c r="K115" s="26">
        <v>171</v>
      </c>
      <c r="L115" s="26">
        <v>60</v>
      </c>
      <c r="M115" s="26">
        <f t="shared" si="4"/>
        <v>17.543859649122808</v>
      </c>
      <c r="N115" s="26">
        <f t="shared" si="5"/>
        <v>1.6881943016134133</v>
      </c>
      <c r="O115" s="26">
        <v>2.8</v>
      </c>
      <c r="P115" s="26">
        <v>-0.3</v>
      </c>
      <c r="Q115" s="26">
        <v>0</v>
      </c>
      <c r="R115" s="26">
        <v>1</v>
      </c>
      <c r="S115" s="26">
        <v>0</v>
      </c>
      <c r="T115" s="26">
        <v>1</v>
      </c>
      <c r="U115">
        <v>2</v>
      </c>
      <c r="V115" s="26"/>
      <c r="Y115" t="s">
        <v>313</v>
      </c>
    </row>
    <row r="116" spans="1:25">
      <c r="A116" s="26">
        <v>5750668</v>
      </c>
      <c r="B116" s="26">
        <v>1</v>
      </c>
      <c r="C116" s="30" t="s">
        <v>194</v>
      </c>
      <c r="D116" s="30" t="s">
        <v>195</v>
      </c>
      <c r="E116" s="30"/>
      <c r="F116" s="30" t="s">
        <v>196</v>
      </c>
      <c r="G116" s="15">
        <v>38490</v>
      </c>
      <c r="H116" s="27">
        <f t="shared" ca="1" si="3"/>
        <v>17.649315068493152</v>
      </c>
      <c r="I116" s="18">
        <v>40788</v>
      </c>
      <c r="J116">
        <v>6.29</v>
      </c>
      <c r="K116" s="26">
        <v>126</v>
      </c>
      <c r="L116" s="26">
        <v>19</v>
      </c>
      <c r="M116" s="26">
        <f t="shared" si="4"/>
        <v>7.5396825396825395</v>
      </c>
      <c r="N116" s="26">
        <f t="shared" si="5"/>
        <v>0.81547532151500457</v>
      </c>
      <c r="O116" s="26">
        <v>2.75</v>
      </c>
      <c r="P116" s="26">
        <v>4.67</v>
      </c>
      <c r="Q116" s="26">
        <v>1</v>
      </c>
      <c r="R116" s="26">
        <v>1</v>
      </c>
      <c r="S116" s="26">
        <v>1</v>
      </c>
      <c r="T116" s="26">
        <v>0</v>
      </c>
      <c r="U116">
        <v>3</v>
      </c>
      <c r="V116" s="26"/>
      <c r="Y116" t="s">
        <v>391</v>
      </c>
    </row>
    <row r="117" spans="1:25">
      <c r="A117" s="26">
        <v>5779613</v>
      </c>
      <c r="B117" s="26">
        <v>1</v>
      </c>
      <c r="C117" s="30" t="s">
        <v>77</v>
      </c>
      <c r="D117" s="30" t="s">
        <v>197</v>
      </c>
      <c r="E117" s="30"/>
      <c r="F117" s="30" t="s">
        <v>198</v>
      </c>
      <c r="G117" s="15">
        <v>40470</v>
      </c>
      <c r="H117" s="27">
        <f t="shared" ca="1" si="3"/>
        <v>12.224657534246575</v>
      </c>
      <c r="I117" s="18">
        <v>40878</v>
      </c>
      <c r="J117">
        <v>1.1200000000000001</v>
      </c>
      <c r="K117" s="26">
        <v>80</v>
      </c>
      <c r="L117" s="26">
        <v>9.3000000000000007</v>
      </c>
      <c r="M117" s="26">
        <f t="shared" si="4"/>
        <v>5.8125</v>
      </c>
      <c r="N117" s="26">
        <f t="shared" si="5"/>
        <v>0.45460605656619518</v>
      </c>
      <c r="O117" s="26">
        <v>2</v>
      </c>
      <c r="P117" s="26">
        <v>3.92</v>
      </c>
      <c r="Q117" s="26">
        <v>1</v>
      </c>
      <c r="R117" s="26">
        <v>1</v>
      </c>
      <c r="S117" s="26">
        <v>1</v>
      </c>
      <c r="T117" s="26">
        <v>0</v>
      </c>
      <c r="U117">
        <v>3</v>
      </c>
      <c r="V117" s="26"/>
      <c r="Y117" t="s">
        <v>343</v>
      </c>
    </row>
    <row r="118" spans="1:25">
      <c r="A118" s="26">
        <v>5824140</v>
      </c>
      <c r="B118" s="26">
        <v>1</v>
      </c>
      <c r="C118" s="30" t="s">
        <v>274</v>
      </c>
      <c r="D118" s="30" t="s">
        <v>142</v>
      </c>
      <c r="E118" s="30" t="s">
        <v>263</v>
      </c>
      <c r="F118" s="30" t="s">
        <v>275</v>
      </c>
      <c r="G118" s="15">
        <v>21317</v>
      </c>
      <c r="H118" s="27">
        <f t="shared" ca="1" si="3"/>
        <v>64.698630136986296</v>
      </c>
      <c r="I118" s="18">
        <v>41397</v>
      </c>
      <c r="J118">
        <v>54.98</v>
      </c>
      <c r="K118" s="26">
        <v>174</v>
      </c>
      <c r="L118" s="26">
        <v>90</v>
      </c>
      <c r="M118" s="26">
        <f t="shared" si="4"/>
        <v>25.862068965517242</v>
      </c>
      <c r="N118" s="26">
        <f t="shared" si="5"/>
        <v>2.0856653614614209</v>
      </c>
      <c r="O118" s="26">
        <v>3.2</v>
      </c>
      <c r="P118" s="26">
        <v>-1.48</v>
      </c>
      <c r="Q118" s="26">
        <v>1</v>
      </c>
      <c r="R118" s="26">
        <v>0</v>
      </c>
      <c r="S118" s="26">
        <v>0</v>
      </c>
      <c r="T118" s="26">
        <v>1</v>
      </c>
      <c r="U118">
        <v>2</v>
      </c>
      <c r="V118" s="26" t="s">
        <v>29</v>
      </c>
      <c r="Y118" t="s">
        <v>392</v>
      </c>
    </row>
    <row r="119" spans="1:25">
      <c r="A119" s="26">
        <v>5824348</v>
      </c>
      <c r="B119" s="26">
        <v>0</v>
      </c>
      <c r="C119" s="30" t="s">
        <v>119</v>
      </c>
      <c r="D119" s="30" t="s">
        <v>199</v>
      </c>
      <c r="E119" s="30"/>
      <c r="F119" s="30" t="s">
        <v>285</v>
      </c>
      <c r="G119" s="15">
        <v>40594</v>
      </c>
      <c r="H119" s="27">
        <f t="shared" ca="1" si="3"/>
        <v>11.884931506849314</v>
      </c>
      <c r="I119" s="18">
        <v>41010</v>
      </c>
      <c r="J119">
        <v>1.1399999999999999</v>
      </c>
      <c r="K119" s="26"/>
      <c r="L119" s="26"/>
      <c r="M119" s="26"/>
      <c r="N119" s="26"/>
      <c r="O119" s="26">
        <v>2.75</v>
      </c>
      <c r="P119" s="26">
        <v>7.4</v>
      </c>
      <c r="Q119" s="26">
        <v>1</v>
      </c>
      <c r="R119" s="26">
        <v>1</v>
      </c>
      <c r="S119" s="26">
        <v>0</v>
      </c>
      <c r="T119" s="26">
        <v>0</v>
      </c>
      <c r="U119">
        <v>2</v>
      </c>
      <c r="V119" s="26"/>
      <c r="Y119" t="s">
        <v>346</v>
      </c>
    </row>
    <row r="120" spans="1:25">
      <c r="A120" s="26">
        <v>5832746</v>
      </c>
      <c r="B120" s="26">
        <v>1</v>
      </c>
      <c r="C120" s="30" t="s">
        <v>77</v>
      </c>
      <c r="D120" s="30" t="s">
        <v>200</v>
      </c>
      <c r="E120" s="30"/>
      <c r="F120" s="30" t="s">
        <v>201</v>
      </c>
      <c r="G120" s="15">
        <v>32951</v>
      </c>
      <c r="H120" s="27">
        <f t="shared" ca="1" si="3"/>
        <v>32.824657534246576</v>
      </c>
      <c r="I120" s="18">
        <v>41032</v>
      </c>
      <c r="J120">
        <v>22.12</v>
      </c>
      <c r="K120" s="26">
        <v>180</v>
      </c>
      <c r="L120" s="26">
        <v>52</v>
      </c>
      <c r="M120" s="26">
        <f t="shared" si="4"/>
        <v>14.444444444444445</v>
      </c>
      <c r="N120" s="26">
        <f t="shared" si="5"/>
        <v>1.61245154965971</v>
      </c>
      <c r="O120" s="26">
        <v>3.23</v>
      </c>
      <c r="P120" s="26">
        <v>0.42</v>
      </c>
      <c r="Q120" s="26">
        <v>0</v>
      </c>
      <c r="R120" s="26">
        <v>1</v>
      </c>
      <c r="S120" s="26">
        <v>0</v>
      </c>
      <c r="T120" s="26">
        <v>1</v>
      </c>
      <c r="U120">
        <v>2</v>
      </c>
      <c r="V120" s="26"/>
      <c r="Y120" t="s">
        <v>402</v>
      </c>
    </row>
    <row r="121" spans="1:25">
      <c r="A121" s="26">
        <v>5850318</v>
      </c>
      <c r="B121" s="26">
        <v>0</v>
      </c>
      <c r="C121" s="30" t="s">
        <v>274</v>
      </c>
      <c r="D121" s="30" t="s">
        <v>142</v>
      </c>
      <c r="E121" s="30" t="s">
        <v>263</v>
      </c>
      <c r="F121" s="30" t="s">
        <v>275</v>
      </c>
      <c r="G121" s="15">
        <v>31782</v>
      </c>
      <c r="H121" s="27">
        <f t="shared" ca="1" si="3"/>
        <v>36.027397260273972</v>
      </c>
      <c r="I121" s="18">
        <v>41390</v>
      </c>
      <c r="J121">
        <v>26.31</v>
      </c>
      <c r="K121" s="26">
        <v>164</v>
      </c>
      <c r="L121" s="26">
        <v>75.5</v>
      </c>
      <c r="M121" s="26">
        <f t="shared" si="4"/>
        <v>23.018292682926827</v>
      </c>
      <c r="N121" s="26">
        <f t="shared" si="5"/>
        <v>1.8545739253112679</v>
      </c>
      <c r="O121" s="26">
        <v>3.5</v>
      </c>
      <c r="P121" s="26">
        <v>2.1</v>
      </c>
      <c r="Q121" s="26">
        <v>1</v>
      </c>
      <c r="R121" s="26">
        <v>0</v>
      </c>
      <c r="S121" s="26">
        <v>0</v>
      </c>
      <c r="T121" s="26">
        <v>1</v>
      </c>
      <c r="U121">
        <v>2</v>
      </c>
      <c r="V121" s="26"/>
      <c r="Y121" t="s">
        <v>315</v>
      </c>
    </row>
    <row r="122" spans="1:25">
      <c r="A122" s="26">
        <v>5852054</v>
      </c>
      <c r="B122" s="26">
        <v>0</v>
      </c>
      <c r="C122" s="30" t="s">
        <v>150</v>
      </c>
      <c r="D122" s="30" t="s">
        <v>202</v>
      </c>
      <c r="E122" s="30"/>
      <c r="F122" s="30" t="s">
        <v>203</v>
      </c>
      <c r="G122" s="15">
        <v>35579</v>
      </c>
      <c r="H122" s="27">
        <f t="shared" ca="1" si="3"/>
        <v>25.624657534246577</v>
      </c>
      <c r="I122" s="18">
        <v>41081</v>
      </c>
      <c r="J122">
        <v>15.06</v>
      </c>
      <c r="K122" s="26"/>
      <c r="L122" s="26"/>
      <c r="M122" s="26"/>
      <c r="N122" s="26"/>
      <c r="O122" s="26"/>
      <c r="P122" s="26"/>
      <c r="Q122" s="26">
        <v>1</v>
      </c>
      <c r="R122" s="26">
        <v>1</v>
      </c>
      <c r="S122" s="26">
        <v>0</v>
      </c>
      <c r="T122" s="26">
        <v>1</v>
      </c>
      <c r="U122">
        <v>3</v>
      </c>
      <c r="V122" s="26" t="s">
        <v>30</v>
      </c>
      <c r="Y122" t="s">
        <v>348</v>
      </c>
    </row>
    <row r="123" spans="1:25">
      <c r="A123" s="26">
        <v>5855872</v>
      </c>
      <c r="B123" s="26">
        <v>0</v>
      </c>
      <c r="C123" s="30" t="s">
        <v>58</v>
      </c>
      <c r="D123" s="30" t="s">
        <v>59</v>
      </c>
      <c r="E123" s="30"/>
      <c r="F123" s="30" t="s">
        <v>60</v>
      </c>
      <c r="G123" s="15">
        <v>40659</v>
      </c>
      <c r="H123" s="27">
        <f t="shared" ca="1" si="3"/>
        <v>11.706849315068494</v>
      </c>
      <c r="I123" s="18">
        <v>41509</v>
      </c>
      <c r="J123">
        <v>2.33</v>
      </c>
      <c r="K123" s="26">
        <v>93</v>
      </c>
      <c r="L123" s="26">
        <v>12.6</v>
      </c>
      <c r="M123" s="26">
        <f t="shared" si="4"/>
        <v>6.7741935483870961</v>
      </c>
      <c r="N123" s="26">
        <f t="shared" si="5"/>
        <v>0.57052607302383651</v>
      </c>
      <c r="O123" s="26">
        <v>2.12</v>
      </c>
      <c r="P123" s="26">
        <v>3.38</v>
      </c>
      <c r="Q123" s="26">
        <v>1</v>
      </c>
      <c r="R123" s="26">
        <v>1</v>
      </c>
      <c r="S123" s="26">
        <v>0</v>
      </c>
      <c r="T123" s="26">
        <v>1</v>
      </c>
      <c r="U123">
        <v>3</v>
      </c>
      <c r="V123" s="26"/>
      <c r="Y123" t="s">
        <v>310</v>
      </c>
    </row>
    <row r="124" spans="1:25">
      <c r="A124" s="26">
        <v>5893593</v>
      </c>
      <c r="B124" s="26">
        <v>0</v>
      </c>
      <c r="C124" s="30"/>
      <c r="D124" s="30" t="s">
        <v>305</v>
      </c>
      <c r="E124" s="30"/>
      <c r="F124" s="30" t="s">
        <v>286</v>
      </c>
      <c r="G124" s="15">
        <v>35423</v>
      </c>
      <c r="H124" s="27">
        <f t="shared" ca="1" si="3"/>
        <v>26.052054794520547</v>
      </c>
      <c r="I124" s="18">
        <v>41186</v>
      </c>
      <c r="J124">
        <v>15.78</v>
      </c>
      <c r="K124" s="26">
        <v>174</v>
      </c>
      <c r="L124" s="26">
        <v>52</v>
      </c>
      <c r="M124" s="26">
        <f t="shared" si="4"/>
        <v>14.942528735632184</v>
      </c>
      <c r="N124" s="26">
        <f t="shared" si="5"/>
        <v>1.5853495934125486</v>
      </c>
      <c r="O124" s="26">
        <v>2.2999999999999998</v>
      </c>
      <c r="P124" s="26">
        <v>-1.02</v>
      </c>
      <c r="Q124" s="26">
        <v>0</v>
      </c>
      <c r="R124" s="26">
        <v>1</v>
      </c>
      <c r="S124" s="26">
        <v>0</v>
      </c>
      <c r="T124" s="26">
        <v>0</v>
      </c>
      <c r="U124">
        <v>1</v>
      </c>
      <c r="V124" s="26"/>
      <c r="Y124" t="s">
        <v>343</v>
      </c>
    </row>
    <row r="125" spans="1:25">
      <c r="A125" s="26">
        <v>5915552</v>
      </c>
      <c r="B125" s="26">
        <v>1</v>
      </c>
      <c r="C125" s="30" t="s">
        <v>77</v>
      </c>
      <c r="D125" s="30" t="s">
        <v>86</v>
      </c>
      <c r="E125" s="30"/>
      <c r="F125" s="30" t="s">
        <v>79</v>
      </c>
      <c r="G125" s="15">
        <v>41250</v>
      </c>
      <c r="H125" s="27">
        <f t="shared" ca="1" si="3"/>
        <v>10.087671232876712</v>
      </c>
      <c r="I125" s="18">
        <v>41530</v>
      </c>
      <c r="J125">
        <v>0.77</v>
      </c>
      <c r="K125" s="26">
        <v>79</v>
      </c>
      <c r="L125" s="26">
        <v>10</v>
      </c>
      <c r="M125" s="26">
        <f t="shared" si="4"/>
        <v>6.3291139240506329</v>
      </c>
      <c r="N125" s="26">
        <f t="shared" si="5"/>
        <v>0.46844897741850655</v>
      </c>
      <c r="O125" s="26">
        <v>1.82</v>
      </c>
      <c r="P125" s="26">
        <v>2.62</v>
      </c>
      <c r="Q125" s="26">
        <v>1</v>
      </c>
      <c r="R125" s="26">
        <v>1</v>
      </c>
      <c r="S125" s="26">
        <v>0</v>
      </c>
      <c r="T125" s="26">
        <v>1</v>
      </c>
      <c r="U125">
        <v>3</v>
      </c>
      <c r="V125" s="26"/>
      <c r="Y125" t="s">
        <v>370</v>
      </c>
    </row>
    <row r="126" spans="1:25">
      <c r="A126" s="26">
        <v>5961061</v>
      </c>
      <c r="B126" s="26">
        <v>1</v>
      </c>
      <c r="C126" s="30" t="s">
        <v>274</v>
      </c>
      <c r="D126" s="30" t="s">
        <v>284</v>
      </c>
      <c r="E126" s="30" t="s">
        <v>263</v>
      </c>
      <c r="F126" s="30" t="s">
        <v>275</v>
      </c>
      <c r="G126" s="15">
        <v>31439</v>
      </c>
      <c r="H126" s="27">
        <f t="shared" ca="1" si="3"/>
        <v>36.967123287671235</v>
      </c>
      <c r="I126" s="18">
        <v>41390</v>
      </c>
      <c r="J126">
        <v>27.24</v>
      </c>
      <c r="K126" s="26">
        <v>190</v>
      </c>
      <c r="L126" s="26">
        <v>103</v>
      </c>
      <c r="M126" s="26">
        <f t="shared" si="4"/>
        <v>27.105263157894736</v>
      </c>
      <c r="N126" s="26">
        <f t="shared" si="5"/>
        <v>2.3315469352151399</v>
      </c>
      <c r="O126" s="26">
        <v>3.76</v>
      </c>
      <c r="P126" s="26">
        <v>1.1299999999999999</v>
      </c>
      <c r="Q126" s="26">
        <v>0</v>
      </c>
      <c r="R126" s="26">
        <v>0</v>
      </c>
      <c r="S126" s="26">
        <v>0</v>
      </c>
      <c r="T126" s="26">
        <v>1</v>
      </c>
      <c r="U126">
        <v>1</v>
      </c>
      <c r="V126" s="26" t="s">
        <v>17</v>
      </c>
      <c r="Y126" t="s">
        <v>312</v>
      </c>
    </row>
    <row r="127" spans="1:25">
      <c r="A127" s="26">
        <v>5968495</v>
      </c>
      <c r="B127" s="26">
        <v>0</v>
      </c>
      <c r="C127" s="30" t="s">
        <v>204</v>
      </c>
      <c r="D127" s="30" t="s">
        <v>287</v>
      </c>
      <c r="E127" s="30"/>
      <c r="F127" s="30" t="s">
        <v>205</v>
      </c>
      <c r="G127" s="15">
        <v>39304</v>
      </c>
      <c r="H127" s="27">
        <f t="shared" ca="1" si="3"/>
        <v>15.419178082191781</v>
      </c>
      <c r="I127" s="18">
        <v>41411</v>
      </c>
      <c r="J127">
        <v>5.77</v>
      </c>
      <c r="K127" s="26">
        <v>120</v>
      </c>
      <c r="L127" s="26">
        <v>18</v>
      </c>
      <c r="M127" s="26">
        <f t="shared" si="4"/>
        <v>7.5</v>
      </c>
      <c r="N127" s="26">
        <f t="shared" si="5"/>
        <v>0.7745966692414834</v>
      </c>
      <c r="O127" s="26">
        <v>2.2999999999999998</v>
      </c>
      <c r="P127" s="26">
        <v>2.57</v>
      </c>
      <c r="Q127" s="26">
        <v>1</v>
      </c>
      <c r="R127" s="26">
        <v>1</v>
      </c>
      <c r="S127" s="26">
        <v>0</v>
      </c>
      <c r="T127" s="26">
        <v>1</v>
      </c>
      <c r="U127">
        <v>3</v>
      </c>
      <c r="V127" s="26"/>
      <c r="Y127" t="s">
        <v>312</v>
      </c>
    </row>
    <row r="128" spans="1:25">
      <c r="A128" s="26">
        <v>5968519</v>
      </c>
      <c r="B128" s="26">
        <v>1</v>
      </c>
      <c r="C128" s="30" t="s">
        <v>204</v>
      </c>
      <c r="D128" s="30" t="s">
        <v>287</v>
      </c>
      <c r="E128" s="30"/>
      <c r="F128" s="30" t="s">
        <v>205</v>
      </c>
      <c r="G128" s="15">
        <v>27076</v>
      </c>
      <c r="H128" s="27">
        <f t="shared" ca="1" si="3"/>
        <v>48.920547945205477</v>
      </c>
      <c r="I128" s="18">
        <v>41411</v>
      </c>
      <c r="J128">
        <v>39.25</v>
      </c>
      <c r="K128" s="26">
        <v>179</v>
      </c>
      <c r="L128" s="26">
        <v>63</v>
      </c>
      <c r="M128" s="26">
        <f t="shared" si="4"/>
        <v>17.597765363128492</v>
      </c>
      <c r="N128" s="26">
        <f t="shared" si="5"/>
        <v>1.7698870020427857</v>
      </c>
      <c r="O128" s="26">
        <v>3.8</v>
      </c>
      <c r="P128" s="26">
        <v>1.77</v>
      </c>
      <c r="Q128" s="26">
        <v>1</v>
      </c>
      <c r="R128" s="26">
        <v>1</v>
      </c>
      <c r="S128" s="26">
        <v>0</v>
      </c>
      <c r="T128" s="26">
        <v>1</v>
      </c>
      <c r="U128">
        <v>3</v>
      </c>
      <c r="V128" s="26"/>
      <c r="Y128" t="s">
        <v>409</v>
      </c>
    </row>
    <row r="129" spans="1:25">
      <c r="A129" s="26">
        <v>5978433</v>
      </c>
      <c r="B129" s="26">
        <v>1</v>
      </c>
      <c r="C129" s="30" t="s">
        <v>164</v>
      </c>
      <c r="D129" s="30" t="s">
        <v>288</v>
      </c>
      <c r="E129" s="30"/>
      <c r="F129" s="30" t="s">
        <v>206</v>
      </c>
      <c r="G129" s="15">
        <v>24886</v>
      </c>
      <c r="H129" s="27">
        <f t="shared" ca="1" si="3"/>
        <v>54.920547945205477</v>
      </c>
      <c r="I129" s="18">
        <v>41445</v>
      </c>
      <c r="J129">
        <v>45.34</v>
      </c>
      <c r="K129" s="26"/>
      <c r="L129" s="26"/>
      <c r="M129" s="26"/>
      <c r="N129" s="26"/>
      <c r="O129" s="26"/>
      <c r="P129" s="26"/>
      <c r="Q129" s="26">
        <v>1</v>
      </c>
      <c r="R129" s="26">
        <v>1</v>
      </c>
      <c r="S129" s="26">
        <v>0</v>
      </c>
      <c r="T129" s="26">
        <v>0</v>
      </c>
      <c r="U129">
        <v>2</v>
      </c>
      <c r="V129" s="26" t="s">
        <v>29</v>
      </c>
      <c r="Y129" t="s">
        <v>335</v>
      </c>
    </row>
    <row r="130" spans="1:25">
      <c r="A130" s="26">
        <v>5982643</v>
      </c>
      <c r="B130" s="26">
        <v>0</v>
      </c>
      <c r="C130" s="30"/>
      <c r="D130" s="30" t="s">
        <v>207</v>
      </c>
      <c r="E130" s="30"/>
      <c r="F130" s="30" t="s">
        <v>208</v>
      </c>
      <c r="G130" s="18">
        <v>31456</v>
      </c>
      <c r="H130" s="27">
        <f t="shared" ref="H130:H171" ca="1" si="6">(TODAY()-G130)/365</f>
        <v>36.920547945205477</v>
      </c>
      <c r="I130" s="18">
        <v>43112</v>
      </c>
      <c r="J130">
        <v>31.91</v>
      </c>
      <c r="K130" s="26">
        <v>172.4</v>
      </c>
      <c r="L130" s="26">
        <v>68</v>
      </c>
      <c r="M130" s="26">
        <f t="shared" si="4"/>
        <v>19.721577726218094</v>
      </c>
      <c r="N130" s="26">
        <f t="shared" si="5"/>
        <v>1.804562119863</v>
      </c>
      <c r="O130" s="26">
        <v>3.8</v>
      </c>
      <c r="P130" s="26">
        <v>3.04</v>
      </c>
      <c r="Q130" s="26">
        <v>1</v>
      </c>
      <c r="R130" s="26">
        <v>1</v>
      </c>
      <c r="S130" s="26">
        <v>0</v>
      </c>
      <c r="T130" s="26">
        <v>0</v>
      </c>
      <c r="U130">
        <v>2</v>
      </c>
      <c r="V130" s="26"/>
      <c r="Y130" t="s">
        <v>343</v>
      </c>
    </row>
    <row r="131" spans="1:25">
      <c r="A131" s="26">
        <v>5988602</v>
      </c>
      <c r="B131" s="26">
        <v>1</v>
      </c>
      <c r="C131" s="30" t="s">
        <v>52</v>
      </c>
      <c r="D131" s="30" t="s">
        <v>184</v>
      </c>
      <c r="E131" s="30"/>
      <c r="F131" s="30" t="s">
        <v>94</v>
      </c>
      <c r="G131" s="15">
        <v>40218</v>
      </c>
      <c r="H131" s="27">
        <f t="shared" ca="1" si="6"/>
        <v>12.915068493150685</v>
      </c>
      <c r="I131" s="18">
        <v>41838</v>
      </c>
      <c r="J131">
        <v>4.4400000000000004</v>
      </c>
      <c r="K131" s="26">
        <v>125</v>
      </c>
      <c r="L131" s="26">
        <v>25.5</v>
      </c>
      <c r="M131" s="26">
        <f t="shared" si="4"/>
        <v>10.199999999999999</v>
      </c>
      <c r="N131" s="26">
        <f t="shared" si="5"/>
        <v>0.9409658158863512</v>
      </c>
      <c r="O131" s="26">
        <v>2.44</v>
      </c>
      <c r="P131" s="26">
        <v>2.08</v>
      </c>
      <c r="Q131" s="26">
        <v>0</v>
      </c>
      <c r="R131" s="26">
        <v>0</v>
      </c>
      <c r="S131" s="26">
        <v>0</v>
      </c>
      <c r="T131" s="26">
        <v>1</v>
      </c>
      <c r="U131">
        <v>1</v>
      </c>
      <c r="V131" s="26"/>
      <c r="Y131" t="s">
        <v>409</v>
      </c>
    </row>
    <row r="132" spans="1:25">
      <c r="A132" s="26">
        <v>5991118</v>
      </c>
      <c r="B132" s="26">
        <v>1</v>
      </c>
      <c r="C132" s="30" t="s">
        <v>77</v>
      </c>
      <c r="D132" s="30" t="s">
        <v>200</v>
      </c>
      <c r="E132" s="30"/>
      <c r="F132" s="30" t="s">
        <v>289</v>
      </c>
      <c r="G132" s="15">
        <v>21863</v>
      </c>
      <c r="H132" s="27">
        <f t="shared" ca="1" si="6"/>
        <v>63.202739726027396</v>
      </c>
      <c r="I132" s="18">
        <v>41467</v>
      </c>
      <c r="J132">
        <v>53.67</v>
      </c>
      <c r="K132" s="26">
        <v>174</v>
      </c>
      <c r="L132" s="26">
        <v>70</v>
      </c>
      <c r="M132" s="26">
        <f t="shared" ref="M132:M171" si="7">L132/(2*(K132*0.01))</f>
        <v>20.114942528735632</v>
      </c>
      <c r="N132" s="26">
        <f t="shared" si="5"/>
        <v>1.8393839548428526</v>
      </c>
      <c r="O132" s="26">
        <v>3.69</v>
      </c>
      <c r="P132" s="26">
        <v>0.77</v>
      </c>
      <c r="Q132" s="26">
        <v>0</v>
      </c>
      <c r="R132" s="26">
        <v>0</v>
      </c>
      <c r="S132" s="26">
        <v>0</v>
      </c>
      <c r="T132" s="26">
        <v>1</v>
      </c>
      <c r="U132">
        <v>1</v>
      </c>
      <c r="V132" s="26"/>
      <c r="Y132" t="s">
        <v>351</v>
      </c>
    </row>
    <row r="133" spans="1:25">
      <c r="A133" s="26">
        <v>5999118</v>
      </c>
      <c r="B133" s="26">
        <v>1</v>
      </c>
      <c r="C133" s="30" t="s">
        <v>190</v>
      </c>
      <c r="D133" s="30" t="s">
        <v>209</v>
      </c>
      <c r="E133" s="30"/>
      <c r="F133" s="30" t="s">
        <v>210</v>
      </c>
      <c r="G133" s="15">
        <v>37500</v>
      </c>
      <c r="H133" s="27">
        <f t="shared" ca="1" si="6"/>
        <v>20.361643835616437</v>
      </c>
      <c r="I133" s="18">
        <v>41488</v>
      </c>
      <c r="J133">
        <v>10.92</v>
      </c>
      <c r="K133" s="26">
        <v>154</v>
      </c>
      <c r="L133" s="26">
        <v>38</v>
      </c>
      <c r="M133" s="26">
        <f t="shared" si="7"/>
        <v>12.337662337662337</v>
      </c>
      <c r="N133" s="26">
        <f t="shared" ref="N133:N171" si="8">SQRT((K133*L133)/3600)</f>
        <v>1.2749727665936852</v>
      </c>
      <c r="O133" s="26">
        <v>2.95</v>
      </c>
      <c r="P133" s="26">
        <v>2.5499999999999998</v>
      </c>
      <c r="Q133" s="26">
        <v>1</v>
      </c>
      <c r="R133" s="26">
        <v>1</v>
      </c>
      <c r="S133" s="26">
        <v>0</v>
      </c>
      <c r="T133" s="26">
        <v>0</v>
      </c>
      <c r="U133">
        <v>2</v>
      </c>
      <c r="V133" s="26"/>
      <c r="Y133" t="s">
        <v>343</v>
      </c>
    </row>
    <row r="134" spans="1:25">
      <c r="A134" s="26">
        <v>6041793</v>
      </c>
      <c r="B134" s="26">
        <v>1</v>
      </c>
      <c r="C134" s="30" t="s">
        <v>70</v>
      </c>
      <c r="D134" s="30" t="s">
        <v>109</v>
      </c>
      <c r="E134" s="30"/>
      <c r="F134" s="30" t="s">
        <v>211</v>
      </c>
      <c r="G134" s="15">
        <v>40793</v>
      </c>
      <c r="H134" s="27">
        <f t="shared" ca="1" si="6"/>
        <v>11.33972602739726</v>
      </c>
      <c r="I134" s="18">
        <v>41603</v>
      </c>
      <c r="J134">
        <v>2.2200000000000002</v>
      </c>
      <c r="K134" s="26">
        <v>97</v>
      </c>
      <c r="L134" s="26">
        <v>14</v>
      </c>
      <c r="M134" s="26">
        <f t="shared" si="7"/>
        <v>7.2164948453608249</v>
      </c>
      <c r="N134" s="26">
        <f t="shared" si="8"/>
        <v>0.61418419242294264</v>
      </c>
      <c r="O134" s="26">
        <v>2.13</v>
      </c>
      <c r="P134" s="26">
        <v>2.93</v>
      </c>
      <c r="Q134" s="26">
        <v>1</v>
      </c>
      <c r="R134" s="26">
        <v>1</v>
      </c>
      <c r="S134" s="26">
        <v>1</v>
      </c>
      <c r="T134" s="26">
        <v>0</v>
      </c>
      <c r="U134">
        <v>3</v>
      </c>
      <c r="V134" s="26"/>
      <c r="Y134" t="s">
        <v>343</v>
      </c>
    </row>
    <row r="135" spans="1:25">
      <c r="A135" s="26">
        <v>6054593</v>
      </c>
      <c r="B135" s="26">
        <v>1</v>
      </c>
      <c r="C135" s="30" t="s">
        <v>58</v>
      </c>
      <c r="D135" s="30" t="s">
        <v>212</v>
      </c>
      <c r="E135" s="30"/>
      <c r="F135" s="30" t="s">
        <v>211</v>
      </c>
      <c r="G135" s="15">
        <v>39601</v>
      </c>
      <c r="H135" s="27">
        <f t="shared" ca="1" si="6"/>
        <v>14.605479452054794</v>
      </c>
      <c r="I135" s="18">
        <v>41656</v>
      </c>
      <c r="J135">
        <v>5.63</v>
      </c>
      <c r="K135" s="26">
        <v>125</v>
      </c>
      <c r="L135" s="26">
        <v>37</v>
      </c>
      <c r="M135" s="26">
        <f t="shared" si="7"/>
        <v>14.8</v>
      </c>
      <c r="N135" s="26">
        <f t="shared" si="8"/>
        <v>1.1334558757279536</v>
      </c>
      <c r="O135" s="26">
        <v>3</v>
      </c>
      <c r="P135" s="26">
        <v>3.35</v>
      </c>
      <c r="Q135" s="26">
        <v>1</v>
      </c>
      <c r="R135" s="26">
        <v>1</v>
      </c>
      <c r="S135" s="26">
        <v>1</v>
      </c>
      <c r="T135" s="26">
        <v>0</v>
      </c>
      <c r="U135">
        <v>3</v>
      </c>
      <c r="V135" s="26"/>
      <c r="Y135" t="s">
        <v>343</v>
      </c>
    </row>
    <row r="136" spans="1:25">
      <c r="A136" s="26">
        <v>6147484</v>
      </c>
      <c r="B136" s="26">
        <v>1</v>
      </c>
      <c r="C136" s="30" t="s">
        <v>126</v>
      </c>
      <c r="D136" s="30" t="s">
        <v>213</v>
      </c>
      <c r="E136" s="30"/>
      <c r="F136" s="30" t="s">
        <v>214</v>
      </c>
      <c r="G136" s="15">
        <v>36389</v>
      </c>
      <c r="H136" s="27">
        <f t="shared" ca="1" si="6"/>
        <v>23.405479452054795</v>
      </c>
      <c r="I136" s="16">
        <v>41897</v>
      </c>
      <c r="J136">
        <v>15.08</v>
      </c>
      <c r="K136" s="26">
        <v>190</v>
      </c>
      <c r="L136" s="26">
        <v>56</v>
      </c>
      <c r="M136" s="26">
        <f t="shared" si="7"/>
        <v>14.736842105263158</v>
      </c>
      <c r="N136" s="26">
        <f t="shared" si="8"/>
        <v>1.7191729277636836</v>
      </c>
      <c r="O136" s="26">
        <v>4</v>
      </c>
      <c r="P136" s="26">
        <v>4.41</v>
      </c>
      <c r="Q136" s="26">
        <v>1</v>
      </c>
      <c r="R136" s="26">
        <v>1</v>
      </c>
      <c r="S136" s="26">
        <v>0</v>
      </c>
      <c r="T136" s="26">
        <v>1</v>
      </c>
      <c r="U136">
        <v>3</v>
      </c>
      <c r="V136" s="26"/>
      <c r="Y136" t="s">
        <v>319</v>
      </c>
    </row>
    <row r="137" spans="1:25">
      <c r="A137" s="26">
        <v>6149535</v>
      </c>
      <c r="B137" s="26">
        <v>1</v>
      </c>
      <c r="C137" s="30" t="s">
        <v>77</v>
      </c>
      <c r="D137" s="30" t="s">
        <v>50</v>
      </c>
      <c r="E137" s="30"/>
      <c r="F137" s="30" t="s">
        <v>67</v>
      </c>
      <c r="G137" s="15">
        <v>29550</v>
      </c>
      <c r="H137" s="27">
        <f t="shared" ca="1" si="6"/>
        <v>42.142465753424659</v>
      </c>
      <c r="I137" s="18">
        <v>41901</v>
      </c>
      <c r="J137">
        <v>33.82</v>
      </c>
      <c r="K137" s="26">
        <v>192</v>
      </c>
      <c r="L137" s="26">
        <v>95</v>
      </c>
      <c r="M137" s="26">
        <f t="shared" si="7"/>
        <v>24.739583333333336</v>
      </c>
      <c r="N137" s="26">
        <f t="shared" si="8"/>
        <v>2.2509257354845511</v>
      </c>
      <c r="O137" s="26">
        <v>3.72</v>
      </c>
      <c r="P137" s="26">
        <v>0.88</v>
      </c>
      <c r="Q137" s="26">
        <v>0</v>
      </c>
      <c r="R137" s="26">
        <v>0</v>
      </c>
      <c r="S137" s="26">
        <v>0</v>
      </c>
      <c r="T137" s="26">
        <v>1</v>
      </c>
      <c r="U137">
        <v>1</v>
      </c>
      <c r="V137" s="26"/>
      <c r="Y137" t="s">
        <v>335</v>
      </c>
    </row>
    <row r="138" spans="1:25">
      <c r="A138" s="26">
        <v>6149536</v>
      </c>
      <c r="B138" s="26">
        <v>1</v>
      </c>
      <c r="C138" s="30" t="s">
        <v>77</v>
      </c>
      <c r="D138" s="30" t="s">
        <v>50</v>
      </c>
      <c r="E138" s="30"/>
      <c r="F138" s="30" t="s">
        <v>67</v>
      </c>
      <c r="G138" s="15">
        <v>31150</v>
      </c>
      <c r="H138" s="27">
        <f t="shared" ca="1" si="6"/>
        <v>37.758904109589039</v>
      </c>
      <c r="I138" s="18">
        <v>41901</v>
      </c>
      <c r="J138">
        <v>29.43</v>
      </c>
      <c r="K138" s="26">
        <v>193.3</v>
      </c>
      <c r="L138" s="26">
        <v>100</v>
      </c>
      <c r="M138" s="26">
        <f t="shared" si="7"/>
        <v>25.866528711846868</v>
      </c>
      <c r="N138" s="26">
        <f t="shared" si="8"/>
        <v>2.3172061721919448</v>
      </c>
      <c r="O138" s="26">
        <v>3.78</v>
      </c>
      <c r="P138" s="26">
        <v>1.1399999999999999</v>
      </c>
      <c r="Q138" s="26">
        <v>0</v>
      </c>
      <c r="R138" s="26">
        <v>0</v>
      </c>
      <c r="S138" s="26">
        <v>0</v>
      </c>
      <c r="T138" s="26">
        <v>1</v>
      </c>
      <c r="U138">
        <v>1</v>
      </c>
      <c r="V138" s="26"/>
      <c r="Y138" t="s">
        <v>321</v>
      </c>
    </row>
    <row r="139" spans="1:25">
      <c r="A139" s="26">
        <v>6154422</v>
      </c>
      <c r="B139" s="26">
        <v>1</v>
      </c>
      <c r="C139" s="30" t="s">
        <v>126</v>
      </c>
      <c r="D139" s="30" t="s">
        <v>213</v>
      </c>
      <c r="E139" s="30"/>
      <c r="F139" s="30" t="s">
        <v>214</v>
      </c>
      <c r="G139" s="15">
        <v>34539</v>
      </c>
      <c r="H139" s="27">
        <f t="shared" ca="1" si="6"/>
        <v>28.473972602739725</v>
      </c>
      <c r="I139" s="18">
        <v>41915</v>
      </c>
      <c r="J139">
        <v>20.190000000000001</v>
      </c>
      <c r="K139" s="26">
        <v>188</v>
      </c>
      <c r="L139" s="26">
        <v>67</v>
      </c>
      <c r="M139" s="26">
        <f t="shared" si="7"/>
        <v>17.819148936170212</v>
      </c>
      <c r="N139" s="26">
        <f t="shared" si="8"/>
        <v>1.8705317128797601</v>
      </c>
      <c r="O139" s="26">
        <v>3.8</v>
      </c>
      <c r="P139" s="26">
        <v>2.2400000000000002</v>
      </c>
      <c r="Q139" s="26">
        <v>1</v>
      </c>
      <c r="R139" s="26">
        <v>1</v>
      </c>
      <c r="S139" s="26">
        <v>0</v>
      </c>
      <c r="T139" s="26">
        <v>1</v>
      </c>
      <c r="U139">
        <v>3</v>
      </c>
      <c r="V139" s="26"/>
      <c r="Y139" t="s">
        <v>395</v>
      </c>
    </row>
    <row r="140" spans="1:25">
      <c r="A140" s="26">
        <v>6161732</v>
      </c>
      <c r="B140" s="26">
        <v>1</v>
      </c>
      <c r="C140" s="30" t="s">
        <v>77</v>
      </c>
      <c r="D140" s="30" t="s">
        <v>215</v>
      </c>
      <c r="E140" s="30"/>
      <c r="F140" s="30" t="s">
        <v>211</v>
      </c>
      <c r="G140" s="15">
        <v>32973</v>
      </c>
      <c r="H140" s="27">
        <f t="shared" ca="1" si="6"/>
        <v>32.764383561643832</v>
      </c>
      <c r="I140" s="18">
        <v>41936</v>
      </c>
      <c r="J140">
        <v>24.54</v>
      </c>
      <c r="K140" s="26">
        <v>178</v>
      </c>
      <c r="L140" s="26">
        <v>66</v>
      </c>
      <c r="M140" s="26">
        <f t="shared" si="7"/>
        <v>18.539325842696631</v>
      </c>
      <c r="N140" s="26">
        <f t="shared" si="8"/>
        <v>1.8064698539785637</v>
      </c>
      <c r="O140" s="26">
        <v>4.01</v>
      </c>
      <c r="P140" s="26">
        <v>3.06</v>
      </c>
      <c r="Q140" s="26">
        <v>1</v>
      </c>
      <c r="R140" s="26">
        <v>1</v>
      </c>
      <c r="S140" s="26">
        <v>0</v>
      </c>
      <c r="T140" s="26">
        <v>1</v>
      </c>
      <c r="U140">
        <v>3</v>
      </c>
      <c r="V140" s="26"/>
      <c r="Y140" t="s">
        <v>375</v>
      </c>
    </row>
    <row r="141" spans="1:25">
      <c r="A141" s="26">
        <v>6171968</v>
      </c>
      <c r="B141" s="26">
        <v>0</v>
      </c>
      <c r="C141" s="30" t="s">
        <v>101</v>
      </c>
      <c r="D141" s="30" t="s">
        <v>419</v>
      </c>
      <c r="E141" s="30"/>
      <c r="F141" s="30" t="s">
        <v>216</v>
      </c>
      <c r="G141" s="15">
        <v>33160</v>
      </c>
      <c r="H141" s="27">
        <f t="shared" ca="1" si="6"/>
        <v>32.252054794520546</v>
      </c>
      <c r="I141" s="18">
        <v>43286</v>
      </c>
      <c r="J141">
        <v>27.72</v>
      </c>
      <c r="K141" s="26">
        <v>176</v>
      </c>
      <c r="L141" s="26">
        <v>54</v>
      </c>
      <c r="M141" s="26">
        <f t="shared" si="7"/>
        <v>15.340909090909092</v>
      </c>
      <c r="N141" s="26">
        <f t="shared" si="8"/>
        <v>1.6248076809271921</v>
      </c>
      <c r="O141" s="26">
        <v>3.1</v>
      </c>
      <c r="P141" s="26">
        <v>0.78</v>
      </c>
      <c r="Q141" s="26">
        <v>1</v>
      </c>
      <c r="R141" s="26">
        <v>1</v>
      </c>
      <c r="S141" s="26">
        <v>0</v>
      </c>
      <c r="T141" s="26">
        <v>0</v>
      </c>
      <c r="U141">
        <v>2</v>
      </c>
      <c r="V141" s="26"/>
      <c r="Y141" t="s">
        <v>343</v>
      </c>
    </row>
    <row r="142" spans="1:25">
      <c r="A142" s="26">
        <v>6179163</v>
      </c>
      <c r="B142" s="26">
        <v>1</v>
      </c>
      <c r="C142" s="30"/>
      <c r="D142" s="30" t="s">
        <v>217</v>
      </c>
      <c r="E142" s="30"/>
      <c r="F142" s="30" t="s">
        <v>218</v>
      </c>
      <c r="G142" s="15">
        <v>28536</v>
      </c>
      <c r="H142" s="27">
        <f t="shared" ca="1" si="6"/>
        <v>44.920547945205477</v>
      </c>
      <c r="I142" s="18">
        <v>41992</v>
      </c>
      <c r="J142">
        <v>36.840000000000003</v>
      </c>
      <c r="K142" s="26">
        <v>183</v>
      </c>
      <c r="L142" s="26">
        <v>63</v>
      </c>
      <c r="M142" s="26">
        <f t="shared" si="7"/>
        <v>17.21311475409836</v>
      </c>
      <c r="N142" s="26">
        <f t="shared" si="8"/>
        <v>1.7895530168173281</v>
      </c>
      <c r="O142" s="26">
        <v>2.8</v>
      </c>
      <c r="P142" s="26">
        <v>-2.04</v>
      </c>
      <c r="Q142" s="26">
        <v>1</v>
      </c>
      <c r="R142" s="26">
        <v>1</v>
      </c>
      <c r="S142" s="26">
        <v>1</v>
      </c>
      <c r="T142" s="26">
        <v>0</v>
      </c>
      <c r="U142">
        <v>3</v>
      </c>
      <c r="V142" s="26" t="s">
        <v>18</v>
      </c>
      <c r="Y142" t="s">
        <v>377</v>
      </c>
    </row>
    <row r="143" spans="1:25">
      <c r="A143" s="26">
        <v>6215401</v>
      </c>
      <c r="B143" s="26">
        <v>1</v>
      </c>
      <c r="C143" s="30"/>
      <c r="D143" s="30" t="s">
        <v>31</v>
      </c>
      <c r="E143" s="30"/>
      <c r="F143" s="30"/>
      <c r="G143" s="15">
        <v>40564</v>
      </c>
      <c r="H143" s="27">
        <f t="shared" ca="1" si="6"/>
        <v>11.967123287671233</v>
      </c>
      <c r="I143" s="18">
        <v>42230</v>
      </c>
      <c r="J143">
        <v>4.5599999999999996</v>
      </c>
      <c r="K143" s="26">
        <v>103</v>
      </c>
      <c r="L143" s="26">
        <v>15</v>
      </c>
      <c r="M143" s="26">
        <f t="shared" si="7"/>
        <v>7.2815533980582519</v>
      </c>
      <c r="N143" s="26">
        <f t="shared" si="8"/>
        <v>0.65510813356778486</v>
      </c>
      <c r="O143" s="26">
        <v>2.1800000000000002</v>
      </c>
      <c r="P143" s="26">
        <v>2.93</v>
      </c>
      <c r="Q143" s="26">
        <v>1</v>
      </c>
      <c r="R143" s="26">
        <v>0</v>
      </c>
      <c r="S143" s="26">
        <v>1</v>
      </c>
      <c r="T143" s="26">
        <v>0</v>
      </c>
      <c r="U143">
        <v>2</v>
      </c>
      <c r="V143" s="26"/>
      <c r="Y143" t="s">
        <v>343</v>
      </c>
    </row>
    <row r="144" spans="1:25">
      <c r="A144" s="26">
        <v>6224939</v>
      </c>
      <c r="B144" s="26">
        <v>0</v>
      </c>
      <c r="C144" s="30" t="s">
        <v>77</v>
      </c>
      <c r="D144" s="30" t="s">
        <v>219</v>
      </c>
      <c r="E144" s="30"/>
      <c r="F144" s="30" t="s">
        <v>220</v>
      </c>
      <c r="G144" s="15">
        <v>33197</v>
      </c>
      <c r="H144" s="27">
        <f t="shared" ca="1" si="6"/>
        <v>32.150684931506852</v>
      </c>
      <c r="I144" s="18">
        <v>42139</v>
      </c>
      <c r="J144">
        <v>24.48</v>
      </c>
      <c r="K144" s="26">
        <v>180</v>
      </c>
      <c r="L144" s="26">
        <v>45</v>
      </c>
      <c r="M144" s="26">
        <f t="shared" si="7"/>
        <v>12.5</v>
      </c>
      <c r="N144" s="26">
        <f t="shared" si="8"/>
        <v>1.5</v>
      </c>
      <c r="O144" s="26">
        <v>4.51</v>
      </c>
      <c r="P144" s="26">
        <v>6.46</v>
      </c>
      <c r="Q144" s="26">
        <v>1</v>
      </c>
      <c r="R144" s="26">
        <v>1</v>
      </c>
      <c r="S144" s="26">
        <v>0</v>
      </c>
      <c r="T144" s="26">
        <v>0</v>
      </c>
      <c r="U144">
        <v>2</v>
      </c>
      <c r="V144" s="26"/>
      <c r="Y144" t="s">
        <v>343</v>
      </c>
    </row>
    <row r="145" spans="1:25">
      <c r="A145" s="26">
        <v>6227402</v>
      </c>
      <c r="B145" s="26">
        <v>0</v>
      </c>
      <c r="C145" s="30" t="s">
        <v>64</v>
      </c>
      <c r="D145" s="30" t="s">
        <v>109</v>
      </c>
      <c r="E145" s="30"/>
      <c r="F145" s="30"/>
      <c r="G145" s="15">
        <v>40643</v>
      </c>
      <c r="H145" s="27">
        <f t="shared" ca="1" si="6"/>
        <v>11.75068493150685</v>
      </c>
      <c r="I145" s="18">
        <v>43399</v>
      </c>
      <c r="J145">
        <v>7.55</v>
      </c>
      <c r="K145" s="26">
        <v>147</v>
      </c>
      <c r="L145" s="26">
        <v>37.5</v>
      </c>
      <c r="M145" s="26">
        <f t="shared" si="7"/>
        <v>12.755102040816327</v>
      </c>
      <c r="N145" s="26">
        <f t="shared" si="8"/>
        <v>1.2374368670764582</v>
      </c>
      <c r="O145" s="26">
        <v>3.1</v>
      </c>
      <c r="P145" s="26">
        <v>3.14</v>
      </c>
      <c r="Q145" s="26">
        <v>1</v>
      </c>
      <c r="R145" s="26">
        <v>0</v>
      </c>
      <c r="S145" s="26">
        <v>1</v>
      </c>
      <c r="T145" s="26">
        <v>0</v>
      </c>
      <c r="U145">
        <v>2</v>
      </c>
      <c r="V145" s="26"/>
      <c r="Y145" t="s">
        <v>356</v>
      </c>
    </row>
    <row r="146" spans="1:25">
      <c r="A146" s="26">
        <v>6329682</v>
      </c>
      <c r="B146" s="26">
        <v>1</v>
      </c>
      <c r="C146" s="30" t="s">
        <v>119</v>
      </c>
      <c r="D146" s="30" t="s">
        <v>120</v>
      </c>
      <c r="E146" s="30"/>
      <c r="F146" s="30" t="s">
        <v>221</v>
      </c>
      <c r="G146" s="15">
        <v>32692</v>
      </c>
      <c r="H146" s="27">
        <f t="shared" ca="1" si="6"/>
        <v>33.534246575342465</v>
      </c>
      <c r="I146" s="16">
        <v>42466</v>
      </c>
      <c r="J146">
        <v>26.76</v>
      </c>
      <c r="K146" s="26">
        <v>182</v>
      </c>
      <c r="L146" s="26">
        <v>58</v>
      </c>
      <c r="M146" s="26">
        <f t="shared" si="7"/>
        <v>15.934065934065934</v>
      </c>
      <c r="N146" s="26">
        <f t="shared" si="8"/>
        <v>1.7123732718721763</v>
      </c>
      <c r="O146" s="26">
        <v>7.1</v>
      </c>
      <c r="P146" s="26">
        <v>14.9</v>
      </c>
      <c r="Q146" s="26">
        <v>1</v>
      </c>
      <c r="R146" s="26">
        <v>0</v>
      </c>
      <c r="S146" s="26">
        <v>0</v>
      </c>
      <c r="T146" s="26">
        <v>0</v>
      </c>
      <c r="U146">
        <v>1</v>
      </c>
      <c r="V146" s="26"/>
      <c r="Y146" t="s">
        <v>378</v>
      </c>
    </row>
    <row r="147" spans="1:25">
      <c r="A147" s="26">
        <v>6345018</v>
      </c>
      <c r="B147" s="26">
        <v>0</v>
      </c>
      <c r="C147" s="30" t="s">
        <v>222</v>
      </c>
      <c r="D147" s="30" t="s">
        <v>223</v>
      </c>
      <c r="E147" s="30"/>
      <c r="F147" s="30" t="s">
        <v>224</v>
      </c>
      <c r="G147" s="15">
        <v>31761</v>
      </c>
      <c r="H147" s="27">
        <f t="shared" ca="1" si="6"/>
        <v>36.084931506849315</v>
      </c>
      <c r="I147" s="16">
        <v>42542</v>
      </c>
      <c r="J147">
        <v>29.52</v>
      </c>
      <c r="K147" s="26">
        <v>167.5</v>
      </c>
      <c r="L147" s="26">
        <v>55.6</v>
      </c>
      <c r="M147" s="26">
        <f t="shared" si="7"/>
        <v>16.597014925373134</v>
      </c>
      <c r="N147" s="26">
        <f t="shared" si="8"/>
        <v>1.6083980988686988</v>
      </c>
      <c r="O147" s="26">
        <v>2.6</v>
      </c>
      <c r="P147" s="26">
        <v>-1.1399999999999999</v>
      </c>
      <c r="Q147" s="26">
        <v>1</v>
      </c>
      <c r="R147" s="26">
        <v>1</v>
      </c>
      <c r="S147" s="26">
        <v>0</v>
      </c>
      <c r="T147" s="26">
        <v>0</v>
      </c>
      <c r="U147">
        <v>2</v>
      </c>
      <c r="V147" s="26" t="s">
        <v>19</v>
      </c>
      <c r="Y147" t="s">
        <v>379</v>
      </c>
    </row>
    <row r="148" spans="1:25">
      <c r="A148" s="26">
        <v>6372604</v>
      </c>
      <c r="B148" s="26">
        <v>1</v>
      </c>
      <c r="C148" s="30" t="s">
        <v>68</v>
      </c>
      <c r="D148" s="30" t="s">
        <v>225</v>
      </c>
      <c r="E148" s="30"/>
      <c r="F148" s="30" t="s">
        <v>226</v>
      </c>
      <c r="G148" s="15">
        <v>38219</v>
      </c>
      <c r="H148" s="27">
        <f t="shared" ca="1" si="6"/>
        <v>18.391780821917809</v>
      </c>
      <c r="I148" s="16">
        <v>42594</v>
      </c>
      <c r="J148">
        <v>11.98</v>
      </c>
      <c r="K148" s="26">
        <v>184</v>
      </c>
      <c r="L148" s="26">
        <v>57</v>
      </c>
      <c r="M148" s="26">
        <f t="shared" si="7"/>
        <v>15.489130434782608</v>
      </c>
      <c r="N148" s="26">
        <f t="shared" si="8"/>
        <v>1.7068489485989478</v>
      </c>
      <c r="O148" s="26">
        <v>3.3</v>
      </c>
      <c r="P148" s="26">
        <v>2.2000000000000002</v>
      </c>
      <c r="Q148" s="26">
        <v>1</v>
      </c>
      <c r="R148" s="26">
        <v>1</v>
      </c>
      <c r="S148" s="26">
        <v>1</v>
      </c>
      <c r="T148" s="26">
        <v>1</v>
      </c>
      <c r="U148">
        <v>4</v>
      </c>
      <c r="V148" s="26" t="s">
        <v>20</v>
      </c>
      <c r="Y148" t="s">
        <v>377</v>
      </c>
    </row>
    <row r="149" spans="1:25">
      <c r="A149" s="26">
        <v>6382176</v>
      </c>
      <c r="B149" s="26">
        <v>1</v>
      </c>
      <c r="C149" s="30" t="s">
        <v>55</v>
      </c>
      <c r="D149" s="30" t="s">
        <v>227</v>
      </c>
      <c r="E149" s="30"/>
      <c r="F149" s="30"/>
      <c r="G149" s="15">
        <v>34204</v>
      </c>
      <c r="H149" s="27">
        <f t="shared" ca="1" si="6"/>
        <v>29.391780821917809</v>
      </c>
      <c r="I149" s="18">
        <v>42783</v>
      </c>
      <c r="J149">
        <v>23.49</v>
      </c>
      <c r="K149" s="26">
        <v>199.8</v>
      </c>
      <c r="L149" s="26">
        <v>80</v>
      </c>
      <c r="M149" s="26">
        <f t="shared" si="7"/>
        <v>20.020020020020016</v>
      </c>
      <c r="N149" s="26">
        <f t="shared" si="8"/>
        <v>2.1071307505705477</v>
      </c>
      <c r="O149" s="26">
        <v>3.89</v>
      </c>
      <c r="P149" s="26">
        <v>2.0499999999999998</v>
      </c>
      <c r="Q149" s="26">
        <v>1</v>
      </c>
      <c r="R149" s="26">
        <v>1</v>
      </c>
      <c r="S149" s="26">
        <v>1</v>
      </c>
      <c r="T149" s="26">
        <v>0</v>
      </c>
      <c r="U149">
        <v>3</v>
      </c>
      <c r="V149" s="26"/>
      <c r="Y149" t="s">
        <v>326</v>
      </c>
    </row>
    <row r="150" spans="1:25">
      <c r="A150" s="26">
        <v>6403372</v>
      </c>
      <c r="B150" s="26">
        <v>0</v>
      </c>
      <c r="C150" s="30" t="s">
        <v>95</v>
      </c>
      <c r="D150" s="30" t="s">
        <v>228</v>
      </c>
      <c r="E150" s="30"/>
      <c r="F150" s="30"/>
      <c r="G150" s="15">
        <v>42650</v>
      </c>
      <c r="H150" s="27">
        <f t="shared" ca="1" si="6"/>
        <v>6.2520547945205482</v>
      </c>
      <c r="I150" s="18">
        <v>42685</v>
      </c>
      <c r="J150">
        <v>0.1</v>
      </c>
      <c r="K150" s="26">
        <v>57</v>
      </c>
      <c r="L150" s="26">
        <v>4.3</v>
      </c>
      <c r="M150" s="26">
        <f t="shared" si="7"/>
        <v>3.7719298245614028</v>
      </c>
      <c r="N150" s="26">
        <f t="shared" si="8"/>
        <v>0.26092783165721001</v>
      </c>
      <c r="O150" s="26">
        <v>2.19</v>
      </c>
      <c r="P150" s="26">
        <v>8.7899999999999991</v>
      </c>
      <c r="Q150" s="26">
        <v>1</v>
      </c>
      <c r="R150" s="26">
        <v>1</v>
      </c>
      <c r="S150" s="26">
        <v>0</v>
      </c>
      <c r="T150" s="26">
        <v>0</v>
      </c>
      <c r="U150">
        <v>2</v>
      </c>
      <c r="V150" s="26"/>
      <c r="Y150" t="s">
        <v>326</v>
      </c>
    </row>
    <row r="151" spans="1:25">
      <c r="A151" s="26">
        <v>6404975</v>
      </c>
      <c r="B151" s="26">
        <v>0</v>
      </c>
      <c r="C151" s="30"/>
      <c r="D151" s="30" t="s">
        <v>300</v>
      </c>
      <c r="E151" s="30"/>
      <c r="F151" s="30"/>
      <c r="G151" s="18">
        <v>29251</v>
      </c>
      <c r="H151" s="27">
        <f t="shared" ca="1" si="6"/>
        <v>42.961643835616435</v>
      </c>
      <c r="I151" s="18">
        <v>42895</v>
      </c>
      <c r="J151">
        <v>37.36</v>
      </c>
      <c r="K151" s="26">
        <v>181</v>
      </c>
      <c r="L151" s="26">
        <v>74</v>
      </c>
      <c r="M151" s="26">
        <f t="shared" si="7"/>
        <v>20.441988950276244</v>
      </c>
      <c r="N151" s="26">
        <f t="shared" si="8"/>
        <v>1.9288741678905743</v>
      </c>
      <c r="O151" s="26">
        <v>3</v>
      </c>
      <c r="P151" s="26">
        <v>-0.45</v>
      </c>
      <c r="Q151" s="26">
        <v>0</v>
      </c>
      <c r="R151" s="26">
        <v>0</v>
      </c>
      <c r="S151" s="26">
        <v>1</v>
      </c>
      <c r="T151" s="26">
        <v>1</v>
      </c>
      <c r="U151">
        <v>2</v>
      </c>
      <c r="V151" s="26"/>
      <c r="Y151" t="s">
        <v>404</v>
      </c>
    </row>
    <row r="152" spans="1:25">
      <c r="A152" s="26">
        <v>6405625</v>
      </c>
      <c r="B152" s="26">
        <v>0</v>
      </c>
      <c r="C152" s="30" t="s">
        <v>229</v>
      </c>
      <c r="D152" s="30" t="s">
        <v>230</v>
      </c>
      <c r="E152" s="30"/>
      <c r="F152" s="30" t="s">
        <v>231</v>
      </c>
      <c r="G152" s="15">
        <v>36989</v>
      </c>
      <c r="H152" s="27">
        <f t="shared" ca="1" si="6"/>
        <v>21.761643835616439</v>
      </c>
      <c r="I152" s="18">
        <v>42692</v>
      </c>
      <c r="J152">
        <v>15.61</v>
      </c>
      <c r="K152" s="26">
        <v>160</v>
      </c>
      <c r="L152" s="26">
        <v>44</v>
      </c>
      <c r="M152" s="26">
        <f t="shared" si="7"/>
        <v>13.75</v>
      </c>
      <c r="N152" s="26">
        <f t="shared" si="8"/>
        <v>1.398411797560202</v>
      </c>
      <c r="O152" s="26">
        <v>2.4</v>
      </c>
      <c r="P152" s="26">
        <v>-0.14000000000000001</v>
      </c>
      <c r="Q152" s="26">
        <v>0</v>
      </c>
      <c r="R152" s="26">
        <v>0</v>
      </c>
      <c r="S152" s="26">
        <v>0</v>
      </c>
      <c r="T152" s="26">
        <v>1</v>
      </c>
      <c r="U152">
        <v>1</v>
      </c>
      <c r="V152" s="26" t="s">
        <v>32</v>
      </c>
      <c r="Y152" t="s">
        <v>405</v>
      </c>
    </row>
    <row r="153" spans="1:25">
      <c r="A153" s="26">
        <v>6417544</v>
      </c>
      <c r="B153" s="26">
        <v>1</v>
      </c>
      <c r="C153" s="30" t="s">
        <v>111</v>
      </c>
      <c r="D153" s="30" t="s">
        <v>290</v>
      </c>
      <c r="E153" s="30"/>
      <c r="F153" s="30" t="s">
        <v>232</v>
      </c>
      <c r="G153" s="15">
        <v>40389</v>
      </c>
      <c r="H153" s="27">
        <f t="shared" ca="1" si="6"/>
        <v>12.446575342465753</v>
      </c>
      <c r="I153" s="18">
        <v>42734</v>
      </c>
      <c r="J153">
        <v>6.42</v>
      </c>
      <c r="K153" s="26">
        <v>128</v>
      </c>
      <c r="L153" s="26">
        <v>22.6</v>
      </c>
      <c r="M153" s="26">
        <f t="shared" si="7"/>
        <v>8.828125</v>
      </c>
      <c r="N153" s="26">
        <f t="shared" si="8"/>
        <v>0.89641260341181928</v>
      </c>
      <c r="O153" s="26">
        <v>2.2799999999999998</v>
      </c>
      <c r="P153" s="26">
        <v>1.62</v>
      </c>
      <c r="Q153" s="26">
        <v>0</v>
      </c>
      <c r="R153" s="26">
        <v>0</v>
      </c>
      <c r="S153" s="26">
        <v>1</v>
      </c>
      <c r="T153" s="26">
        <v>0</v>
      </c>
      <c r="U153">
        <v>1</v>
      </c>
      <c r="V153" s="26"/>
      <c r="Y153" t="s">
        <v>364</v>
      </c>
    </row>
    <row r="154" spans="1:25">
      <c r="A154" s="26">
        <v>6420108</v>
      </c>
      <c r="B154" s="26">
        <v>1</v>
      </c>
      <c r="C154" s="30" t="s">
        <v>55</v>
      </c>
      <c r="D154" s="30" t="s">
        <v>233</v>
      </c>
      <c r="E154" s="30"/>
      <c r="F154" s="30" t="s">
        <v>234</v>
      </c>
      <c r="G154" s="15">
        <v>34080</v>
      </c>
      <c r="H154" s="27">
        <f t="shared" ca="1" si="6"/>
        <v>29.731506849315068</v>
      </c>
      <c r="I154" s="18">
        <v>42741</v>
      </c>
      <c r="J154">
        <v>23.71</v>
      </c>
      <c r="K154" s="26">
        <v>190.4</v>
      </c>
      <c r="L154" s="26">
        <v>73.5</v>
      </c>
      <c r="M154" s="26">
        <f t="shared" si="7"/>
        <v>19.301470588235293</v>
      </c>
      <c r="N154" s="26">
        <f t="shared" si="8"/>
        <v>1.9716321495992435</v>
      </c>
      <c r="O154" s="26">
        <v>5.35</v>
      </c>
      <c r="P154" s="26">
        <v>7.87</v>
      </c>
      <c r="Q154" s="26">
        <v>1</v>
      </c>
      <c r="R154" s="26">
        <v>1</v>
      </c>
      <c r="S154" s="26">
        <v>1</v>
      </c>
      <c r="T154" s="26">
        <v>0</v>
      </c>
      <c r="U154">
        <v>3</v>
      </c>
      <c r="V154" s="26"/>
      <c r="Y154" t="s">
        <v>357</v>
      </c>
    </row>
    <row r="155" spans="1:25">
      <c r="A155" s="26">
        <v>6424433</v>
      </c>
      <c r="B155" s="26">
        <v>0</v>
      </c>
      <c r="C155" s="30" t="s">
        <v>55</v>
      </c>
      <c r="D155" s="30" t="s">
        <v>233</v>
      </c>
      <c r="E155" s="30"/>
      <c r="F155" s="30" t="s">
        <v>234</v>
      </c>
      <c r="G155" s="15">
        <v>31294</v>
      </c>
      <c r="H155" s="27">
        <f t="shared" ca="1" si="6"/>
        <v>37.364383561643834</v>
      </c>
      <c r="I155" s="18">
        <v>42758</v>
      </c>
      <c r="J155">
        <v>31.39</v>
      </c>
      <c r="K155" s="26">
        <v>181</v>
      </c>
      <c r="L155" s="26">
        <v>59</v>
      </c>
      <c r="M155" s="26">
        <f t="shared" si="7"/>
        <v>16.298342541436465</v>
      </c>
      <c r="N155" s="26">
        <f t="shared" si="8"/>
        <v>1.7223207857100515</v>
      </c>
      <c r="O155" s="26">
        <v>3.1</v>
      </c>
      <c r="P155" s="26">
        <v>0.46</v>
      </c>
      <c r="Q155" s="26">
        <v>0</v>
      </c>
      <c r="R155" s="26">
        <v>1</v>
      </c>
      <c r="S155" s="26">
        <v>1</v>
      </c>
      <c r="T155" s="26">
        <v>1</v>
      </c>
      <c r="U155">
        <v>3</v>
      </c>
      <c r="V155" s="26" t="s">
        <v>22</v>
      </c>
      <c r="Y155" t="s">
        <v>381</v>
      </c>
    </row>
    <row r="156" spans="1:25">
      <c r="A156" s="26">
        <v>6427157</v>
      </c>
      <c r="B156" s="26">
        <v>1</v>
      </c>
      <c r="C156" s="30" t="s">
        <v>235</v>
      </c>
      <c r="D156" s="30" t="s">
        <v>236</v>
      </c>
      <c r="E156" s="30"/>
      <c r="F156" s="30" t="s">
        <v>237</v>
      </c>
      <c r="G156" s="15">
        <v>34127</v>
      </c>
      <c r="H156" s="27">
        <f t="shared" ca="1" si="6"/>
        <v>29.602739726027398</v>
      </c>
      <c r="I156" s="18">
        <v>42769</v>
      </c>
      <c r="J156">
        <v>23.66</v>
      </c>
      <c r="K156" s="26">
        <v>192</v>
      </c>
      <c r="L156" s="26">
        <v>56</v>
      </c>
      <c r="M156" s="26">
        <f t="shared" si="7"/>
        <v>14.583333333333334</v>
      </c>
      <c r="N156" s="26">
        <f t="shared" si="8"/>
        <v>1.7281975195754293</v>
      </c>
      <c r="O156" s="26">
        <v>3</v>
      </c>
      <c r="P156" s="26">
        <v>-0.74</v>
      </c>
      <c r="Q156" s="26">
        <v>1</v>
      </c>
      <c r="R156" s="26">
        <v>1</v>
      </c>
      <c r="S156" s="26">
        <v>0</v>
      </c>
      <c r="T156" s="26">
        <v>0</v>
      </c>
      <c r="U156">
        <v>2</v>
      </c>
      <c r="V156" s="26" t="s">
        <v>33</v>
      </c>
      <c r="Y156" t="s">
        <v>339</v>
      </c>
    </row>
    <row r="157" spans="1:25">
      <c r="A157" s="26">
        <v>6450990</v>
      </c>
      <c r="B157" s="26">
        <v>1</v>
      </c>
      <c r="C157" s="30" t="s">
        <v>238</v>
      </c>
      <c r="D157" s="30" t="s">
        <v>239</v>
      </c>
      <c r="E157" s="30"/>
      <c r="F157" s="30" t="s">
        <v>240</v>
      </c>
      <c r="G157" s="15">
        <v>29779</v>
      </c>
      <c r="H157" s="27">
        <f t="shared" ca="1" si="6"/>
        <v>41.515068493150686</v>
      </c>
      <c r="I157" s="18">
        <v>42853</v>
      </c>
      <c r="J157">
        <v>35.79</v>
      </c>
      <c r="K157" s="26">
        <v>184</v>
      </c>
      <c r="L157" s="26">
        <v>80</v>
      </c>
      <c r="M157" s="26">
        <f t="shared" si="7"/>
        <v>21.739130434782609</v>
      </c>
      <c r="N157" s="26">
        <f t="shared" si="8"/>
        <v>2.0221001184137468</v>
      </c>
      <c r="O157" s="26">
        <v>4</v>
      </c>
      <c r="P157" s="26">
        <v>2.27</v>
      </c>
      <c r="Q157" s="26">
        <v>1</v>
      </c>
      <c r="R157" s="26">
        <v>1</v>
      </c>
      <c r="S157" s="26">
        <v>1</v>
      </c>
      <c r="T157" s="26">
        <v>1</v>
      </c>
      <c r="U157">
        <v>4</v>
      </c>
      <c r="V157" s="26" t="s">
        <v>34</v>
      </c>
      <c r="Y157" t="s">
        <v>382</v>
      </c>
    </row>
    <row r="158" spans="1:25">
      <c r="A158" s="26">
        <v>6451008</v>
      </c>
      <c r="B158" s="26">
        <v>0</v>
      </c>
      <c r="C158" s="30" t="s">
        <v>241</v>
      </c>
      <c r="D158" s="30" t="s">
        <v>242</v>
      </c>
      <c r="E158" s="30"/>
      <c r="F158" s="30" t="s">
        <v>243</v>
      </c>
      <c r="G158" s="15">
        <v>30214</v>
      </c>
      <c r="H158" s="27">
        <f t="shared" ca="1" si="6"/>
        <v>40.323287671232876</v>
      </c>
      <c r="I158" s="18">
        <v>42853</v>
      </c>
      <c r="J158">
        <v>34.6</v>
      </c>
      <c r="K158" s="26">
        <v>174</v>
      </c>
      <c r="L158" s="26">
        <v>62</v>
      </c>
      <c r="M158" s="26">
        <f t="shared" si="7"/>
        <v>17.816091954022987</v>
      </c>
      <c r="N158" s="26">
        <f t="shared" si="8"/>
        <v>1.7310882896798379</v>
      </c>
      <c r="O158" s="26">
        <v>2.35</v>
      </c>
      <c r="P158" s="26">
        <v>-2.5</v>
      </c>
      <c r="Q158" s="26">
        <v>1</v>
      </c>
      <c r="R158" s="26">
        <v>1</v>
      </c>
      <c r="S158" s="26">
        <v>1</v>
      </c>
      <c r="T158" s="26">
        <v>1</v>
      </c>
      <c r="U158">
        <v>4</v>
      </c>
      <c r="V158" s="26" t="s">
        <v>29</v>
      </c>
      <c r="Y158" t="s">
        <v>406</v>
      </c>
    </row>
    <row r="159" spans="1:25">
      <c r="A159" s="26">
        <v>6462878</v>
      </c>
      <c r="B159" s="26">
        <v>1</v>
      </c>
      <c r="C159" s="30"/>
      <c r="D159" s="30" t="s">
        <v>300</v>
      </c>
      <c r="E159" s="30"/>
      <c r="F159" s="30"/>
      <c r="G159" s="18">
        <v>41904</v>
      </c>
      <c r="H159" s="27">
        <f t="shared" ca="1" si="6"/>
        <v>8.2958904109589042</v>
      </c>
      <c r="I159" s="18">
        <v>42895</v>
      </c>
      <c r="J159">
        <v>2.71</v>
      </c>
      <c r="K159" s="26">
        <v>105</v>
      </c>
      <c r="L159" s="26">
        <v>14.2</v>
      </c>
      <c r="M159" s="26">
        <f t="shared" si="7"/>
        <v>6.761904761904761</v>
      </c>
      <c r="N159" s="26">
        <f t="shared" si="8"/>
        <v>0.64355781921026078</v>
      </c>
      <c r="O159" s="26">
        <v>2.56</v>
      </c>
      <c r="P159" s="26">
        <v>2.59</v>
      </c>
      <c r="Q159" s="26">
        <v>1</v>
      </c>
      <c r="R159" s="26">
        <v>1</v>
      </c>
      <c r="S159" s="26">
        <v>1</v>
      </c>
      <c r="T159" s="26">
        <v>1</v>
      </c>
      <c r="U159">
        <v>4</v>
      </c>
      <c r="V159" s="26"/>
      <c r="Y159" t="s">
        <v>400</v>
      </c>
    </row>
    <row r="160" spans="1:25">
      <c r="A160" s="26">
        <v>6479746</v>
      </c>
      <c r="B160" s="26">
        <v>1</v>
      </c>
      <c r="C160" s="30" t="s">
        <v>85</v>
      </c>
      <c r="D160" s="30" t="s">
        <v>244</v>
      </c>
      <c r="E160" s="30"/>
      <c r="F160" s="30" t="s">
        <v>245</v>
      </c>
      <c r="G160" s="15">
        <v>36331</v>
      </c>
      <c r="H160" s="27">
        <f t="shared" ca="1" si="6"/>
        <v>23.564383561643837</v>
      </c>
      <c r="I160" s="18">
        <v>42944</v>
      </c>
      <c r="J160">
        <v>18.11</v>
      </c>
      <c r="K160" s="26">
        <v>180</v>
      </c>
      <c r="L160" s="26">
        <v>73</v>
      </c>
      <c r="M160" s="26">
        <f t="shared" si="7"/>
        <v>20.277777777777779</v>
      </c>
      <c r="N160" s="26">
        <f t="shared" si="8"/>
        <v>1.9104973174542801</v>
      </c>
      <c r="O160" s="26">
        <v>3.89</v>
      </c>
      <c r="P160" s="26">
        <v>2.63</v>
      </c>
      <c r="Q160" s="26">
        <v>1</v>
      </c>
      <c r="R160" s="26">
        <v>1</v>
      </c>
      <c r="S160" s="26">
        <v>1</v>
      </c>
      <c r="T160" s="26">
        <v>0</v>
      </c>
      <c r="U160">
        <v>3</v>
      </c>
      <c r="V160" s="26"/>
      <c r="Y160" t="s">
        <v>358</v>
      </c>
    </row>
    <row r="161" spans="1:25">
      <c r="A161" s="26">
        <v>6497625</v>
      </c>
      <c r="B161" s="26">
        <v>0</v>
      </c>
      <c r="C161" s="30" t="s">
        <v>169</v>
      </c>
      <c r="D161" s="30" t="s">
        <v>118</v>
      </c>
      <c r="E161" s="30"/>
      <c r="F161" s="30" t="s">
        <v>246</v>
      </c>
      <c r="G161" s="15">
        <v>28325</v>
      </c>
      <c r="H161" s="27">
        <f t="shared" ca="1" si="6"/>
        <v>45.4986301369863</v>
      </c>
      <c r="I161" s="18">
        <v>42993</v>
      </c>
      <c r="J161">
        <v>40.159999999999997</v>
      </c>
      <c r="K161" s="26">
        <v>173</v>
      </c>
      <c r="L161" s="26">
        <v>68</v>
      </c>
      <c r="M161" s="26">
        <f t="shared" si="7"/>
        <v>19.653179190751445</v>
      </c>
      <c r="N161" s="26">
        <f t="shared" si="8"/>
        <v>1.8076995817274999</v>
      </c>
      <c r="O161" s="26"/>
      <c r="P161" s="26"/>
      <c r="Q161" s="26">
        <v>1</v>
      </c>
      <c r="R161" s="26">
        <v>1</v>
      </c>
      <c r="S161" s="26">
        <v>0</v>
      </c>
      <c r="T161" s="26">
        <v>1</v>
      </c>
      <c r="U161">
        <v>3</v>
      </c>
      <c r="V161" s="26" t="s">
        <v>35</v>
      </c>
      <c r="Y161" t="s">
        <v>358</v>
      </c>
    </row>
    <row r="162" spans="1:25">
      <c r="A162" s="26">
        <v>6509552</v>
      </c>
      <c r="B162" s="26">
        <v>0</v>
      </c>
      <c r="C162" s="30" t="s">
        <v>169</v>
      </c>
      <c r="D162" s="30" t="s">
        <v>118</v>
      </c>
      <c r="E162" s="30"/>
      <c r="F162" s="30" t="s">
        <v>246</v>
      </c>
      <c r="G162" s="15">
        <v>36274</v>
      </c>
      <c r="H162" s="27">
        <f t="shared" ca="1" si="6"/>
        <v>23.720547945205478</v>
      </c>
      <c r="I162" s="18">
        <v>43035</v>
      </c>
      <c r="J162">
        <v>18.510000000000002</v>
      </c>
      <c r="K162" s="26">
        <v>183</v>
      </c>
      <c r="L162" s="26">
        <v>66</v>
      </c>
      <c r="M162" s="26">
        <f t="shared" si="7"/>
        <v>18.032786885245901</v>
      </c>
      <c r="N162" s="26">
        <f t="shared" si="8"/>
        <v>1.8316659084014202</v>
      </c>
      <c r="O162" s="26">
        <v>7</v>
      </c>
      <c r="P162" s="26">
        <v>13.44</v>
      </c>
      <c r="Q162" s="26">
        <v>1</v>
      </c>
      <c r="R162" s="26">
        <v>1</v>
      </c>
      <c r="S162" s="26">
        <v>0</v>
      </c>
      <c r="T162" s="26">
        <v>1</v>
      </c>
      <c r="U162">
        <v>3</v>
      </c>
      <c r="V162" s="26" t="s">
        <v>36</v>
      </c>
      <c r="Y162" t="s">
        <v>383</v>
      </c>
    </row>
    <row r="163" spans="1:25">
      <c r="A163" s="26">
        <v>6564235</v>
      </c>
      <c r="B163" s="26">
        <v>0</v>
      </c>
      <c r="C163" s="30" t="s">
        <v>116</v>
      </c>
      <c r="D163" s="30" t="s">
        <v>247</v>
      </c>
      <c r="E163" s="30"/>
      <c r="F163" s="30" t="s">
        <v>248</v>
      </c>
      <c r="G163" s="15">
        <v>42653</v>
      </c>
      <c r="H163" s="27">
        <f t="shared" ca="1" si="6"/>
        <v>6.2438356164383562</v>
      </c>
      <c r="I163" s="18">
        <v>43238</v>
      </c>
      <c r="J163">
        <v>1.6</v>
      </c>
      <c r="K163" s="26">
        <v>85.5</v>
      </c>
      <c r="L163" s="26">
        <v>10.1</v>
      </c>
      <c r="M163" s="26">
        <f t="shared" si="7"/>
        <v>5.9064327485380117</v>
      </c>
      <c r="N163" s="26">
        <f t="shared" si="8"/>
        <v>0.48977035434987282</v>
      </c>
      <c r="O163" s="26">
        <v>1.95</v>
      </c>
      <c r="P163" s="26">
        <v>3.22</v>
      </c>
      <c r="Q163" s="26">
        <v>1</v>
      </c>
      <c r="R163" s="26">
        <v>0</v>
      </c>
      <c r="S163" s="26">
        <v>1</v>
      </c>
      <c r="T163" s="26">
        <v>0</v>
      </c>
      <c r="U163">
        <v>2</v>
      </c>
      <c r="V163" s="26"/>
      <c r="Y163" t="s">
        <v>323</v>
      </c>
    </row>
    <row r="164" spans="1:25">
      <c r="A164" s="26">
        <v>6581518</v>
      </c>
      <c r="B164" s="26">
        <v>0</v>
      </c>
      <c r="C164" s="30" t="s">
        <v>91</v>
      </c>
      <c r="D164" s="30" t="s">
        <v>249</v>
      </c>
      <c r="E164" s="30"/>
      <c r="F164" s="30" t="s">
        <v>250</v>
      </c>
      <c r="G164" s="15">
        <v>39498</v>
      </c>
      <c r="H164" s="27">
        <f t="shared" ca="1" si="6"/>
        <v>14.887671232876713</v>
      </c>
      <c r="I164" s="18">
        <v>43315</v>
      </c>
      <c r="J164">
        <v>10.45</v>
      </c>
      <c r="K164" s="26">
        <v>169.4</v>
      </c>
      <c r="L164" s="26">
        <v>58</v>
      </c>
      <c r="M164" s="26">
        <f t="shared" si="7"/>
        <v>17.119244391971662</v>
      </c>
      <c r="N164" s="26">
        <f t="shared" si="8"/>
        <v>1.6520357811567588</v>
      </c>
      <c r="O164" s="26">
        <v>3.13</v>
      </c>
      <c r="P164" s="26">
        <v>1.62</v>
      </c>
      <c r="Q164" s="26">
        <v>1</v>
      </c>
      <c r="R164" s="26">
        <v>1</v>
      </c>
      <c r="S164" s="26">
        <v>0</v>
      </c>
      <c r="T164" s="26">
        <v>1</v>
      </c>
      <c r="U164">
        <v>3</v>
      </c>
      <c r="V164" s="26"/>
      <c r="Y164" t="s">
        <v>324</v>
      </c>
    </row>
    <row r="165" spans="1:25">
      <c r="A165" s="26">
        <v>6616743</v>
      </c>
      <c r="B165" s="26">
        <v>0</v>
      </c>
      <c r="C165" s="30" t="s">
        <v>229</v>
      </c>
      <c r="D165" s="30" t="s">
        <v>251</v>
      </c>
      <c r="E165" s="30"/>
      <c r="F165" s="30" t="s">
        <v>252</v>
      </c>
      <c r="G165" s="15">
        <v>35812</v>
      </c>
      <c r="H165" s="27">
        <f t="shared" ca="1" si="6"/>
        <v>24.986301369863014</v>
      </c>
      <c r="I165" s="18">
        <v>43413</v>
      </c>
      <c r="J165">
        <v>20.81</v>
      </c>
      <c r="K165" s="26">
        <v>175</v>
      </c>
      <c r="L165" s="26">
        <v>63</v>
      </c>
      <c r="M165" s="26">
        <f t="shared" si="7"/>
        <v>18</v>
      </c>
      <c r="N165" s="26">
        <f t="shared" si="8"/>
        <v>1.75</v>
      </c>
      <c r="O165" s="26">
        <v>3.08</v>
      </c>
      <c r="P165" s="26">
        <v>0.75</v>
      </c>
      <c r="Q165" s="26">
        <v>0</v>
      </c>
      <c r="R165" s="26">
        <v>1</v>
      </c>
      <c r="S165" s="26">
        <v>0</v>
      </c>
      <c r="T165" s="26">
        <v>0</v>
      </c>
      <c r="U165">
        <v>1</v>
      </c>
      <c r="V165" s="26"/>
      <c r="Y165" t="s">
        <v>359</v>
      </c>
    </row>
    <row r="166" spans="1:25">
      <c r="A166" s="26">
        <v>6636294</v>
      </c>
      <c r="B166" s="26">
        <v>1</v>
      </c>
      <c r="C166" s="30" t="s">
        <v>117</v>
      </c>
      <c r="D166" s="30" t="s">
        <v>253</v>
      </c>
      <c r="E166" s="30"/>
      <c r="F166" s="30" t="s">
        <v>254</v>
      </c>
      <c r="G166" s="15">
        <v>42041</v>
      </c>
      <c r="H166" s="27">
        <f t="shared" ca="1" si="6"/>
        <v>7.9205479452054792</v>
      </c>
      <c r="I166" s="18">
        <v>43490</v>
      </c>
      <c r="J166">
        <v>3.97</v>
      </c>
      <c r="K166" s="26">
        <v>108</v>
      </c>
      <c r="L166" s="26">
        <v>17</v>
      </c>
      <c r="M166" s="26">
        <f t="shared" si="7"/>
        <v>7.8703703703703702</v>
      </c>
      <c r="N166" s="26">
        <f t="shared" si="8"/>
        <v>0.71414284285428498</v>
      </c>
      <c r="O166" s="26">
        <v>2.73</v>
      </c>
      <c r="P166" s="26">
        <v>5.42</v>
      </c>
      <c r="Q166" s="26">
        <v>1</v>
      </c>
      <c r="R166" s="26">
        <v>0</v>
      </c>
      <c r="S166" s="26">
        <v>1</v>
      </c>
      <c r="T166" s="26">
        <v>0</v>
      </c>
      <c r="U166">
        <v>2</v>
      </c>
      <c r="V166" s="26"/>
      <c r="Y166" t="s">
        <v>338</v>
      </c>
    </row>
    <row r="167" spans="1:25">
      <c r="A167" s="26">
        <v>6652975</v>
      </c>
      <c r="B167" s="26">
        <v>1</v>
      </c>
      <c r="C167" s="30" t="s">
        <v>70</v>
      </c>
      <c r="D167" s="30" t="s">
        <v>291</v>
      </c>
      <c r="E167" s="30"/>
      <c r="F167" s="30"/>
      <c r="G167" s="15">
        <v>30543</v>
      </c>
      <c r="H167" s="27">
        <f t="shared" ca="1" si="6"/>
        <v>39.421917808219177</v>
      </c>
      <c r="I167" s="18">
        <v>43557</v>
      </c>
      <c r="J167">
        <v>35.630000000000003</v>
      </c>
      <c r="K167" s="26">
        <v>193</v>
      </c>
      <c r="L167" s="26">
        <v>100</v>
      </c>
      <c r="M167" s="26">
        <f t="shared" si="7"/>
        <v>25.906735751295336</v>
      </c>
      <c r="N167" s="26">
        <f t="shared" si="8"/>
        <v>2.3154073315749675</v>
      </c>
      <c r="O167" s="26">
        <v>10</v>
      </c>
      <c r="P167" s="26">
        <v>24.77</v>
      </c>
      <c r="Q167" s="26">
        <v>1</v>
      </c>
      <c r="R167" s="26">
        <v>0</v>
      </c>
      <c r="S167" s="26">
        <v>1</v>
      </c>
      <c r="T167" s="26">
        <v>0</v>
      </c>
      <c r="U167">
        <v>2</v>
      </c>
      <c r="V167" s="26"/>
      <c r="Y167" t="s">
        <v>338</v>
      </c>
    </row>
    <row r="168" spans="1:25">
      <c r="A168" s="26">
        <v>6686395</v>
      </c>
      <c r="B168" s="26">
        <v>1</v>
      </c>
      <c r="C168" s="30"/>
      <c r="D168" s="30" t="s">
        <v>294</v>
      </c>
      <c r="E168" s="30"/>
      <c r="F168" s="30" t="s">
        <v>292</v>
      </c>
      <c r="G168" s="18">
        <v>43666</v>
      </c>
      <c r="H168" s="27">
        <f t="shared" ca="1" si="6"/>
        <v>3.4684931506849317</v>
      </c>
      <c r="I168" s="18">
        <v>43780</v>
      </c>
      <c r="J168">
        <v>0.31</v>
      </c>
      <c r="K168" s="26">
        <v>69</v>
      </c>
      <c r="L168" s="26">
        <v>5.8</v>
      </c>
      <c r="M168" s="26">
        <f t="shared" si="7"/>
        <v>4.2028985507246368</v>
      </c>
      <c r="N168" s="26">
        <f t="shared" si="8"/>
        <v>0.33341665625260336</v>
      </c>
      <c r="O168" s="26">
        <v>1.9</v>
      </c>
      <c r="P168" s="26">
        <v>3.93</v>
      </c>
      <c r="Q168" s="26">
        <v>1</v>
      </c>
      <c r="R168" s="26">
        <v>1</v>
      </c>
      <c r="S168" s="26">
        <v>0</v>
      </c>
      <c r="T168" s="26">
        <v>0</v>
      </c>
      <c r="U168">
        <v>2</v>
      </c>
      <c r="V168" s="26"/>
      <c r="Y168" t="s">
        <v>398</v>
      </c>
    </row>
    <row r="169" spans="1:25">
      <c r="A169" s="26">
        <v>6721731</v>
      </c>
      <c r="B169" s="26">
        <v>1</v>
      </c>
      <c r="C169" s="30" t="s">
        <v>46</v>
      </c>
      <c r="D169" s="30" t="s">
        <v>302</v>
      </c>
      <c r="E169" s="30"/>
      <c r="F169" s="30" t="s">
        <v>255</v>
      </c>
      <c r="G169" s="15">
        <v>37377</v>
      </c>
      <c r="H169" s="27">
        <f t="shared" ca="1" si="6"/>
        <v>20.698630136986303</v>
      </c>
      <c r="I169" s="18">
        <v>43802</v>
      </c>
      <c r="J169">
        <v>17.59</v>
      </c>
      <c r="K169" s="26">
        <v>182</v>
      </c>
      <c r="L169" s="26">
        <v>52</v>
      </c>
      <c r="M169" s="26">
        <f t="shared" si="7"/>
        <v>14.285714285714285</v>
      </c>
      <c r="N169" s="26">
        <f t="shared" si="8"/>
        <v>1.6213848676020413</v>
      </c>
      <c r="O169" s="26">
        <v>2.89</v>
      </c>
      <c r="P169" s="26">
        <v>0.96</v>
      </c>
      <c r="Q169" s="26">
        <v>0</v>
      </c>
      <c r="R169" s="26">
        <v>1</v>
      </c>
      <c r="S169" s="26">
        <v>0</v>
      </c>
      <c r="T169" s="26">
        <v>0</v>
      </c>
      <c r="U169">
        <v>1</v>
      </c>
      <c r="V169" s="26"/>
      <c r="Y169" t="s">
        <v>386</v>
      </c>
    </row>
    <row r="170" spans="1:25">
      <c r="A170" s="26">
        <v>6785877</v>
      </c>
      <c r="B170" s="26">
        <v>0</v>
      </c>
      <c r="C170" s="30"/>
      <c r="D170" s="30" t="s">
        <v>301</v>
      </c>
      <c r="E170" s="30"/>
      <c r="F170" s="30" t="s">
        <v>256</v>
      </c>
      <c r="G170" s="18">
        <v>42374</v>
      </c>
      <c r="H170" s="27">
        <f t="shared" ca="1" si="6"/>
        <v>7.0082191780821921</v>
      </c>
      <c r="I170" s="18">
        <v>44082</v>
      </c>
      <c r="J170">
        <v>4.68</v>
      </c>
      <c r="K170" s="26">
        <v>118</v>
      </c>
      <c r="L170" s="26">
        <v>15</v>
      </c>
      <c r="M170" s="26">
        <f t="shared" si="7"/>
        <v>6.3559322033898304</v>
      </c>
      <c r="N170" s="26">
        <f t="shared" si="8"/>
        <v>0.70118946559875428</v>
      </c>
      <c r="O170" s="26">
        <v>2.2799999999999998</v>
      </c>
      <c r="P170" s="26">
        <v>3.13</v>
      </c>
      <c r="Q170" s="26">
        <v>1</v>
      </c>
      <c r="R170" s="26">
        <v>1</v>
      </c>
      <c r="S170" s="26">
        <v>0</v>
      </c>
      <c r="T170" s="26">
        <v>1</v>
      </c>
      <c r="U170">
        <v>3</v>
      </c>
      <c r="V170" s="26" t="s">
        <v>37</v>
      </c>
      <c r="Y170" t="s">
        <v>390</v>
      </c>
    </row>
    <row r="171" spans="1:25">
      <c r="A171" s="26">
        <v>8010837</v>
      </c>
      <c r="B171" s="26">
        <v>0</v>
      </c>
      <c r="D171" s="30" t="s">
        <v>293</v>
      </c>
      <c r="E171" s="30"/>
      <c r="F171" s="30"/>
      <c r="G171" s="18">
        <v>26139</v>
      </c>
      <c r="H171" s="27">
        <f t="shared" ca="1" si="6"/>
        <v>51.487671232876714</v>
      </c>
      <c r="I171" s="18">
        <v>39379</v>
      </c>
      <c r="J171">
        <v>36.25</v>
      </c>
      <c r="K171" s="26">
        <v>170</v>
      </c>
      <c r="L171" s="26">
        <v>52</v>
      </c>
      <c r="M171" s="26">
        <f t="shared" si="7"/>
        <v>15.294117647058824</v>
      </c>
      <c r="N171" s="26">
        <f t="shared" si="8"/>
        <v>1.5670212364724212</v>
      </c>
      <c r="O171" s="26">
        <v>2.6</v>
      </c>
      <c r="P171" s="26">
        <v>-1.6</v>
      </c>
      <c r="Q171" s="26">
        <v>0</v>
      </c>
      <c r="R171" s="26">
        <v>0</v>
      </c>
      <c r="S171" s="26">
        <v>1</v>
      </c>
      <c r="T171" s="26">
        <v>0</v>
      </c>
      <c r="U171">
        <v>1</v>
      </c>
      <c r="V171" s="26"/>
    </row>
    <row r="172" spans="1:25">
      <c r="C172" s="30"/>
      <c r="G172" s="24"/>
      <c r="I172" s="17"/>
      <c r="J172" s="17"/>
    </row>
    <row r="173" spans="1:25">
      <c r="G173" s="24"/>
      <c r="I173" s="17"/>
      <c r="J173" s="17"/>
    </row>
    <row r="174" spans="1:25">
      <c r="G174" s="24"/>
      <c r="I174" s="17"/>
      <c r="J174" s="17"/>
    </row>
    <row r="175" spans="1:25">
      <c r="G175" s="24"/>
      <c r="I175" s="17"/>
      <c r="J175" s="17"/>
    </row>
    <row r="176" spans="1:25">
      <c r="B176" t="s">
        <v>38</v>
      </c>
      <c r="G176" s="24"/>
      <c r="I176" s="17"/>
      <c r="J176" s="17"/>
    </row>
    <row r="177" spans="2:6">
      <c r="B177" t="s">
        <v>39</v>
      </c>
      <c r="D177" s="24"/>
      <c r="F177" s="17"/>
    </row>
    <row r="178" spans="2:6">
      <c r="D178" s="24"/>
      <c r="F178" s="17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工作表2</vt:lpstr>
      <vt:lpstr>工作表2!MFS歲_1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bio608</dc:creator>
  <cp:lastModifiedBy>acer</cp:lastModifiedBy>
  <dcterms:created xsi:type="dcterms:W3CDTF">2020-10-30T05:04:57Z</dcterms:created>
  <dcterms:modified xsi:type="dcterms:W3CDTF">2023-01-06T05:40:20Z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d5e78e4e-97f5-4471-8231-c810b6d5f609</vt:lpwstr>
  </property>
</Properties>
</file>