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7680" yWindow="-12" windowWidth="7716" windowHeight="9060" activeTab="2"/>
  </bookViews>
  <sheets>
    <sheet name="業務業績" sheetId="23" r:id="rId1"/>
    <sheet name="業務業績(月份)" sheetId="13" r:id="rId2"/>
    <sheet name="樞紐" sheetId="19" r:id="rId3"/>
  </sheets>
  <calcPr calcId="125725"/>
  <pivotCaches>
    <pivotCache cacheId="20" r:id="rId4"/>
  </pivotCaches>
</workbook>
</file>

<file path=xl/calcChain.xml><?xml version="1.0" encoding="utf-8"?>
<calcChain xmlns="http://schemas.openxmlformats.org/spreadsheetml/2006/main">
  <c r="AC462" i="13"/>
  <c r="AC459"/>
  <c r="AC458"/>
  <c r="AC457"/>
  <c r="AC456"/>
  <c r="AC455"/>
  <c r="AC454"/>
  <c r="AC453"/>
  <c r="AC452"/>
  <c r="AC451"/>
  <c r="AC450"/>
  <c r="AC449"/>
  <c r="AC448"/>
  <c r="AC447"/>
  <c r="G459" i="23"/>
  <c r="G458"/>
  <c r="G457"/>
  <c r="G456"/>
  <c r="G455"/>
  <c r="G454"/>
  <c r="G453"/>
  <c r="G452"/>
  <c r="G451"/>
  <c r="G450"/>
  <c r="G449"/>
  <c r="G448"/>
  <c r="G447"/>
  <c r="Z414" i="13"/>
  <c r="Z413"/>
  <c r="Z412"/>
  <c r="Z411"/>
  <c r="Z410"/>
  <c r="Z409"/>
  <c r="Z408"/>
  <c r="Z407"/>
  <c r="Z406"/>
  <c r="Z405"/>
  <c r="Z404"/>
  <c r="Z403"/>
  <c r="G414" i="23"/>
  <c r="G413"/>
  <c r="G412"/>
  <c r="G411"/>
  <c r="G410"/>
  <c r="G409"/>
  <c r="G408"/>
  <c r="G407"/>
  <c r="G406"/>
  <c r="G405"/>
  <c r="G404"/>
  <c r="G403"/>
  <c r="W358" i="13"/>
  <c r="W357"/>
  <c r="W356"/>
  <c r="W355"/>
  <c r="W354"/>
  <c r="W353"/>
  <c r="W352"/>
  <c r="W351"/>
  <c r="W350"/>
  <c r="U349"/>
  <c r="W349" s="1"/>
  <c r="W348"/>
  <c r="W347"/>
  <c r="G358" i="23"/>
  <c r="G357"/>
  <c r="G356"/>
  <c r="G355"/>
  <c r="G354"/>
  <c r="G353"/>
  <c r="G352"/>
  <c r="G351"/>
  <c r="G350"/>
  <c r="E349"/>
  <c r="G349" s="1"/>
  <c r="G348"/>
  <c r="G347"/>
  <c r="T300" i="13"/>
  <c r="T299"/>
  <c r="T298"/>
  <c r="R298"/>
  <c r="T297"/>
  <c r="T296"/>
  <c r="T295"/>
  <c r="T294"/>
  <c r="T293"/>
  <c r="T292"/>
  <c r="T291"/>
  <c r="T290"/>
  <c r="T289"/>
  <c r="T288"/>
  <c r="T287"/>
  <c r="G300" i="23"/>
  <c r="G299"/>
  <c r="E298"/>
  <c r="G298" s="1"/>
  <c r="G297"/>
  <c r="G296"/>
  <c r="G295"/>
  <c r="G294"/>
  <c r="G293"/>
  <c r="G292"/>
  <c r="G291"/>
  <c r="G290"/>
  <c r="G289"/>
  <c r="G288"/>
  <c r="G287"/>
  <c r="Q246" i="13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G246" i="23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N193" i="13"/>
  <c r="N192"/>
  <c r="N191"/>
  <c r="N190"/>
  <c r="N189"/>
  <c r="N188"/>
  <c r="N187"/>
  <c r="N186"/>
  <c r="G193" i="23"/>
  <c r="G192"/>
  <c r="G191"/>
  <c r="G190"/>
  <c r="G189"/>
  <c r="G188"/>
  <c r="G187"/>
  <c r="G186"/>
  <c r="K150" i="13"/>
  <c r="K149"/>
  <c r="K148"/>
  <c r="K147"/>
  <c r="K146"/>
  <c r="K145"/>
  <c r="K144"/>
  <c r="K143"/>
  <c r="K142"/>
  <c r="K141"/>
  <c r="K140"/>
  <c r="K139"/>
  <c r="K138"/>
  <c r="K137"/>
  <c r="K136"/>
  <c r="G150" i="23"/>
  <c r="G149"/>
  <c r="G148"/>
  <c r="G147"/>
  <c r="G146"/>
  <c r="G145"/>
  <c r="G144"/>
  <c r="G143"/>
  <c r="G142"/>
  <c r="G141"/>
  <c r="G140"/>
  <c r="G139"/>
  <c r="G138"/>
  <c r="G137"/>
  <c r="G136"/>
  <c r="H86" i="13"/>
  <c r="F85"/>
  <c r="H85" s="1"/>
  <c r="H84"/>
  <c r="H83"/>
  <c r="H82"/>
  <c r="H81"/>
  <c r="H80"/>
  <c r="H79"/>
  <c r="H78"/>
  <c r="H77"/>
  <c r="G86" i="23"/>
  <c r="E85"/>
  <c r="G85" s="1"/>
  <c r="G84"/>
  <c r="G83"/>
  <c r="G82"/>
  <c r="G81"/>
  <c r="G80"/>
  <c r="G79"/>
  <c r="G78"/>
  <c r="G77"/>
  <c r="E50" i="13"/>
  <c r="E49"/>
  <c r="E48"/>
  <c r="E47"/>
  <c r="E46"/>
  <c r="E45"/>
  <c r="E44"/>
  <c r="E43"/>
  <c r="E42"/>
  <c r="G50" i="23"/>
  <c r="G49"/>
  <c r="G48"/>
  <c r="G47"/>
  <c r="G46"/>
  <c r="G45"/>
  <c r="G44"/>
  <c r="G43"/>
  <c r="G42"/>
  <c r="X462" i="13"/>
  <c r="AA462"/>
  <c r="AC446"/>
  <c r="AC445"/>
  <c r="AC444"/>
  <c r="AC443"/>
  <c r="AC442"/>
  <c r="AC441"/>
  <c r="AC440"/>
  <c r="AC439"/>
  <c r="AC438"/>
  <c r="AB437"/>
  <c r="AC437" s="1"/>
  <c r="AC436"/>
  <c r="AC435"/>
  <c r="AC434"/>
  <c r="AC433"/>
  <c r="AC432"/>
  <c r="AC431"/>
  <c r="AC430"/>
  <c r="AB430"/>
  <c r="AB462" s="1"/>
  <c r="AC429"/>
  <c r="AC428"/>
  <c r="AC427"/>
  <c r="AC426"/>
  <c r="AC425"/>
  <c r="AC424"/>
  <c r="AC423"/>
  <c r="AC422"/>
  <c r="AC421"/>
  <c r="AC420"/>
  <c r="AC419"/>
  <c r="AC418"/>
  <c r="AC417"/>
  <c r="AC416"/>
  <c r="AC415"/>
  <c r="G446" i="23"/>
  <c r="G445"/>
  <c r="G444"/>
  <c r="G443"/>
  <c r="G442"/>
  <c r="G441"/>
  <c r="G440"/>
  <c r="G439"/>
  <c r="G438"/>
  <c r="F437"/>
  <c r="G437" s="1"/>
  <c r="G436"/>
  <c r="G435"/>
  <c r="G434"/>
  <c r="G433"/>
  <c r="G432"/>
  <c r="G431"/>
  <c r="F430"/>
  <c r="G430" s="1"/>
  <c r="G429"/>
  <c r="G428"/>
  <c r="G427"/>
  <c r="G426"/>
  <c r="G425"/>
  <c r="G424"/>
  <c r="G423"/>
  <c r="G422"/>
  <c r="G421"/>
  <c r="G420"/>
  <c r="G419"/>
  <c r="G418"/>
  <c r="G417"/>
  <c r="G416"/>
  <c r="G415"/>
  <c r="Z402" i="13"/>
  <c r="Z401"/>
  <c r="Z400"/>
  <c r="Z399"/>
  <c r="Z398"/>
  <c r="Z397"/>
  <c r="Z396"/>
  <c r="Z395"/>
  <c r="Z394"/>
  <c r="Z393"/>
  <c r="Z392"/>
  <c r="Z391"/>
  <c r="Z390"/>
  <c r="Z389"/>
  <c r="Z388"/>
  <c r="Z386"/>
  <c r="Z385"/>
  <c r="Z384"/>
  <c r="Z383"/>
  <c r="Z382"/>
  <c r="Z381"/>
  <c r="Z379"/>
  <c r="Z378"/>
  <c r="Z377"/>
  <c r="Z376"/>
  <c r="Z375"/>
  <c r="Z374"/>
  <c r="Z373"/>
  <c r="Z372"/>
  <c r="Z371"/>
  <c r="Z370"/>
  <c r="Z369"/>
  <c r="Z368"/>
  <c r="Z367"/>
  <c r="Z365"/>
  <c r="Z364"/>
  <c r="Z363"/>
  <c r="Z362"/>
  <c r="Z361"/>
  <c r="Z360"/>
  <c r="Z359"/>
  <c r="Y387"/>
  <c r="Z387" s="1"/>
  <c r="Y380"/>
  <c r="Z380" s="1"/>
  <c r="Y366"/>
  <c r="Z366" s="1"/>
  <c r="E464" i="23"/>
  <c r="G402"/>
  <c r="G401"/>
  <c r="G400"/>
  <c r="G399"/>
  <c r="G398"/>
  <c r="G397"/>
  <c r="G396"/>
  <c r="G395"/>
  <c r="G394"/>
  <c r="G393"/>
  <c r="G392"/>
  <c r="G391"/>
  <c r="G390"/>
  <c r="G389"/>
  <c r="G388"/>
  <c r="F387"/>
  <c r="G387" s="1"/>
  <c r="G386"/>
  <c r="G385"/>
  <c r="G384"/>
  <c r="G383"/>
  <c r="G382"/>
  <c r="G381"/>
  <c r="F380"/>
  <c r="G380" s="1"/>
  <c r="G379"/>
  <c r="G378"/>
  <c r="G377"/>
  <c r="G376"/>
  <c r="G375"/>
  <c r="G374"/>
  <c r="G373"/>
  <c r="G372"/>
  <c r="G371"/>
  <c r="G370"/>
  <c r="G369"/>
  <c r="G368"/>
  <c r="G367"/>
  <c r="F366"/>
  <c r="G366" s="1"/>
  <c r="G365"/>
  <c r="G364"/>
  <c r="G363"/>
  <c r="G362"/>
  <c r="G361"/>
  <c r="G360"/>
  <c r="G359"/>
  <c r="Z462" i="13" l="1"/>
  <c r="Y462"/>
  <c r="U462"/>
  <c r="V462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G302" i="23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01"/>
  <c r="F464"/>
  <c r="R462" i="13"/>
  <c r="S462"/>
  <c r="T462"/>
  <c r="W462" l="1"/>
  <c r="G464" i="23"/>
  <c r="N462" i="13"/>
  <c r="M462"/>
  <c r="L462"/>
  <c r="O462" l="1"/>
  <c r="P462"/>
  <c r="Q462"/>
  <c r="I462" l="1"/>
  <c r="J462"/>
  <c r="K462"/>
  <c r="H462" l="1"/>
  <c r="G462"/>
  <c r="F462"/>
  <c r="E462" l="1"/>
  <c r="C462" l="1"/>
  <c r="D462" l="1"/>
</calcChain>
</file>

<file path=xl/sharedStrings.xml><?xml version="1.0" encoding="utf-8"?>
<sst xmlns="http://schemas.openxmlformats.org/spreadsheetml/2006/main" count="2211" uniqueCount="471">
  <si>
    <r>
      <rPr>
        <sz val="12"/>
        <color indexed="8"/>
        <rFont val="標楷體"/>
        <family val="4"/>
        <charset val="136"/>
      </rPr>
      <t>客戶簡稱</t>
    </r>
    <phoneticPr fontId="2" type="noConversion"/>
  </si>
  <si>
    <r>
      <t>1</t>
    </r>
    <r>
      <rPr>
        <sz val="12"/>
        <color indexed="8"/>
        <rFont val="標楷體"/>
        <family val="4"/>
        <charset val="136"/>
      </rPr>
      <t>月成本</t>
    </r>
    <phoneticPr fontId="2" type="noConversion"/>
  </si>
  <si>
    <r>
      <t>2</t>
    </r>
    <r>
      <rPr>
        <sz val="12"/>
        <color indexed="8"/>
        <rFont val="標楷體"/>
        <family val="4"/>
        <charset val="136"/>
      </rPr>
      <t>月成本</t>
    </r>
    <phoneticPr fontId="2" type="noConversion"/>
  </si>
  <si>
    <t>Flextronics</t>
  </si>
  <si>
    <r>
      <t>3</t>
    </r>
    <r>
      <rPr>
        <sz val="12"/>
        <color indexed="8"/>
        <rFont val="標楷體"/>
        <family val="4"/>
        <charset val="136"/>
      </rPr>
      <t>月成本</t>
    </r>
    <phoneticPr fontId="2" type="noConversion"/>
  </si>
  <si>
    <r>
      <rPr>
        <sz val="18"/>
        <color indexed="8"/>
        <rFont val="標楷體"/>
        <family val="4"/>
        <charset val="136"/>
      </rPr>
      <t>久威股份有限公司</t>
    </r>
  </si>
  <si>
    <r>
      <rPr>
        <sz val="16"/>
        <color indexed="8"/>
        <rFont val="標楷體"/>
        <family val="4"/>
        <charset val="136"/>
      </rPr>
      <t>業務利潤分析表</t>
    </r>
  </si>
  <si>
    <t>Will</t>
  </si>
  <si>
    <t>Jerry</t>
  </si>
  <si>
    <t>Joshua</t>
  </si>
  <si>
    <r>
      <t>4</t>
    </r>
    <r>
      <rPr>
        <sz val="12"/>
        <color indexed="8"/>
        <rFont val="標楷體"/>
        <family val="4"/>
        <charset val="136"/>
      </rPr>
      <t>月成本</t>
    </r>
    <phoneticPr fontId="2" type="noConversion"/>
  </si>
  <si>
    <r>
      <t>5</t>
    </r>
    <r>
      <rPr>
        <sz val="12"/>
        <color indexed="8"/>
        <rFont val="標楷體"/>
        <family val="4"/>
        <charset val="136"/>
      </rPr>
      <t>月成本</t>
    </r>
    <phoneticPr fontId="2" type="noConversion"/>
  </si>
  <si>
    <r>
      <rPr>
        <sz val="12"/>
        <color indexed="8"/>
        <rFont val="標楷體"/>
        <family val="4"/>
        <charset val="136"/>
      </rPr>
      <t>業務員名稱</t>
    </r>
    <phoneticPr fontId="2" type="noConversion"/>
  </si>
  <si>
    <r>
      <t>1</t>
    </r>
    <r>
      <rPr>
        <sz val="12"/>
        <color indexed="8"/>
        <rFont val="標楷體"/>
        <family val="4"/>
        <charset val="136"/>
      </rPr>
      <t>月收入</t>
    </r>
    <phoneticPr fontId="2" type="noConversion"/>
  </si>
  <si>
    <r>
      <t>1</t>
    </r>
    <r>
      <rPr>
        <sz val="12"/>
        <color indexed="8"/>
        <rFont val="標楷體"/>
        <family val="4"/>
        <charset val="136"/>
      </rPr>
      <t>月毛利</t>
    </r>
    <phoneticPr fontId="2" type="noConversion"/>
  </si>
  <si>
    <r>
      <t>2</t>
    </r>
    <r>
      <rPr>
        <sz val="12"/>
        <color indexed="8"/>
        <rFont val="標楷體"/>
        <family val="4"/>
        <charset val="136"/>
      </rPr>
      <t>月收入</t>
    </r>
    <phoneticPr fontId="2" type="noConversion"/>
  </si>
  <si>
    <r>
      <t>2</t>
    </r>
    <r>
      <rPr>
        <sz val="12"/>
        <color indexed="8"/>
        <rFont val="標楷體"/>
        <family val="4"/>
        <charset val="136"/>
      </rPr>
      <t>月毛利</t>
    </r>
    <phoneticPr fontId="2" type="noConversion"/>
  </si>
  <si>
    <r>
      <t>3</t>
    </r>
    <r>
      <rPr>
        <sz val="12"/>
        <color indexed="8"/>
        <rFont val="標楷體"/>
        <family val="4"/>
        <charset val="136"/>
      </rPr>
      <t>月收入</t>
    </r>
    <phoneticPr fontId="2" type="noConversion"/>
  </si>
  <si>
    <r>
      <t>3</t>
    </r>
    <r>
      <rPr>
        <sz val="12"/>
        <color indexed="8"/>
        <rFont val="標楷體"/>
        <family val="4"/>
        <charset val="136"/>
      </rPr>
      <t>月毛利</t>
    </r>
    <phoneticPr fontId="2" type="noConversion"/>
  </si>
  <si>
    <r>
      <t>4</t>
    </r>
    <r>
      <rPr>
        <sz val="12"/>
        <color indexed="8"/>
        <rFont val="標楷體"/>
        <family val="4"/>
        <charset val="136"/>
      </rPr>
      <t>月收入</t>
    </r>
    <phoneticPr fontId="2" type="noConversion"/>
  </si>
  <si>
    <r>
      <t>4</t>
    </r>
    <r>
      <rPr>
        <sz val="12"/>
        <color indexed="8"/>
        <rFont val="標楷體"/>
        <family val="4"/>
        <charset val="136"/>
      </rPr>
      <t>月毛利</t>
    </r>
    <phoneticPr fontId="2" type="noConversion"/>
  </si>
  <si>
    <r>
      <t>5</t>
    </r>
    <r>
      <rPr>
        <sz val="12"/>
        <color indexed="8"/>
        <rFont val="標楷體"/>
        <family val="4"/>
        <charset val="136"/>
      </rPr>
      <t>月收入</t>
    </r>
    <phoneticPr fontId="2" type="noConversion"/>
  </si>
  <si>
    <r>
      <t>5</t>
    </r>
    <r>
      <rPr>
        <sz val="12"/>
        <color indexed="8"/>
        <rFont val="標楷體"/>
        <family val="4"/>
        <charset val="136"/>
      </rPr>
      <t>月毛利</t>
    </r>
    <phoneticPr fontId="2" type="noConversion"/>
  </si>
  <si>
    <r>
      <rPr>
        <sz val="12"/>
        <color indexed="8"/>
        <rFont val="標楷體"/>
        <family val="4"/>
        <charset val="136"/>
      </rPr>
      <t>邱毓薇</t>
    </r>
  </si>
  <si>
    <r>
      <rPr>
        <sz val="12"/>
        <color indexed="8"/>
        <rFont val="標楷體"/>
        <family val="4"/>
        <charset val="136"/>
      </rPr>
      <t>名峰科技</t>
    </r>
  </si>
  <si>
    <r>
      <rPr>
        <sz val="12"/>
        <color indexed="8"/>
        <rFont val="標楷體"/>
        <family val="4"/>
        <charset val="136"/>
      </rPr>
      <t>佛山普立華</t>
    </r>
  </si>
  <si>
    <r>
      <rPr>
        <sz val="12"/>
        <color indexed="8"/>
        <rFont val="標楷體"/>
        <family val="4"/>
        <charset val="136"/>
      </rPr>
      <t>啟碁科技</t>
    </r>
  </si>
  <si>
    <r>
      <rPr>
        <sz val="12"/>
        <color indexed="8"/>
        <rFont val="標楷體"/>
        <family val="4"/>
        <charset val="136"/>
      </rPr>
      <t>彩晶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昆山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</si>
  <si>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智慧光科技</t>
    </r>
  </si>
  <si>
    <r>
      <rPr>
        <sz val="12"/>
        <color indexed="8"/>
        <rFont val="標楷體"/>
        <family val="4"/>
        <charset val="136"/>
      </rPr>
      <t>亞旭電腦</t>
    </r>
  </si>
  <si>
    <r>
      <rPr>
        <sz val="12"/>
        <color indexed="8"/>
        <rFont val="標楷體"/>
        <family val="4"/>
        <charset val="136"/>
      </rPr>
      <t>張淑苓</t>
    </r>
  </si>
  <si>
    <r>
      <rPr>
        <sz val="12"/>
        <color indexed="8"/>
        <rFont val="標楷體"/>
        <family val="4"/>
        <charset val="136"/>
      </rPr>
      <t>宏達電</t>
    </r>
  </si>
  <si>
    <r>
      <rPr>
        <sz val="12"/>
        <color indexed="8"/>
        <rFont val="標楷體"/>
        <family val="4"/>
        <charset val="136"/>
      </rPr>
      <t>微星科技</t>
    </r>
  </si>
  <si>
    <r>
      <rPr>
        <sz val="12"/>
        <color indexed="8"/>
        <rFont val="標楷體"/>
        <family val="4"/>
        <charset val="136"/>
      </rPr>
      <t>駿時實業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有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</si>
  <si>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陽晴斐</t>
    </r>
  </si>
  <si>
    <r>
      <rPr>
        <sz val="12"/>
        <color indexed="8"/>
        <rFont val="標楷體"/>
        <family val="4"/>
        <charset val="136"/>
      </rPr>
      <t>久威國際</t>
    </r>
  </si>
  <si>
    <r>
      <rPr>
        <sz val="12"/>
        <color indexed="8"/>
        <rFont val="標楷體"/>
        <family val="4"/>
        <charset val="136"/>
      </rPr>
      <t>啟新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昆山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</si>
  <si>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樂軒科技</t>
    </r>
  </si>
  <si>
    <r>
      <rPr>
        <sz val="12"/>
        <color indexed="8"/>
        <rFont val="標楷體"/>
        <family val="4"/>
        <charset val="136"/>
      </rPr>
      <t>環鴻電子</t>
    </r>
  </si>
  <si>
    <r>
      <rPr>
        <sz val="12"/>
        <color indexed="8"/>
        <rFont val="標楷體"/>
        <family val="4"/>
        <charset val="136"/>
      </rPr>
      <t>鑫銓科技</t>
    </r>
  </si>
  <si>
    <r>
      <rPr>
        <sz val="12"/>
        <color indexed="8"/>
        <rFont val="標楷體"/>
        <family val="4"/>
        <charset val="136"/>
      </rPr>
      <t>群光電能科技</t>
    </r>
  </si>
  <si>
    <r>
      <rPr>
        <sz val="12"/>
        <color indexed="8"/>
        <rFont val="標楷體"/>
        <family val="4"/>
        <charset val="136"/>
      </rPr>
      <t>嘉普科技</t>
    </r>
  </si>
  <si>
    <r>
      <rPr>
        <sz val="12"/>
        <color indexed="8"/>
        <rFont val="標楷體"/>
        <family val="4"/>
        <charset val="136"/>
      </rPr>
      <t>陽筱君</t>
    </r>
  </si>
  <si>
    <r>
      <rPr>
        <sz val="12"/>
        <color indexed="8"/>
        <rFont val="標楷體"/>
        <family val="4"/>
        <charset val="136"/>
      </rPr>
      <t>元太科技</t>
    </r>
  </si>
  <si>
    <r>
      <rPr>
        <sz val="12"/>
        <color indexed="8"/>
        <rFont val="標楷體"/>
        <family val="4"/>
        <charset val="136"/>
      </rPr>
      <t>和碩聯合</t>
    </r>
  </si>
  <si>
    <r>
      <rPr>
        <sz val="12"/>
        <color indexed="8"/>
        <rFont val="標楷體"/>
        <family val="4"/>
        <charset val="136"/>
      </rPr>
      <t>茂林光電</t>
    </r>
  </si>
  <si>
    <r>
      <rPr>
        <sz val="12"/>
        <color indexed="8"/>
        <rFont val="標楷體"/>
        <family val="4"/>
        <charset val="136"/>
      </rPr>
      <t>神基科技</t>
    </r>
  </si>
  <si>
    <r>
      <rPr>
        <sz val="12"/>
        <color indexed="8"/>
        <rFont val="標楷體"/>
        <family val="4"/>
        <charset val="136"/>
      </rPr>
      <t>隆達電子</t>
    </r>
  </si>
  <si>
    <r>
      <rPr>
        <sz val="12"/>
        <color indexed="8"/>
        <rFont val="標楷體"/>
        <family val="4"/>
        <charset val="136"/>
      </rPr>
      <t>樺安</t>
    </r>
  </si>
  <si>
    <r>
      <rPr>
        <sz val="12"/>
        <color indexed="8"/>
        <rFont val="標楷體"/>
        <family val="4"/>
        <charset val="136"/>
      </rPr>
      <t>永豐餘</t>
    </r>
    <phoneticPr fontId="2" type="noConversion"/>
  </si>
  <si>
    <r>
      <rPr>
        <sz val="12"/>
        <color indexed="8"/>
        <rFont val="標楷體"/>
        <family val="4"/>
        <charset val="136"/>
      </rPr>
      <t>中華紙漿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</si>
  <si>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羅瑞章</t>
    </r>
  </si>
  <si>
    <r>
      <rPr>
        <sz val="12"/>
        <color indexed="8"/>
        <rFont val="標楷體"/>
        <family val="4"/>
        <charset val="136"/>
      </rPr>
      <t>仁寶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昆山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</si>
  <si>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茂林光學</t>
    </r>
  </si>
  <si>
    <r>
      <rPr>
        <sz val="12"/>
        <color indexed="8"/>
        <rFont val="標楷體"/>
        <family val="4"/>
        <charset val="136"/>
      </rPr>
      <t>鴻富泰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煙台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</si>
  <si>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達亮電子</t>
    </r>
  </si>
  <si>
    <r>
      <rPr>
        <sz val="12"/>
        <color indexed="8"/>
        <rFont val="標楷體"/>
        <family val="4"/>
        <charset val="136"/>
      </rPr>
      <t>振樺電子</t>
    </r>
  </si>
  <si>
    <r>
      <rPr>
        <sz val="12"/>
        <color indexed="8"/>
        <rFont val="標楷體"/>
        <family val="4"/>
        <charset val="136"/>
      </rPr>
      <t>群光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蘇州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</si>
  <si>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仁寶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昆山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</si>
  <si>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閎運實業</t>
    </r>
  </si>
  <si>
    <r>
      <rPr>
        <sz val="12"/>
        <color indexed="8"/>
        <rFont val="標楷體"/>
        <family val="4"/>
        <charset val="136"/>
      </rPr>
      <t>中華紙漿</t>
    </r>
    <phoneticPr fontId="2" type="noConversion"/>
  </si>
  <si>
    <r>
      <rPr>
        <sz val="12"/>
        <color indexed="8"/>
        <rFont val="標楷體"/>
        <family val="4"/>
        <charset val="136"/>
      </rPr>
      <t>欣豐國際</t>
    </r>
  </si>
  <si>
    <r>
      <rPr>
        <sz val="12"/>
        <color indexed="8"/>
        <rFont val="標楷體"/>
        <family val="4"/>
        <charset val="136"/>
      </rPr>
      <t>正圓興業</t>
    </r>
  </si>
  <si>
    <r>
      <rPr>
        <sz val="12"/>
        <color indexed="8"/>
        <rFont val="標楷體"/>
        <family val="4"/>
        <charset val="136"/>
      </rPr>
      <t>億光電子</t>
    </r>
  </si>
  <si>
    <r>
      <rPr>
        <sz val="12"/>
        <color indexed="8"/>
        <rFont val="標楷體"/>
        <family val="4"/>
        <charset val="136"/>
      </rPr>
      <t>彩晶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昆山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</si>
  <si>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宜龍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</si>
  <si>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許乃云</t>
    </r>
  </si>
  <si>
    <r>
      <rPr>
        <sz val="12"/>
        <color indexed="8"/>
        <rFont val="標楷體"/>
        <family val="4"/>
        <charset val="136"/>
      </rPr>
      <t>李翊蕎</t>
    </r>
  </si>
  <si>
    <r>
      <rPr>
        <sz val="12"/>
        <color indexed="8"/>
        <rFont val="標楷體"/>
        <family val="4"/>
        <charset val="136"/>
      </rPr>
      <t>張逸偉</t>
    </r>
  </si>
  <si>
    <r>
      <rPr>
        <sz val="12"/>
        <color indexed="8"/>
        <rFont val="標楷體"/>
        <family val="4"/>
        <charset val="136"/>
      </rPr>
      <t>隆達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蘇州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</si>
  <si>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永豐餘</t>
    </r>
  </si>
  <si>
    <r>
      <rPr>
        <sz val="12"/>
        <color indexed="8"/>
        <rFont val="標楷體"/>
        <family val="4"/>
        <charset val="136"/>
      </rPr>
      <t>中華紙漿</t>
    </r>
  </si>
  <si>
    <r>
      <rPr>
        <sz val="12"/>
        <color indexed="8"/>
        <rFont val="標楷體"/>
        <family val="4"/>
        <charset val="136"/>
      </rPr>
      <t>全億大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佛山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</si>
  <si>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蘇州樂軒</t>
    </r>
  </si>
  <si>
    <r>
      <rPr>
        <sz val="12"/>
        <color indexed="8"/>
        <rFont val="標楷體"/>
        <family val="4"/>
        <charset val="136"/>
      </rPr>
      <t>月份</t>
    </r>
    <phoneticPr fontId="2" type="noConversion"/>
  </si>
  <si>
    <r>
      <rPr>
        <sz val="12"/>
        <color indexed="8"/>
        <rFont val="標楷體"/>
        <family val="4"/>
        <charset val="136"/>
      </rPr>
      <t>收入</t>
    </r>
    <phoneticPr fontId="2" type="noConversion"/>
  </si>
  <si>
    <r>
      <rPr>
        <sz val="12"/>
        <color indexed="8"/>
        <rFont val="標楷體"/>
        <family val="4"/>
        <charset val="136"/>
      </rPr>
      <t>成本</t>
    </r>
    <phoneticPr fontId="2" type="noConversion"/>
  </si>
  <si>
    <r>
      <rPr>
        <sz val="12"/>
        <color indexed="8"/>
        <rFont val="標楷體"/>
        <family val="4"/>
        <charset val="136"/>
      </rPr>
      <t>毛利</t>
    </r>
    <phoneticPr fontId="2" type="noConversion"/>
  </si>
  <si>
    <r>
      <t>6</t>
    </r>
    <r>
      <rPr>
        <sz val="12"/>
        <color indexed="8"/>
        <rFont val="標楷體"/>
        <family val="4"/>
        <charset val="136"/>
      </rPr>
      <t>月收入</t>
    </r>
    <phoneticPr fontId="2" type="noConversion"/>
  </si>
  <si>
    <r>
      <t>6</t>
    </r>
    <r>
      <rPr>
        <sz val="12"/>
        <color indexed="8"/>
        <rFont val="標楷體"/>
        <family val="4"/>
        <charset val="136"/>
      </rPr>
      <t>月成本</t>
    </r>
    <phoneticPr fontId="2" type="noConversion"/>
  </si>
  <si>
    <r>
      <t>6</t>
    </r>
    <r>
      <rPr>
        <sz val="12"/>
        <color indexed="8"/>
        <rFont val="標楷體"/>
        <family val="4"/>
        <charset val="136"/>
      </rPr>
      <t>月毛利</t>
    </r>
    <phoneticPr fontId="2" type="noConversion"/>
  </si>
  <si>
    <t>億光電子</t>
  </si>
  <si>
    <t>JSA20170724001</t>
  </si>
  <si>
    <t>隆達(蘇州)</t>
  </si>
  <si>
    <t>JIN20170725001</t>
  </si>
  <si>
    <t>JIN20170727002</t>
  </si>
  <si>
    <t>友達新竹</t>
  </si>
  <si>
    <t>JSA20170727002</t>
  </si>
  <si>
    <t>振樺電子</t>
  </si>
  <si>
    <t>JSA20170704002</t>
  </si>
  <si>
    <t>JSA20170704004</t>
  </si>
  <si>
    <t>微星科技</t>
  </si>
  <si>
    <t>JIN20170705002</t>
  </si>
  <si>
    <t>元太科技</t>
  </si>
  <si>
    <t>JSA20170724002</t>
  </si>
  <si>
    <t>樺安</t>
  </si>
  <si>
    <t>JSA20170713001</t>
  </si>
  <si>
    <t>邱毓薇</t>
  </si>
  <si>
    <t>彩晶(昆山)</t>
  </si>
  <si>
    <t>JIN20170703002</t>
  </si>
  <si>
    <t>亞旭電腦</t>
  </si>
  <si>
    <t>JSA20170703001</t>
  </si>
  <si>
    <t>名峰科技</t>
  </si>
  <si>
    <t>JSA20170703002</t>
  </si>
  <si>
    <t>和欣精密</t>
  </si>
  <si>
    <t>JSA20170704001</t>
  </si>
  <si>
    <t>正圓興業</t>
  </si>
  <si>
    <t>JSA20170704003</t>
  </si>
  <si>
    <t>永豐餘</t>
  </si>
  <si>
    <t>JSA20170705001</t>
  </si>
  <si>
    <t>JSA20170707001</t>
  </si>
  <si>
    <t>JIN20170710001</t>
  </si>
  <si>
    <t>JIN20170710003</t>
  </si>
  <si>
    <t>JSA20170713002</t>
  </si>
  <si>
    <t>JSD20170713001</t>
  </si>
  <si>
    <t>久威國際</t>
  </si>
  <si>
    <t>JSA20170718001</t>
  </si>
  <si>
    <t>JIN20170719001</t>
  </si>
  <si>
    <t>JIN20170721002</t>
  </si>
  <si>
    <t>JSA20170724003</t>
  </si>
  <si>
    <t>中華紙漿</t>
  </si>
  <si>
    <t>JSA20170725001</t>
  </si>
  <si>
    <t>JIN20170727001</t>
  </si>
  <si>
    <t>陽筱君</t>
  </si>
  <si>
    <t>和碩聯合</t>
  </si>
  <si>
    <t>JSA20170704005</t>
  </si>
  <si>
    <t>悅城科技</t>
  </si>
  <si>
    <t>JSA20170706001</t>
  </si>
  <si>
    <t>神基科技</t>
  </si>
  <si>
    <t>JIN20170707001</t>
  </si>
  <si>
    <t>JSA20170717001</t>
  </si>
  <si>
    <t>許乃云</t>
  </si>
  <si>
    <t>蘇州樂軒</t>
  </si>
  <si>
    <t>JIN20170726001</t>
  </si>
  <si>
    <t>陽晴斐</t>
  </si>
  <si>
    <t>順章印刷</t>
  </si>
  <si>
    <t>JSA20170725002</t>
  </si>
  <si>
    <t>羅瑞章</t>
  </si>
  <si>
    <t>仁寶(昆山)</t>
  </si>
  <si>
    <t>JIN20170703001</t>
  </si>
  <si>
    <t>JIN20170710002</t>
  </si>
  <si>
    <t>JIN20170717001</t>
  </si>
  <si>
    <t>JIN20170724001</t>
  </si>
  <si>
    <t>JIN20170728002</t>
  </si>
  <si>
    <t>張逸偉</t>
  </si>
  <si>
    <t>啟新(昆山)</t>
  </si>
  <si>
    <t>JIN20170629001</t>
  </si>
  <si>
    <t>JIN20170705001</t>
  </si>
  <si>
    <t>JIN20170711001</t>
  </si>
  <si>
    <t>JIN20170718001</t>
  </si>
  <si>
    <t>JIN20170725002</t>
  </si>
  <si>
    <t>JSD20170727001</t>
  </si>
  <si>
    <t>JSD20170727002</t>
  </si>
  <si>
    <t>JIN20170728001</t>
  </si>
  <si>
    <t>JSB20170724001</t>
  </si>
  <si>
    <t>7月收入</t>
    <phoneticPr fontId="2" type="noConversion"/>
  </si>
  <si>
    <t>7月成本</t>
    <phoneticPr fontId="2" type="noConversion"/>
  </si>
  <si>
    <t>7月毛利</t>
    <phoneticPr fontId="2" type="noConversion"/>
  </si>
  <si>
    <t>客戶簡稱</t>
    <phoneticPr fontId="2" type="noConversion"/>
  </si>
  <si>
    <t>佛山普立華</t>
  </si>
  <si>
    <t>啟碁科技</t>
  </si>
  <si>
    <t>智慧光科技</t>
  </si>
  <si>
    <t>宏達電</t>
  </si>
  <si>
    <t>駿時實業(有)</t>
  </si>
  <si>
    <t>蘇州樂軒</t>
    <phoneticPr fontId="2" type="noConversion"/>
  </si>
  <si>
    <t>環鴻電子</t>
  </si>
  <si>
    <t>鑫銓科技</t>
  </si>
  <si>
    <t>群光電能科技</t>
  </si>
  <si>
    <t>嘉普科技</t>
  </si>
  <si>
    <t>茂林光電</t>
  </si>
  <si>
    <t>隆達電子</t>
  </si>
  <si>
    <t>隆達(蘇州)</t>
    <phoneticPr fontId="2" type="noConversion"/>
  </si>
  <si>
    <t>永豐餘</t>
    <phoneticPr fontId="2" type="noConversion"/>
  </si>
  <si>
    <r>
      <t>中華紙漿</t>
    </r>
    <r>
      <rPr>
        <sz val="12"/>
        <color indexed="8"/>
        <rFont val="Times New Roman"/>
        <family val="1"/>
      </rPr>
      <t/>
    </r>
    <phoneticPr fontId="2" type="noConversion"/>
  </si>
  <si>
    <t>茂林光學</t>
  </si>
  <si>
    <t>鴻富泰(煙台)</t>
  </si>
  <si>
    <t>群光(蘇州)</t>
  </si>
  <si>
    <t>仁寶(昆山)</t>
    <phoneticPr fontId="2" type="noConversion"/>
  </si>
  <si>
    <t>閎運實業</t>
  </si>
  <si>
    <t>中華紙漿</t>
    <phoneticPr fontId="2" type="noConversion"/>
  </si>
  <si>
    <t>欣豐國際</t>
  </si>
  <si>
    <t>達亮電子</t>
  </si>
  <si>
    <t>隆達(蘇州)</t>
    <phoneticPr fontId="2" type="noConversion"/>
  </si>
  <si>
    <t>彩晶(昆山)</t>
    <phoneticPr fontId="2" type="noConversion"/>
  </si>
  <si>
    <t>宜龍(股)</t>
  </si>
  <si>
    <t>全億大(佛山)</t>
  </si>
  <si>
    <t>合計</t>
    <phoneticPr fontId="2" type="noConversion"/>
  </si>
  <si>
    <t>JSA20170801003</t>
  </si>
  <si>
    <t>JIN20170803001</t>
  </si>
  <si>
    <t>JIN20170810001</t>
  </si>
  <si>
    <t>JIN20170811001</t>
  </si>
  <si>
    <t>JIN20170825001</t>
  </si>
  <si>
    <t>JSA20170831003</t>
  </si>
  <si>
    <t>JSA20170801001</t>
  </si>
  <si>
    <t>JSA20170801002</t>
  </si>
  <si>
    <t>JSA20170807001</t>
  </si>
  <si>
    <t>JSA20170807002</t>
  </si>
  <si>
    <t>JSA20170808001</t>
  </si>
  <si>
    <t>JSA20170810001</t>
  </si>
  <si>
    <t>正信(深圳)</t>
  </si>
  <si>
    <t>JIN20170814001</t>
  </si>
  <si>
    <t>JIN20170815001</t>
  </si>
  <si>
    <t>JSA20170816002</t>
  </si>
  <si>
    <t>JSA20170818001</t>
  </si>
  <si>
    <t>JSA20170825002</t>
  </si>
  <si>
    <t>JIN20170801002</t>
  </si>
  <si>
    <t>JSA20170815001</t>
  </si>
  <si>
    <t>JSA20170815002</t>
  </si>
  <si>
    <t>JSA20170817001</t>
  </si>
  <si>
    <t>JSA20170821001</t>
  </si>
  <si>
    <t>JIN20170831001</t>
  </si>
  <si>
    <t>JSA20170831002</t>
  </si>
  <si>
    <t>JSA20170809001</t>
  </si>
  <si>
    <t>JIN20170811002</t>
  </si>
  <si>
    <t>JSA20170825001</t>
  </si>
  <si>
    <t>JSA20170831001</t>
  </si>
  <si>
    <t>台灣國際航電</t>
  </si>
  <si>
    <t>JSA20170804001</t>
  </si>
  <si>
    <t>JIN20170810002</t>
  </si>
  <si>
    <t>JSA20170825003</t>
  </si>
  <si>
    <t>JIN20170811003</t>
  </si>
  <si>
    <t>JIN20170811004</t>
  </si>
  <si>
    <t>JIN20170816002</t>
  </si>
  <si>
    <t>JIN20170821001</t>
  </si>
  <si>
    <t>JIN20170824001</t>
  </si>
  <si>
    <t>JIN20170829002</t>
  </si>
  <si>
    <t>JSD20170804001</t>
  </si>
  <si>
    <t>JIN20170807002</t>
  </si>
  <si>
    <t>JIN20170816001</t>
  </si>
  <si>
    <t>JSA20170816001</t>
  </si>
  <si>
    <t>JIN20170818001</t>
  </si>
  <si>
    <t>JIN20170823001</t>
  </si>
  <si>
    <t>JIN20170829001</t>
  </si>
  <si>
    <t>8月收入</t>
  </si>
  <si>
    <t>8月成本</t>
  </si>
  <si>
    <t>8月毛利</t>
  </si>
  <si>
    <t>9月收入</t>
  </si>
  <si>
    <t>9月成本</t>
  </si>
  <si>
    <t>9月毛利</t>
  </si>
  <si>
    <t>10月收入</t>
  </si>
  <si>
    <t>10月成本</t>
  </si>
  <si>
    <t>10月毛利</t>
  </si>
  <si>
    <t>11月收入</t>
  </si>
  <si>
    <t>11月成本</t>
  </si>
  <si>
    <t>11月毛利</t>
  </si>
  <si>
    <t>12月收入</t>
  </si>
  <si>
    <t>12月成本</t>
  </si>
  <si>
    <t>12月毛利</t>
  </si>
  <si>
    <t>JIN20170905001</t>
  </si>
  <si>
    <t>JIN20170922001</t>
  </si>
  <si>
    <t>JIN20170925001</t>
  </si>
  <si>
    <t>JIN20170929001</t>
  </si>
  <si>
    <t>JSA20170908001</t>
  </si>
  <si>
    <t>JIN20170912001</t>
  </si>
  <si>
    <t>JIN20170921002</t>
  </si>
  <si>
    <t>JIN20170928001</t>
  </si>
  <si>
    <t>JIN20170929002</t>
  </si>
  <si>
    <t>JIN20170905002</t>
  </si>
  <si>
    <t>JSA20170905001</t>
  </si>
  <si>
    <t>JIN20170913004</t>
  </si>
  <si>
    <t>JSA20170914001</t>
  </si>
  <si>
    <t>JIN20170922002</t>
  </si>
  <si>
    <t>JIN20170922003</t>
  </si>
  <si>
    <t>JSA20170925001</t>
  </si>
  <si>
    <t>JSA20170929001</t>
  </si>
  <si>
    <t>JIN20170912002</t>
  </si>
  <si>
    <t>JSA20170925002</t>
  </si>
  <si>
    <t>JIN20170913001</t>
  </si>
  <si>
    <t>JIN20170927001</t>
  </si>
  <si>
    <t>達方電子</t>
  </si>
  <si>
    <t>JSA20170912001</t>
  </si>
  <si>
    <t>JSA20170920001</t>
  </si>
  <si>
    <t>JIN20170906002</t>
  </si>
  <si>
    <t>JIN20170913002</t>
  </si>
  <si>
    <t>JIN20170914001</t>
  </si>
  <si>
    <t>JIN20170920001</t>
  </si>
  <si>
    <t>JSD20170928001</t>
  </si>
  <si>
    <t>JIN20170906001</t>
  </si>
  <si>
    <t>JIN20170913003</t>
  </si>
  <si>
    <t>JIN20170921001</t>
  </si>
  <si>
    <t>JIN20170922004</t>
  </si>
  <si>
    <t>廣告費450</t>
    <phoneticPr fontId="2" type="noConversion"/>
  </si>
  <si>
    <t>廣告費2400</t>
    <phoneticPr fontId="2" type="noConversion"/>
  </si>
  <si>
    <t>大陸廠</t>
  </si>
  <si>
    <t>TOPCO</t>
  </si>
  <si>
    <t>JIN20170104001</t>
  </si>
  <si>
    <t>東聚電子</t>
  </si>
  <si>
    <t>JIN20170106003</t>
  </si>
  <si>
    <t>JIN20170106004</t>
  </si>
  <si>
    <t>JIN20170112002</t>
  </si>
  <si>
    <t>JIN20170112003</t>
  </si>
  <si>
    <t>JIN20170117002</t>
  </si>
  <si>
    <t>JIN20170119003</t>
  </si>
  <si>
    <t>JIN20170119004</t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</si>
  <si>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- 1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</si>
  <si>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- 1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</si>
  <si>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- 1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</si>
  <si>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- 2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</si>
  <si>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- 2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</si>
  <si>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- 2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</si>
  <si>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- 3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</si>
  <si>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- 3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</si>
  <si>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- 3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</si>
  <si>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- 4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</si>
  <si>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- 4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</si>
  <si>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- 4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</si>
  <si>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- 5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</si>
  <si>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- 5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</si>
  <si>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- 5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</si>
  <si>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- 6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</si>
  <si>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- 6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</si>
  <si>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- 6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</si>
  <si>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- 7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</si>
  <si>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- 7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</si>
  <si>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- 7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</si>
  <si>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- 8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</si>
  <si>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- 8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</si>
  <si>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- 8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</si>
  <si>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- 9</t>
    </r>
    <r>
      <rPr>
        <sz val="10"/>
        <color indexed="8"/>
        <rFont val="Arial"/>
        <family val="2"/>
      </rPr>
      <t>月收入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</si>
  <si>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- 9</t>
    </r>
    <r>
      <rPr>
        <sz val="10"/>
        <color indexed="8"/>
        <rFont val="Arial"/>
        <family val="2"/>
      </rPr>
      <t>月成本</t>
    </r>
  </si>
  <si>
    <r>
      <rPr>
        <sz val="10"/>
        <color indexed="8"/>
        <rFont val="Arial"/>
        <family val="2"/>
      </rPr>
      <t>加總</t>
    </r>
    <r>
      <rPr>
        <sz val="10"/>
        <color indexed="8"/>
        <rFont val="Times New Roman"/>
        <family val="1"/>
      </rPr>
      <t xml:space="preserve"> - 9</t>
    </r>
    <r>
      <rPr>
        <sz val="10"/>
        <color indexed="8"/>
        <rFont val="Arial"/>
        <family val="2"/>
      </rPr>
      <t>月毛利</t>
    </r>
  </si>
  <si>
    <r>
      <rPr>
        <sz val="10"/>
        <color indexed="8"/>
        <rFont val="Arial"/>
        <family val="2"/>
      </rPr>
      <t>邱毓薇</t>
    </r>
  </si>
  <si>
    <r>
      <rPr>
        <sz val="10"/>
        <color indexed="8"/>
        <rFont val="Arial"/>
        <family val="2"/>
      </rPr>
      <t>久威國際</t>
    </r>
  </si>
  <si>
    <r>
      <rPr>
        <sz val="10"/>
        <color indexed="8"/>
        <rFont val="Arial"/>
        <family val="2"/>
      </rPr>
      <t>名峰科技</t>
    </r>
  </si>
  <si>
    <r>
      <rPr>
        <sz val="10"/>
        <color indexed="8"/>
        <rFont val="Arial"/>
        <family val="2"/>
      </rPr>
      <t>佛山普立華</t>
    </r>
  </si>
  <si>
    <r>
      <rPr>
        <sz val="10"/>
        <color indexed="8"/>
        <rFont val="Arial"/>
        <family val="2"/>
      </rPr>
      <t>亞旭電腦</t>
    </r>
  </si>
  <si>
    <r>
      <rPr>
        <sz val="10"/>
        <color indexed="8"/>
        <rFont val="Arial"/>
        <family val="2"/>
      </rPr>
      <t>神基科技</t>
    </r>
  </si>
  <si>
    <r>
      <rPr>
        <sz val="10"/>
        <color indexed="8"/>
        <rFont val="Arial"/>
        <family val="2"/>
      </rPr>
      <t>啟碁科技</t>
    </r>
  </si>
  <si>
    <r>
      <rPr>
        <sz val="10"/>
        <color indexed="8"/>
        <rFont val="Arial"/>
        <family val="2"/>
      </rPr>
      <t>智慧光科技</t>
    </r>
  </si>
  <si>
    <r>
      <rPr>
        <sz val="10"/>
        <color indexed="8"/>
        <rFont val="Arial"/>
        <family val="2"/>
      </rPr>
      <t>閎運實業</t>
    </r>
  </si>
  <si>
    <r>
      <rPr>
        <sz val="10"/>
        <color indexed="8"/>
        <rFont val="Arial"/>
        <family val="2"/>
      </rPr>
      <t>欣豐國際</t>
    </r>
  </si>
  <si>
    <r>
      <rPr>
        <sz val="10"/>
        <color indexed="8"/>
        <rFont val="Arial"/>
        <family val="2"/>
      </rPr>
      <t>正圓興業</t>
    </r>
  </si>
  <si>
    <r>
      <rPr>
        <sz val="10"/>
        <color indexed="8"/>
        <rFont val="Arial"/>
        <family val="2"/>
      </rPr>
      <t>彩晶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</si>
  <si>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永豐餘</t>
    </r>
  </si>
  <si>
    <r>
      <rPr>
        <sz val="10"/>
        <color indexed="8"/>
        <rFont val="Arial"/>
        <family val="2"/>
      </rPr>
      <t>中華紙漿</t>
    </r>
  </si>
  <si>
    <r>
      <rPr>
        <sz val="10"/>
        <color indexed="8"/>
        <rFont val="Arial"/>
        <family val="2"/>
      </rPr>
      <t>宜龍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股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</si>
  <si>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和欣精密</t>
    </r>
  </si>
  <si>
    <r>
      <rPr>
        <sz val="10"/>
        <color indexed="8"/>
        <rFont val="Arial"/>
        <family val="2"/>
      </rPr>
      <t>張淑苓</t>
    </r>
  </si>
  <si>
    <r>
      <rPr>
        <sz val="10"/>
        <color indexed="8"/>
        <rFont val="Arial"/>
        <family val="2"/>
      </rPr>
      <t>宏達電</t>
    </r>
  </si>
  <si>
    <r>
      <rPr>
        <sz val="10"/>
        <color indexed="8"/>
        <rFont val="Arial"/>
        <family val="2"/>
      </rPr>
      <t>振樺電子</t>
    </r>
  </si>
  <si>
    <r>
      <rPr>
        <sz val="10"/>
        <color indexed="8"/>
        <rFont val="Arial"/>
        <family val="2"/>
      </rPr>
      <t>微星科技</t>
    </r>
  </si>
  <si>
    <r>
      <rPr>
        <sz val="10"/>
        <color indexed="8"/>
        <rFont val="Arial"/>
        <family val="2"/>
      </rPr>
      <t>駿時實業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有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</si>
  <si>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陽晴斐</t>
    </r>
  </si>
  <si>
    <r>
      <rPr>
        <sz val="10"/>
        <color indexed="8"/>
        <rFont val="Arial"/>
        <family val="2"/>
      </rPr>
      <t>群光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蘇州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</si>
  <si>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群光電能科技</t>
    </r>
  </si>
  <si>
    <r>
      <rPr>
        <sz val="10"/>
        <color indexed="8"/>
        <rFont val="Arial"/>
        <family val="2"/>
      </rPr>
      <t>嘉普科技</t>
    </r>
  </si>
  <si>
    <r>
      <rPr>
        <sz val="10"/>
        <color indexed="8"/>
        <rFont val="Arial"/>
        <family val="2"/>
      </rPr>
      <t>環鴻電子</t>
    </r>
  </si>
  <si>
    <r>
      <rPr>
        <sz val="10"/>
        <color indexed="8"/>
        <rFont val="Arial"/>
        <family val="2"/>
      </rPr>
      <t>鑫銓科技</t>
    </r>
  </si>
  <si>
    <r>
      <rPr>
        <sz val="10"/>
        <color indexed="8"/>
        <rFont val="Arial"/>
        <family val="2"/>
      </rPr>
      <t>啟新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</si>
  <si>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蘇州樂軒</t>
    </r>
  </si>
  <si>
    <r>
      <rPr>
        <sz val="10"/>
        <color indexed="8"/>
        <rFont val="Arial"/>
        <family val="2"/>
      </rPr>
      <t>順章印刷</t>
    </r>
  </si>
  <si>
    <r>
      <rPr>
        <sz val="10"/>
        <color indexed="8"/>
        <rFont val="Arial"/>
        <family val="2"/>
      </rPr>
      <t>台灣國際航電</t>
    </r>
  </si>
  <si>
    <r>
      <rPr>
        <sz val="10"/>
        <color indexed="8"/>
        <rFont val="Arial"/>
        <family val="2"/>
      </rPr>
      <t>達方電子</t>
    </r>
  </si>
  <si>
    <r>
      <rPr>
        <sz val="10"/>
        <color indexed="8"/>
        <rFont val="Arial"/>
        <family val="2"/>
      </rPr>
      <t>陽筱君</t>
    </r>
  </si>
  <si>
    <r>
      <rPr>
        <sz val="10"/>
        <color indexed="8"/>
        <rFont val="Arial"/>
        <family val="2"/>
      </rPr>
      <t>元太科技</t>
    </r>
  </si>
  <si>
    <r>
      <rPr>
        <sz val="10"/>
        <color indexed="8"/>
        <rFont val="Arial"/>
        <family val="2"/>
      </rPr>
      <t>和碩聯合</t>
    </r>
  </si>
  <si>
    <r>
      <rPr>
        <sz val="10"/>
        <color indexed="8"/>
        <rFont val="Arial"/>
        <family val="2"/>
      </rPr>
      <t>茂林光電</t>
    </r>
  </si>
  <si>
    <r>
      <rPr>
        <sz val="10"/>
        <color indexed="8"/>
        <rFont val="Arial"/>
        <family val="2"/>
      </rPr>
      <t>茂林光學</t>
    </r>
  </si>
  <si>
    <r>
      <rPr>
        <sz val="10"/>
        <color indexed="8"/>
        <rFont val="Arial"/>
        <family val="2"/>
      </rPr>
      <t>隆達電子</t>
    </r>
  </si>
  <si>
    <r>
      <rPr>
        <sz val="10"/>
        <color indexed="8"/>
        <rFont val="Arial"/>
        <family val="2"/>
      </rPr>
      <t>達亮電子</t>
    </r>
  </si>
  <si>
    <r>
      <rPr>
        <sz val="10"/>
        <color indexed="8"/>
        <rFont val="Arial"/>
        <family val="2"/>
      </rPr>
      <t>樺安</t>
    </r>
  </si>
  <si>
    <r>
      <rPr>
        <sz val="10"/>
        <color indexed="8"/>
        <rFont val="Arial"/>
        <family val="2"/>
      </rPr>
      <t>鴻富泰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煙台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</si>
  <si>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隆達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蘇州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</si>
  <si>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全億大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佛山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</si>
  <si>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悅城科技</t>
    </r>
  </si>
  <si>
    <r>
      <rPr>
        <sz val="10"/>
        <color indexed="8"/>
        <rFont val="Arial"/>
        <family val="2"/>
      </rPr>
      <t>羅瑞章</t>
    </r>
  </si>
  <si>
    <r>
      <rPr>
        <sz val="10"/>
        <color indexed="8"/>
        <rFont val="Arial"/>
        <family val="2"/>
      </rPr>
      <t>仁寶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</si>
  <si>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億光電子</t>
    </r>
  </si>
  <si>
    <r>
      <rPr>
        <sz val="10"/>
        <color indexed="8"/>
        <rFont val="Arial"/>
        <family val="2"/>
      </rPr>
      <t>友達新竹</t>
    </r>
  </si>
  <si>
    <r>
      <rPr>
        <sz val="10"/>
        <color indexed="8"/>
        <rFont val="Arial"/>
        <family val="2"/>
      </rPr>
      <t>正信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深圳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</si>
  <si>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許乃云</t>
    </r>
  </si>
  <si>
    <r>
      <rPr>
        <sz val="10"/>
        <color indexed="8"/>
        <rFont val="Arial"/>
        <family val="2"/>
      </rPr>
      <t>李翊蕎</t>
    </r>
  </si>
  <si>
    <r>
      <rPr>
        <sz val="10"/>
        <color indexed="8"/>
        <rFont val="Arial"/>
        <family val="2"/>
      </rPr>
      <t>張逸偉</t>
    </r>
  </si>
  <si>
    <r>
      <rPr>
        <sz val="10"/>
        <color indexed="8"/>
        <rFont val="Arial"/>
        <family val="2"/>
      </rPr>
      <t>大陸廠</t>
    </r>
  </si>
  <si>
    <r>
      <rPr>
        <sz val="10"/>
        <color indexed="8"/>
        <rFont val="Arial"/>
        <family val="2"/>
      </rPr>
      <t>東聚電子</t>
    </r>
  </si>
  <si>
    <r>
      <rPr>
        <sz val="10"/>
        <color indexed="8"/>
        <rFont val="Arial"/>
        <family val="2"/>
      </rPr>
      <t>總計</t>
    </r>
  </si>
  <si>
    <t>JIN20170202002</t>
  </si>
  <si>
    <t>JIN20170209003</t>
  </si>
  <si>
    <t>JIN20170209004</t>
  </si>
  <si>
    <t>JIN20170210002</t>
  </si>
  <si>
    <t>JIN20170216002</t>
  </si>
  <si>
    <t>JIN20170216003</t>
  </si>
  <si>
    <t>JIN20170216004</t>
  </si>
  <si>
    <t>JIN20170223001</t>
  </si>
  <si>
    <t>JIN20170223002</t>
  </si>
  <si>
    <t>JIN20170301001</t>
  </si>
  <si>
    <t>JIN20170303002</t>
  </si>
  <si>
    <t>JIN20170307001</t>
  </si>
  <si>
    <t>JIN20170308001</t>
  </si>
  <si>
    <t>JIN20170310001</t>
  </si>
  <si>
    <t>JIN20170310002</t>
  </si>
  <si>
    <t>JIN20170313001</t>
  </si>
  <si>
    <t>JIN20170317001</t>
  </si>
  <si>
    <t>JIN20170317002</t>
  </si>
  <si>
    <t>JIN20170323002</t>
  </si>
  <si>
    <t>JIN20170323003</t>
  </si>
  <si>
    <t>JIN20170327001</t>
  </si>
  <si>
    <t>JIN20170330001</t>
  </si>
  <si>
    <t>JIN20170330002</t>
  </si>
  <si>
    <t>JIN20170407002</t>
  </si>
  <si>
    <t>JIN20170407003</t>
  </si>
  <si>
    <t>JIN20170411004</t>
  </si>
  <si>
    <t>JIN20170413002</t>
  </si>
  <si>
    <t>JIN20170413003</t>
  </si>
  <si>
    <t>JIN20170427001</t>
  </si>
  <si>
    <t>JIN20170428001</t>
  </si>
  <si>
    <t>JIN20170501001</t>
  </si>
  <si>
    <t>JIN20170501002</t>
  </si>
  <si>
    <t>JIN20170501003</t>
  </si>
  <si>
    <t>JIN20170501004</t>
  </si>
  <si>
    <t>JIN20170504001</t>
  </si>
  <si>
    <t>JIN20170505001</t>
  </si>
  <si>
    <t>JIN20170505002</t>
  </si>
  <si>
    <t>JIN20170509001</t>
  </si>
  <si>
    <t>JIN20170511002</t>
  </si>
  <si>
    <t>JIN20170511003</t>
  </si>
  <si>
    <t>JIN20170516001</t>
  </si>
  <si>
    <t>JIN20170518001</t>
  </si>
  <si>
    <t>JIN20170518002</t>
  </si>
  <si>
    <t>JIN20170519001</t>
  </si>
  <si>
    <t>JIN20170525002</t>
  </si>
  <si>
    <t>JIN20170525003</t>
  </si>
  <si>
    <t>JIN20170526002</t>
  </si>
  <si>
    <t>JIN20170602001</t>
  </si>
  <si>
    <t>JIN20170602002</t>
  </si>
  <si>
    <t>JIN20170605002</t>
  </si>
  <si>
    <t>JIN20170608001</t>
  </si>
  <si>
    <t>JIN20170608002</t>
  </si>
  <si>
    <t>JIN20170615004</t>
  </si>
  <si>
    <t>JIN20170615005</t>
  </si>
  <si>
    <t>JIN20170622001</t>
  </si>
  <si>
    <t>JIN20170622003</t>
  </si>
  <si>
    <t>JIN20170627001</t>
  </si>
  <si>
    <t>JIN20170629002</t>
  </si>
  <si>
    <t>JIN20170629003</t>
  </si>
  <si>
    <t>JIN20170630002</t>
  </si>
  <si>
    <t>JIN20170704001</t>
  </si>
  <si>
    <t>JIN20170707002</t>
  </si>
  <si>
    <t>JIN20170707003</t>
  </si>
  <si>
    <t>JIN20170713001</t>
  </si>
  <si>
    <t>JIN20170713002</t>
  </si>
  <si>
    <t>JIN20170718002</t>
  </si>
  <si>
    <t>JIN20170720001</t>
  </si>
  <si>
    <t>JIN20170720002</t>
  </si>
  <si>
    <t>JIN20170721001</t>
  </si>
  <si>
    <t>JIN20170727003</t>
  </si>
  <si>
    <t>JIN20170727004</t>
  </si>
  <si>
    <t>JIN20170801001</t>
  </si>
  <si>
    <t>JIN20170803002</t>
  </si>
  <si>
    <t>JIN20170803003</t>
  </si>
  <si>
    <t>JIN20170810003</t>
  </si>
  <si>
    <t>JIN20170810004</t>
  </si>
  <si>
    <t>JIN20170817001</t>
  </si>
  <si>
    <t>JIN20170817002</t>
  </si>
  <si>
    <t>JIN20170824002</t>
  </si>
  <si>
    <t>JIN20170824003</t>
  </si>
  <si>
    <t>JIN20170828001</t>
  </si>
  <si>
    <t>JIN20170828002</t>
  </si>
  <si>
    <t>JIN20170901001</t>
  </si>
  <si>
    <t>JIN20170901002</t>
  </si>
  <si>
    <t>JIN20170907001</t>
  </si>
  <si>
    <t>JIN20170907002</t>
  </si>
  <si>
    <t>JIN20170914002</t>
  </si>
  <si>
    <t>JIN20170914003</t>
  </si>
  <si>
    <t>JIN20170915001</t>
  </si>
  <si>
    <t>JIN20170915002</t>
  </si>
  <si>
    <t>JIN20170920002</t>
  </si>
  <si>
    <t>JIN20170920003</t>
  </si>
  <si>
    <t>JIN20170922005</t>
  </si>
  <si>
    <t>JIN20170922006</t>
  </si>
  <si>
    <r>
      <rPr>
        <sz val="12"/>
        <color indexed="8"/>
        <rFont val="標楷體"/>
        <family val="4"/>
        <charset val="136"/>
      </rPr>
      <t>期間：</t>
    </r>
    <r>
      <rPr>
        <sz val="12"/>
        <color indexed="8"/>
        <rFont val="Times New Roman"/>
        <family val="1"/>
      </rPr>
      <t>106/1/1~9/30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</si>
</sst>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#,##0_);[Red]\(#,##0\)"/>
    <numFmt numFmtId="177" formatCode="##0.00_ "/>
    <numFmt numFmtId="178" formatCode="##0"/>
  </numFmts>
  <fonts count="15"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細明體"/>
      <family val="3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8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8"/>
      <color indexed="8"/>
      <name val="Times New Roman"/>
      <family val="1"/>
    </font>
    <font>
      <sz val="16"/>
      <color indexed="8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0"/>
      <color indexed="8"/>
      <name val="細明體"/>
      <family val="3"/>
      <charset val="136"/>
    </font>
    <font>
      <sz val="10"/>
      <color indexed="8"/>
      <name val="標楷體"/>
      <family val="4"/>
      <charset val="136"/>
    </font>
    <font>
      <sz val="12"/>
      <color indexed="8"/>
      <name val="細明體"/>
      <family val="3"/>
      <charset val="136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>
      <alignment vertical="center"/>
    </xf>
    <xf numFmtId="0" fontId="1" fillId="0" borderId="0"/>
  </cellStyleXfs>
  <cellXfs count="3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76" fontId="5" fillId="2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0" xfId="0"/>
    <xf numFmtId="49" fontId="0" fillId="0" borderId="0" xfId="0" applyNumberFormat="1"/>
    <xf numFmtId="49" fontId="11" fillId="0" borderId="0" xfId="0" applyNumberFormat="1" applyFont="1"/>
    <xf numFmtId="49" fontId="0" fillId="3" borderId="0" xfId="0" applyNumberForma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12" fillId="3" borderId="0" xfId="0" applyNumberFormat="1" applyFont="1" applyFill="1"/>
    <xf numFmtId="176" fontId="0" fillId="0" borderId="0" xfId="0" applyNumberFormat="1"/>
    <xf numFmtId="176" fontId="4" fillId="2" borderId="0" xfId="0" applyNumberFormat="1" applyFont="1" applyFill="1" applyAlignment="1">
      <alignment vertical="center"/>
    </xf>
    <xf numFmtId="49" fontId="0" fillId="0" borderId="0" xfId="0" applyNumberFormat="1"/>
    <xf numFmtId="177" fontId="0" fillId="0" borderId="0" xfId="0" applyNumberFormat="1"/>
    <xf numFmtId="0" fontId="4" fillId="4" borderId="0" xfId="0" applyFont="1" applyFill="1" applyAlignment="1">
      <alignment vertical="center"/>
    </xf>
    <xf numFmtId="49" fontId="0" fillId="4" borderId="0" xfId="0" applyNumberFormat="1" applyFill="1"/>
    <xf numFmtId="0" fontId="13" fillId="0" borderId="0" xfId="0" applyFont="1" applyAlignment="1">
      <alignment vertical="center"/>
    </xf>
    <xf numFmtId="49" fontId="0" fillId="0" borderId="0" xfId="0" applyNumberFormat="1"/>
    <xf numFmtId="0" fontId="4" fillId="2" borderId="0" xfId="0" applyFont="1" applyFill="1" applyAlignment="1">
      <alignment vertical="center"/>
    </xf>
    <xf numFmtId="49" fontId="0" fillId="2" borderId="0" xfId="0" applyNumberFormat="1" applyFill="1"/>
    <xf numFmtId="3" fontId="0" fillId="0" borderId="0" xfId="0" applyNumberFormat="1"/>
    <xf numFmtId="0" fontId="14" fillId="0" borderId="0" xfId="0" applyFont="1"/>
    <xf numFmtId="49" fontId="14" fillId="0" borderId="0" xfId="0" applyNumberFormat="1" applyFont="1"/>
    <xf numFmtId="3" fontId="14" fillId="0" borderId="0" xfId="0" applyNumberFormat="1" applyFont="1"/>
    <xf numFmtId="178" fontId="0" fillId="0" borderId="0" xfId="0" applyNumberFormat="1"/>
  </cellXfs>
  <cellStyles count="3">
    <cellStyle name="一般" xfId="0" builtinId="0"/>
    <cellStyle name="一般 2" xfId="1"/>
    <cellStyle name="一般 2 2" xfId="2"/>
  </cellStyles>
  <dxfs count="81">
    <dxf>
      <numFmt numFmtId="176" formatCode="#,##0_);[Red]\(#,##0\)"/>
    </dxf>
    <dxf>
      <font>
        <name val="Times New Roman"/>
        <scheme val="none"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name val="Times New Roman"/>
        <scheme val="none"/>
      </font>
    </dxf>
    <dxf>
      <alignment vertical="top" indent="0" relativeIndent="255" readingOrder="0"/>
    </dxf>
    <dxf>
      <alignment vertical="center" readingOrder="0"/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numFmt numFmtId="176" formatCode="#,##0_);[Red]\(#,##0\)"/>
    </dxf>
    <dxf>
      <font>
        <name val="Times New Roman"/>
        <scheme val="none"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name val="Times New Roman"/>
        <scheme val="none"/>
      </font>
    </dxf>
    <dxf>
      <alignment vertical="top" indent="0" relativeIndent="255" readingOrder="0"/>
    </dxf>
    <dxf>
      <alignment vertical="center" readingOrder="0"/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numFmt numFmtId="176" formatCode="#,##0_);[Red]\(#,##0\)"/>
    </dxf>
    <dxf>
      <font>
        <name val="Times New Roman"/>
        <scheme val="none"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name val="Times New Roman"/>
        <scheme val="none"/>
      </font>
    </dxf>
    <dxf>
      <alignment vertical="top" indent="0" relativeIndent="255" readingOrder="0"/>
    </dxf>
    <dxf>
      <alignment vertical="center" readingOrder="0"/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</dxfs>
  <tableStyles count="0" defaultTableStyle="TableStyleMedium9" defaultPivotStyle="PivotStyleLight16"/>
  <colors>
    <mruColors>
      <color rgb="FFCCFFCC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ne" refreshedDate="43024.507143402778" createdVersion="3" refreshedVersion="3" minRefreshableVersion="3" recordCount="458">
  <cacheSource type="worksheet">
    <worksheetSource ref="A1:AC459" sheet="業務業績(月份)"/>
  </cacheSource>
  <cacheFields count="29">
    <cacheField name="業務員名稱" numFmtId="0">
      <sharedItems count="12">
        <s v="邱毓薇"/>
        <s v="張淑苓"/>
        <s v="陽晴斐"/>
        <s v="陽筱君"/>
        <s v="羅瑞章"/>
        <s v="大陸廠"/>
        <s v="Will"/>
        <s v="Jerry"/>
        <s v="Joshua"/>
        <s v="許乃云"/>
        <s v="李翊蕎"/>
        <s v="張逸偉"/>
      </sharedItems>
    </cacheField>
    <cacheField name="客戶簡稱" numFmtId="49">
      <sharedItems count="47">
        <s v="名峰科技"/>
        <s v="佛山普立華"/>
        <s v="啟碁科技"/>
        <s v="彩晶(昆山)"/>
        <s v="智慧光科技"/>
        <s v="亞旭電腦"/>
        <s v="宏達電"/>
        <s v="微星科技"/>
        <s v="駿時實業(有)"/>
        <s v="久威國際"/>
        <s v="啟新(昆山)"/>
        <s v="蘇州樂軒"/>
        <s v="環鴻電子"/>
        <s v="鑫銓科技"/>
        <s v="群光電能科技"/>
        <s v="嘉普科技"/>
        <s v="元太科技"/>
        <s v="和碩聯合"/>
        <s v="茂林光電"/>
        <s v="神基科技"/>
        <s v="隆達電子"/>
        <s v="隆達(蘇州)"/>
        <s v="樺安"/>
        <s v="永豐餘"/>
        <s v="中華紙漿"/>
        <s v="仁寶(昆山)"/>
        <s v="TOPCO"/>
        <s v="東聚電子"/>
        <s v="茂林光學"/>
        <s v="鴻富泰(煙台)"/>
        <s v="振樺電子"/>
        <s v="群光(蘇州)"/>
        <s v="閎運實業"/>
        <s v="欣豐國際"/>
        <s v="正圓興業"/>
        <s v="達亮電子"/>
        <s v="Flextronics"/>
        <s v="億光電子"/>
        <s v="宜龍(股)"/>
        <s v="全億大(佛山)"/>
        <s v="友達新竹"/>
        <s v="和欣精密"/>
        <s v="悅城科技"/>
        <s v="順章印刷"/>
        <s v="正信(深圳)"/>
        <s v="台灣國際航電"/>
        <s v="達方電子"/>
      </sharedItems>
    </cacheField>
    <cacheField name="1月收入" numFmtId="0">
      <sharedItems containsString="0" containsBlank="1" containsNumber="1" containsInteger="1" minValue="-257953" maxValue="2205985"/>
    </cacheField>
    <cacheField name="1月成本" numFmtId="0">
      <sharedItems containsString="0" containsBlank="1" containsNumber="1" containsInteger="1" minValue="-252790" maxValue="2042966"/>
    </cacheField>
    <cacheField name="1月毛利" numFmtId="0">
      <sharedItems containsString="0" containsBlank="1" containsNumber="1" containsInteger="1" minValue="-9565" maxValue="469338"/>
    </cacheField>
    <cacheField name="2月收入" numFmtId="0">
      <sharedItems containsString="0" containsBlank="1" containsNumber="1" containsInteger="1" minValue="-128937" maxValue="1825881"/>
    </cacheField>
    <cacheField name="2月成本" numFmtId="0">
      <sharedItems containsString="0" containsBlank="1" containsNumber="1" containsInteger="1" minValue="-126358" maxValue="1694444"/>
    </cacheField>
    <cacheField name="2月毛利" numFmtId="0">
      <sharedItems containsString="0" containsBlank="1" containsNumber="1" containsInteger="1" minValue="-11934" maxValue="131437"/>
    </cacheField>
    <cacheField name="3月收入" numFmtId="0">
      <sharedItems containsString="0" containsBlank="1" containsNumber="1" containsInteger="1" minValue="-38059" maxValue="4101777"/>
    </cacheField>
    <cacheField name="3月成本" numFmtId="0">
      <sharedItems containsString="0" containsBlank="1" containsNumber="1" containsInteger="1" minValue="-37290" maxValue="4069800"/>
    </cacheField>
    <cacheField name="3月毛利" numFmtId="0">
      <sharedItems containsString="0" containsBlank="1" containsNumber="1" containsInteger="1" minValue="-769" maxValue="433751"/>
    </cacheField>
    <cacheField name="4月收入" numFmtId="0">
      <sharedItems containsString="0" containsBlank="1" containsNumber="1" containsInteger="1" minValue="-135655" maxValue="3496385"/>
    </cacheField>
    <cacheField name="4月成本" numFmtId="0">
      <sharedItems containsString="0" containsBlank="1" containsNumber="1" containsInteger="1" minValue="-141786" maxValue="3196524"/>
    </cacheField>
    <cacheField name="4月毛利" numFmtId="0">
      <sharedItems containsString="0" containsBlank="1" containsNumber="1" containsInteger="1" minValue="-8850" maxValue="645721"/>
    </cacheField>
    <cacheField name="5月收入" numFmtId="0">
      <sharedItems containsString="0" containsBlank="1" containsNumber="1" containsInteger="1" minValue="-143766" maxValue="2060675"/>
    </cacheField>
    <cacheField name="5月成本" numFmtId="0">
      <sharedItems containsString="0" containsBlank="1" containsNumber="1" containsInteger="1" minValue="-140895" maxValue="1949181"/>
    </cacheField>
    <cacheField name="5月毛利" numFmtId="0">
      <sharedItems containsString="0" containsBlank="1" containsNumber="1" containsInteger="1" minValue="-8049" maxValue="146608"/>
    </cacheField>
    <cacheField name="6月收入" numFmtId="0">
      <sharedItems containsString="0" containsBlank="1" containsNumber="1" containsInteger="1" minValue="-257872" maxValue="3568458"/>
    </cacheField>
    <cacheField name="6月成本" numFmtId="0">
      <sharedItems containsString="0" containsBlank="1" containsNumber="1" containsInteger="1" minValue="-137650" maxValue="3276001"/>
    </cacheField>
    <cacheField name="6月毛利" numFmtId="0">
      <sharedItems containsString="0" containsBlank="1" containsNumber="1" containsInteger="1" minValue="-257872" maxValue="292457"/>
    </cacheField>
    <cacheField name="7月收入" numFmtId="0">
      <sharedItems containsString="0" containsBlank="1" containsNumber="1" containsInteger="1" minValue="-166572" maxValue="2264970"/>
    </cacheField>
    <cacheField name="7月成本" numFmtId="0">
      <sharedItems containsString="0" containsBlank="1" containsNumber="1" containsInteger="1" minValue="-163242" maxValue="1627947"/>
    </cacheField>
    <cacheField name="7月毛利" numFmtId="0">
      <sharedItems containsString="0" containsBlank="1" containsNumber="1" containsInteger="1" minValue="-3330" maxValue="637023"/>
    </cacheField>
    <cacheField name="8月收入" numFmtId="0">
      <sharedItems containsString="0" containsBlank="1" containsNumber="1" containsInteger="1" minValue="-110895" maxValue="1703408"/>
    </cacheField>
    <cacheField name="8月成本" numFmtId="0">
      <sharedItems containsString="0" containsBlank="1" containsNumber="1" containsInteger="1" minValue="-108680" maxValue="1618238"/>
    </cacheField>
    <cacheField name="8月毛利" numFmtId="0">
      <sharedItems containsString="0" containsBlank="1" containsNumber="1" containsInteger="1" minValue="-6439" maxValue="187374"/>
    </cacheField>
    <cacheField name="9月收入" numFmtId="0">
      <sharedItems containsString="0" containsBlank="1" containsNumber="1" containsInteger="1" minValue="-756115" maxValue="2265045"/>
    </cacheField>
    <cacheField name="9月成本" numFmtId="0">
      <sharedItems containsString="0" containsBlank="1" containsNumber="1" containsInteger="1" minValue="-700061" maxValue="1628001"/>
    </cacheField>
    <cacheField name="9月毛利" numFmtId="0">
      <sharedItems containsString="0" containsBlank="1" containsNumber="1" containsInteger="1" minValue="-56054" maxValue="63704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8">
  <r>
    <x v="0"/>
    <x v="0"/>
    <n v="2472"/>
    <n v="125"/>
    <n v="2347"/>
    <m/>
    <m/>
    <m/>
    <m/>
    <m/>
    <m/>
    <m/>
    <m/>
    <m/>
    <m/>
    <m/>
    <m/>
    <m/>
    <m/>
    <m/>
    <m/>
    <m/>
    <m/>
    <m/>
    <m/>
    <m/>
    <m/>
    <m/>
    <m/>
  </r>
  <r>
    <x v="0"/>
    <x v="1"/>
    <n v="80250"/>
    <n v="51999"/>
    <n v="28251"/>
    <m/>
    <m/>
    <m/>
    <m/>
    <m/>
    <m/>
    <m/>
    <m/>
    <m/>
    <m/>
    <m/>
    <m/>
    <m/>
    <m/>
    <m/>
    <m/>
    <m/>
    <m/>
    <m/>
    <m/>
    <m/>
    <m/>
    <m/>
    <m/>
  </r>
  <r>
    <x v="0"/>
    <x v="1"/>
    <n v="57511"/>
    <n v="37500"/>
    <n v="20011"/>
    <m/>
    <m/>
    <m/>
    <m/>
    <m/>
    <m/>
    <m/>
    <m/>
    <m/>
    <m/>
    <m/>
    <m/>
    <m/>
    <m/>
    <m/>
    <m/>
    <m/>
    <m/>
    <m/>
    <m/>
    <m/>
    <m/>
    <m/>
    <m/>
  </r>
  <r>
    <x v="0"/>
    <x v="2"/>
    <n v="39959"/>
    <n v="28600"/>
    <n v="11359"/>
    <m/>
    <m/>
    <m/>
    <m/>
    <m/>
    <m/>
    <m/>
    <m/>
    <m/>
    <m/>
    <m/>
    <m/>
    <m/>
    <m/>
    <m/>
    <m/>
    <m/>
    <m/>
    <m/>
    <m/>
    <m/>
    <m/>
    <m/>
    <m/>
  </r>
  <r>
    <x v="0"/>
    <x v="3"/>
    <n v="275010"/>
    <n v="171691"/>
    <n v="103319"/>
    <m/>
    <m/>
    <m/>
    <m/>
    <m/>
    <m/>
    <m/>
    <m/>
    <m/>
    <m/>
    <m/>
    <m/>
    <m/>
    <m/>
    <m/>
    <m/>
    <m/>
    <m/>
    <m/>
    <m/>
    <m/>
    <m/>
    <m/>
    <m/>
  </r>
  <r>
    <x v="0"/>
    <x v="3"/>
    <n v="225586"/>
    <n v="139490"/>
    <n v="86096"/>
    <m/>
    <m/>
    <m/>
    <m/>
    <m/>
    <m/>
    <m/>
    <m/>
    <m/>
    <m/>
    <m/>
    <m/>
    <m/>
    <m/>
    <m/>
    <m/>
    <m/>
    <m/>
    <m/>
    <m/>
    <m/>
    <m/>
    <m/>
    <m/>
  </r>
  <r>
    <x v="0"/>
    <x v="3"/>
    <n v="498367"/>
    <n v="313180"/>
    <n v="185187"/>
    <m/>
    <m/>
    <m/>
    <m/>
    <m/>
    <m/>
    <m/>
    <m/>
    <m/>
    <m/>
    <m/>
    <m/>
    <m/>
    <m/>
    <m/>
    <m/>
    <m/>
    <m/>
    <m/>
    <m/>
    <m/>
    <m/>
    <m/>
    <m/>
  </r>
  <r>
    <x v="0"/>
    <x v="4"/>
    <n v="24000"/>
    <n v="18000"/>
    <n v="6000"/>
    <m/>
    <m/>
    <m/>
    <m/>
    <m/>
    <m/>
    <m/>
    <m/>
    <m/>
    <m/>
    <m/>
    <m/>
    <m/>
    <m/>
    <m/>
    <m/>
    <m/>
    <m/>
    <m/>
    <m/>
    <m/>
    <m/>
    <m/>
    <m/>
  </r>
  <r>
    <x v="0"/>
    <x v="5"/>
    <n v="651"/>
    <n v="0"/>
    <n v="651"/>
    <m/>
    <m/>
    <m/>
    <m/>
    <m/>
    <m/>
    <m/>
    <m/>
    <m/>
    <m/>
    <m/>
    <m/>
    <m/>
    <m/>
    <m/>
    <m/>
    <m/>
    <m/>
    <m/>
    <m/>
    <m/>
    <m/>
    <m/>
    <m/>
  </r>
  <r>
    <x v="1"/>
    <x v="6"/>
    <n v="136416"/>
    <n v="126784"/>
    <n v="9632"/>
    <m/>
    <m/>
    <m/>
    <m/>
    <m/>
    <m/>
    <m/>
    <m/>
    <m/>
    <m/>
    <m/>
    <m/>
    <m/>
    <m/>
    <m/>
    <m/>
    <m/>
    <m/>
    <m/>
    <m/>
    <m/>
    <m/>
    <m/>
    <m/>
  </r>
  <r>
    <x v="1"/>
    <x v="7"/>
    <n v="576194"/>
    <n v="544521"/>
    <n v="31673"/>
    <m/>
    <m/>
    <m/>
    <m/>
    <m/>
    <m/>
    <m/>
    <m/>
    <m/>
    <m/>
    <m/>
    <m/>
    <m/>
    <m/>
    <m/>
    <m/>
    <m/>
    <m/>
    <m/>
    <m/>
    <m/>
    <m/>
    <m/>
    <m/>
  </r>
  <r>
    <x v="1"/>
    <x v="8"/>
    <n v="614666"/>
    <n v="565076"/>
    <n v="49590"/>
    <m/>
    <m/>
    <m/>
    <m/>
    <m/>
    <m/>
    <m/>
    <m/>
    <m/>
    <m/>
    <m/>
    <m/>
    <m/>
    <m/>
    <m/>
    <m/>
    <m/>
    <m/>
    <m/>
    <m/>
    <m/>
    <m/>
    <m/>
    <m/>
  </r>
  <r>
    <x v="1"/>
    <x v="8"/>
    <n v="2205985"/>
    <n v="2042966"/>
    <n v="163019"/>
    <m/>
    <m/>
    <m/>
    <m/>
    <m/>
    <m/>
    <m/>
    <m/>
    <m/>
    <m/>
    <m/>
    <m/>
    <m/>
    <m/>
    <m/>
    <m/>
    <m/>
    <m/>
    <m/>
    <m/>
    <m/>
    <m/>
    <m/>
    <m/>
  </r>
  <r>
    <x v="1"/>
    <x v="8"/>
    <n v="1243801"/>
    <n v="1151885"/>
    <n v="91916"/>
    <m/>
    <m/>
    <m/>
    <m/>
    <m/>
    <m/>
    <m/>
    <m/>
    <m/>
    <m/>
    <m/>
    <m/>
    <m/>
    <m/>
    <m/>
    <m/>
    <m/>
    <m/>
    <m/>
    <m/>
    <m/>
    <m/>
    <m/>
    <m/>
  </r>
  <r>
    <x v="2"/>
    <x v="9"/>
    <n v="1445"/>
    <n v="1418"/>
    <n v="27"/>
    <m/>
    <m/>
    <m/>
    <m/>
    <m/>
    <m/>
    <m/>
    <m/>
    <m/>
    <m/>
    <m/>
    <m/>
    <m/>
    <m/>
    <m/>
    <m/>
    <m/>
    <m/>
    <m/>
    <m/>
    <m/>
    <m/>
    <m/>
    <m/>
  </r>
  <r>
    <x v="2"/>
    <x v="9"/>
    <n v="-40500"/>
    <n v="-40000"/>
    <n v="-500"/>
    <m/>
    <m/>
    <m/>
    <m/>
    <m/>
    <m/>
    <m/>
    <m/>
    <m/>
    <m/>
    <m/>
    <m/>
    <m/>
    <m/>
    <m/>
    <m/>
    <m/>
    <m/>
    <m/>
    <m/>
    <m/>
    <m/>
    <m/>
    <m/>
  </r>
  <r>
    <x v="2"/>
    <x v="10"/>
    <n v="154418"/>
    <n v="129892"/>
    <n v="24526"/>
    <m/>
    <m/>
    <m/>
    <m/>
    <m/>
    <m/>
    <m/>
    <m/>
    <m/>
    <m/>
    <m/>
    <m/>
    <m/>
    <m/>
    <m/>
    <m/>
    <m/>
    <m/>
    <m/>
    <m/>
    <m/>
    <m/>
    <m/>
    <m/>
  </r>
  <r>
    <x v="2"/>
    <x v="10"/>
    <n v="559887"/>
    <n v="465396"/>
    <n v="94491"/>
    <m/>
    <m/>
    <m/>
    <m/>
    <m/>
    <m/>
    <m/>
    <m/>
    <m/>
    <m/>
    <m/>
    <m/>
    <m/>
    <m/>
    <m/>
    <m/>
    <m/>
    <m/>
    <m/>
    <m/>
    <m/>
    <m/>
    <m/>
    <m/>
  </r>
  <r>
    <x v="2"/>
    <x v="10"/>
    <n v="-9565"/>
    <n v="0"/>
    <n v="-9565"/>
    <m/>
    <m/>
    <m/>
    <m/>
    <m/>
    <m/>
    <m/>
    <m/>
    <m/>
    <m/>
    <m/>
    <m/>
    <m/>
    <m/>
    <m/>
    <m/>
    <m/>
    <m/>
    <m/>
    <m/>
    <m/>
    <m/>
    <m/>
    <m/>
  </r>
  <r>
    <x v="2"/>
    <x v="10"/>
    <n v="-2235"/>
    <n v="0"/>
    <n v="-2235"/>
    <m/>
    <m/>
    <m/>
    <m/>
    <m/>
    <m/>
    <m/>
    <m/>
    <m/>
    <m/>
    <m/>
    <m/>
    <m/>
    <m/>
    <m/>
    <m/>
    <m/>
    <m/>
    <m/>
    <m/>
    <m/>
    <m/>
    <m/>
    <m/>
  </r>
  <r>
    <x v="2"/>
    <x v="10"/>
    <n v="50255"/>
    <n v="35192"/>
    <n v="15063"/>
    <m/>
    <m/>
    <m/>
    <m/>
    <m/>
    <m/>
    <m/>
    <m/>
    <m/>
    <m/>
    <m/>
    <m/>
    <m/>
    <m/>
    <m/>
    <m/>
    <m/>
    <m/>
    <m/>
    <m/>
    <m/>
    <m/>
    <m/>
    <m/>
  </r>
  <r>
    <x v="2"/>
    <x v="11"/>
    <n v="117365"/>
    <n v="110317"/>
    <n v="7048"/>
    <m/>
    <m/>
    <m/>
    <m/>
    <m/>
    <m/>
    <m/>
    <m/>
    <m/>
    <m/>
    <m/>
    <m/>
    <m/>
    <m/>
    <m/>
    <m/>
    <m/>
    <m/>
    <m/>
    <m/>
    <m/>
    <m/>
    <m/>
    <m/>
  </r>
  <r>
    <x v="2"/>
    <x v="12"/>
    <n v="324820"/>
    <n v="223870"/>
    <n v="100950"/>
    <m/>
    <m/>
    <m/>
    <m/>
    <m/>
    <m/>
    <m/>
    <m/>
    <m/>
    <m/>
    <m/>
    <m/>
    <m/>
    <m/>
    <m/>
    <m/>
    <m/>
    <m/>
    <m/>
    <m/>
    <m/>
    <m/>
    <m/>
    <m/>
  </r>
  <r>
    <x v="2"/>
    <x v="13"/>
    <n v="2800"/>
    <n v="0"/>
    <n v="2800"/>
    <m/>
    <m/>
    <m/>
    <m/>
    <m/>
    <m/>
    <m/>
    <m/>
    <m/>
    <m/>
    <m/>
    <m/>
    <m/>
    <m/>
    <m/>
    <m/>
    <m/>
    <m/>
    <m/>
    <m/>
    <m/>
    <m/>
    <m/>
    <m/>
  </r>
  <r>
    <x v="2"/>
    <x v="14"/>
    <n v="540"/>
    <n v="0"/>
    <n v="540"/>
    <m/>
    <m/>
    <m/>
    <m/>
    <m/>
    <m/>
    <m/>
    <m/>
    <m/>
    <m/>
    <m/>
    <m/>
    <m/>
    <m/>
    <m/>
    <m/>
    <m/>
    <m/>
    <m/>
    <m/>
    <m/>
    <m/>
    <m/>
    <m/>
  </r>
  <r>
    <x v="2"/>
    <x v="15"/>
    <n v="3222"/>
    <n v="0"/>
    <n v="3222"/>
    <m/>
    <m/>
    <m/>
    <m/>
    <m/>
    <m/>
    <m/>
    <m/>
    <m/>
    <m/>
    <m/>
    <m/>
    <m/>
    <m/>
    <m/>
    <m/>
    <m/>
    <m/>
    <m/>
    <m/>
    <m/>
    <m/>
    <m/>
    <m/>
  </r>
  <r>
    <x v="3"/>
    <x v="16"/>
    <n v="850"/>
    <n v="0"/>
    <n v="850"/>
    <m/>
    <m/>
    <m/>
    <m/>
    <m/>
    <m/>
    <m/>
    <m/>
    <m/>
    <m/>
    <m/>
    <m/>
    <m/>
    <m/>
    <m/>
    <m/>
    <m/>
    <m/>
    <m/>
    <m/>
    <m/>
    <m/>
    <m/>
    <m/>
  </r>
  <r>
    <x v="3"/>
    <x v="16"/>
    <n v="1261"/>
    <n v="0"/>
    <n v="1261"/>
    <m/>
    <m/>
    <m/>
    <m/>
    <m/>
    <m/>
    <m/>
    <m/>
    <m/>
    <m/>
    <m/>
    <m/>
    <m/>
    <m/>
    <m/>
    <m/>
    <m/>
    <m/>
    <m/>
    <m/>
    <m/>
    <m/>
    <m/>
    <m/>
  </r>
  <r>
    <x v="3"/>
    <x v="16"/>
    <n v="1104"/>
    <n v="0"/>
    <n v="1104"/>
    <m/>
    <m/>
    <m/>
    <m/>
    <m/>
    <m/>
    <m/>
    <m/>
    <m/>
    <m/>
    <m/>
    <m/>
    <m/>
    <m/>
    <m/>
    <m/>
    <m/>
    <m/>
    <m/>
    <m/>
    <m/>
    <m/>
    <m/>
    <m/>
  </r>
  <r>
    <x v="3"/>
    <x v="16"/>
    <n v="216"/>
    <n v="0"/>
    <n v="216"/>
    <m/>
    <m/>
    <m/>
    <m/>
    <m/>
    <m/>
    <m/>
    <m/>
    <m/>
    <m/>
    <m/>
    <m/>
    <m/>
    <m/>
    <m/>
    <m/>
    <m/>
    <m/>
    <m/>
    <m/>
    <m/>
    <m/>
    <m/>
    <m/>
  </r>
  <r>
    <x v="3"/>
    <x v="17"/>
    <n v="3848"/>
    <n v="0"/>
    <n v="3848"/>
    <m/>
    <m/>
    <m/>
    <m/>
    <m/>
    <m/>
    <m/>
    <m/>
    <m/>
    <m/>
    <m/>
    <m/>
    <m/>
    <m/>
    <m/>
    <m/>
    <m/>
    <m/>
    <m/>
    <m/>
    <m/>
    <m/>
    <m/>
    <m/>
  </r>
  <r>
    <x v="3"/>
    <x v="18"/>
    <n v="2880"/>
    <n v="2080"/>
    <n v="800"/>
    <m/>
    <m/>
    <m/>
    <m/>
    <m/>
    <m/>
    <m/>
    <m/>
    <m/>
    <m/>
    <m/>
    <m/>
    <m/>
    <m/>
    <m/>
    <m/>
    <m/>
    <m/>
    <m/>
    <m/>
    <m/>
    <m/>
    <m/>
    <m/>
  </r>
  <r>
    <x v="3"/>
    <x v="19"/>
    <n v="1668755"/>
    <n v="1199417"/>
    <n v="469338"/>
    <m/>
    <m/>
    <m/>
    <m/>
    <m/>
    <m/>
    <m/>
    <m/>
    <m/>
    <m/>
    <m/>
    <m/>
    <m/>
    <m/>
    <m/>
    <m/>
    <m/>
    <m/>
    <m/>
    <m/>
    <m/>
    <m/>
    <m/>
    <m/>
  </r>
  <r>
    <x v="3"/>
    <x v="20"/>
    <n v="3405"/>
    <n v="1505"/>
    <n v="1900"/>
    <m/>
    <m/>
    <m/>
    <m/>
    <m/>
    <m/>
    <m/>
    <m/>
    <m/>
    <m/>
    <m/>
    <m/>
    <m/>
    <m/>
    <m/>
    <m/>
    <m/>
    <m/>
    <m/>
    <m/>
    <m/>
    <m/>
    <m/>
    <m/>
  </r>
  <r>
    <x v="3"/>
    <x v="21"/>
    <n v="484285"/>
    <n v="404787"/>
    <n v="79498"/>
    <m/>
    <m/>
    <m/>
    <m/>
    <m/>
    <m/>
    <m/>
    <m/>
    <m/>
    <m/>
    <m/>
    <m/>
    <m/>
    <m/>
    <m/>
    <m/>
    <m/>
    <m/>
    <m/>
    <m/>
    <m/>
    <m/>
    <m/>
    <m/>
  </r>
  <r>
    <x v="3"/>
    <x v="22"/>
    <n v="27642"/>
    <n v="20800"/>
    <n v="6842"/>
    <m/>
    <m/>
    <m/>
    <m/>
    <m/>
    <m/>
    <m/>
    <m/>
    <m/>
    <m/>
    <m/>
    <m/>
    <m/>
    <m/>
    <m/>
    <m/>
    <m/>
    <m/>
    <m/>
    <m/>
    <m/>
    <m/>
    <m/>
    <m/>
  </r>
  <r>
    <x v="0"/>
    <x v="23"/>
    <n v="17712"/>
    <n v="14688"/>
    <n v="3024"/>
    <m/>
    <m/>
    <m/>
    <m/>
    <m/>
    <m/>
    <m/>
    <m/>
    <m/>
    <m/>
    <m/>
    <m/>
    <m/>
    <m/>
    <m/>
    <m/>
    <m/>
    <m/>
    <m/>
    <m/>
    <m/>
    <m/>
    <m/>
    <m/>
  </r>
  <r>
    <x v="0"/>
    <x v="24"/>
    <n v="37476"/>
    <n v="32811"/>
    <n v="4665"/>
    <m/>
    <m/>
    <m/>
    <m/>
    <m/>
    <m/>
    <m/>
    <m/>
    <m/>
    <m/>
    <m/>
    <m/>
    <m/>
    <m/>
    <m/>
    <m/>
    <m/>
    <m/>
    <m/>
    <m/>
    <m/>
    <m/>
    <m/>
    <m/>
  </r>
  <r>
    <x v="4"/>
    <x v="25"/>
    <n v="607811"/>
    <n v="453603"/>
    <n v="154208"/>
    <m/>
    <m/>
    <m/>
    <m/>
    <m/>
    <m/>
    <m/>
    <m/>
    <m/>
    <m/>
    <m/>
    <m/>
    <m/>
    <m/>
    <m/>
    <m/>
    <m/>
    <m/>
    <m/>
    <m/>
    <m/>
    <m/>
    <m/>
    <m/>
  </r>
  <r>
    <x v="4"/>
    <x v="25"/>
    <n v="613382"/>
    <n v="457500"/>
    <n v="155882"/>
    <m/>
    <m/>
    <m/>
    <m/>
    <m/>
    <m/>
    <m/>
    <m/>
    <m/>
    <m/>
    <m/>
    <m/>
    <m/>
    <m/>
    <m/>
    <m/>
    <m/>
    <m/>
    <m/>
    <m/>
    <m/>
    <m/>
    <m/>
    <m/>
  </r>
  <r>
    <x v="5"/>
    <x v="26"/>
    <n v="242069"/>
    <n v="197535"/>
    <n v="44534"/>
    <m/>
    <m/>
    <m/>
    <m/>
    <m/>
    <m/>
    <m/>
    <m/>
    <m/>
    <m/>
    <m/>
    <m/>
    <m/>
    <m/>
    <m/>
    <m/>
    <m/>
    <m/>
    <m/>
    <m/>
    <m/>
    <m/>
    <m/>
    <m/>
  </r>
  <r>
    <x v="5"/>
    <x v="27"/>
    <n v="142687"/>
    <n v="139830"/>
    <n v="2857"/>
    <m/>
    <m/>
    <m/>
    <m/>
    <m/>
    <m/>
    <m/>
    <m/>
    <m/>
    <m/>
    <m/>
    <m/>
    <m/>
    <m/>
    <m/>
    <m/>
    <m/>
    <m/>
    <m/>
    <m/>
    <m/>
    <m/>
    <m/>
    <m/>
  </r>
  <r>
    <x v="5"/>
    <x v="27"/>
    <n v="797220"/>
    <n v="781179"/>
    <n v="16041"/>
    <m/>
    <m/>
    <m/>
    <m/>
    <m/>
    <m/>
    <m/>
    <m/>
    <m/>
    <m/>
    <m/>
    <m/>
    <m/>
    <m/>
    <m/>
    <m/>
    <m/>
    <m/>
    <m/>
    <m/>
    <m/>
    <m/>
    <m/>
    <m/>
  </r>
  <r>
    <x v="5"/>
    <x v="27"/>
    <n v="121164"/>
    <n v="118739"/>
    <n v="2425"/>
    <m/>
    <m/>
    <m/>
    <m/>
    <m/>
    <m/>
    <m/>
    <m/>
    <m/>
    <m/>
    <m/>
    <m/>
    <m/>
    <m/>
    <m/>
    <m/>
    <m/>
    <m/>
    <m/>
    <m/>
    <m/>
    <m/>
    <m/>
    <m/>
  </r>
  <r>
    <x v="5"/>
    <x v="27"/>
    <n v="858973"/>
    <n v="841738"/>
    <n v="17235"/>
    <m/>
    <m/>
    <m/>
    <m/>
    <m/>
    <m/>
    <m/>
    <m/>
    <m/>
    <m/>
    <m/>
    <m/>
    <m/>
    <m/>
    <m/>
    <m/>
    <m/>
    <m/>
    <m/>
    <m/>
    <m/>
    <m/>
    <m/>
    <m/>
  </r>
  <r>
    <x v="5"/>
    <x v="26"/>
    <n v="99628"/>
    <n v="97527"/>
    <n v="2101"/>
    <m/>
    <m/>
    <m/>
    <m/>
    <m/>
    <m/>
    <m/>
    <m/>
    <m/>
    <m/>
    <m/>
    <m/>
    <m/>
    <m/>
    <m/>
    <m/>
    <m/>
    <m/>
    <m/>
    <m/>
    <m/>
    <m/>
    <m/>
    <m/>
  </r>
  <r>
    <x v="5"/>
    <x v="27"/>
    <n v="128145"/>
    <n v="125573"/>
    <n v="2572"/>
    <m/>
    <m/>
    <m/>
    <m/>
    <m/>
    <m/>
    <m/>
    <m/>
    <m/>
    <m/>
    <m/>
    <m/>
    <m/>
    <m/>
    <m/>
    <m/>
    <m/>
    <m/>
    <m/>
    <m/>
    <m/>
    <m/>
    <m/>
    <m/>
  </r>
  <r>
    <x v="5"/>
    <x v="27"/>
    <n v="537469"/>
    <n v="526716"/>
    <n v="10753"/>
    <m/>
    <m/>
    <m/>
    <m/>
    <m/>
    <m/>
    <m/>
    <m/>
    <m/>
    <m/>
    <m/>
    <m/>
    <m/>
    <m/>
    <m/>
    <m/>
    <m/>
    <m/>
    <m/>
    <m/>
    <m/>
    <m/>
    <m/>
    <m/>
  </r>
  <r>
    <x v="5"/>
    <x v="27"/>
    <n v="-257953"/>
    <n v="-252790"/>
    <n v="-5163"/>
    <m/>
    <m/>
    <m/>
    <m/>
    <m/>
    <m/>
    <m/>
    <m/>
    <m/>
    <m/>
    <m/>
    <m/>
    <m/>
    <m/>
    <m/>
    <m/>
    <m/>
    <m/>
    <m/>
    <m/>
    <m/>
    <m/>
    <m/>
    <m/>
  </r>
  <r>
    <x v="0"/>
    <x v="19"/>
    <m/>
    <m/>
    <m/>
    <n v="3500"/>
    <n v="1476"/>
    <n v="2024"/>
    <m/>
    <m/>
    <m/>
    <m/>
    <m/>
    <m/>
    <m/>
    <m/>
    <m/>
    <m/>
    <m/>
    <m/>
    <m/>
    <m/>
    <m/>
    <m/>
    <m/>
    <m/>
    <m/>
    <m/>
    <m/>
  </r>
  <r>
    <x v="0"/>
    <x v="0"/>
    <m/>
    <m/>
    <m/>
    <n v="69700"/>
    <n v="49200"/>
    <n v="20500"/>
    <m/>
    <m/>
    <m/>
    <m/>
    <m/>
    <m/>
    <m/>
    <m/>
    <m/>
    <m/>
    <m/>
    <m/>
    <m/>
    <m/>
    <m/>
    <m/>
    <m/>
    <m/>
    <m/>
    <m/>
    <m/>
  </r>
  <r>
    <x v="0"/>
    <x v="23"/>
    <m/>
    <m/>
    <m/>
    <n v="35424"/>
    <n v="29376"/>
    <n v="6048"/>
    <m/>
    <m/>
    <m/>
    <m/>
    <m/>
    <m/>
    <m/>
    <m/>
    <m/>
    <m/>
    <m/>
    <m/>
    <m/>
    <m/>
    <m/>
    <m/>
    <m/>
    <m/>
    <m/>
    <m/>
    <m/>
  </r>
  <r>
    <x v="0"/>
    <x v="3"/>
    <m/>
    <m/>
    <m/>
    <n v="276618"/>
    <n v="182366"/>
    <n v="94252"/>
    <m/>
    <m/>
    <m/>
    <m/>
    <m/>
    <m/>
    <m/>
    <m/>
    <m/>
    <m/>
    <m/>
    <m/>
    <m/>
    <m/>
    <m/>
    <m/>
    <m/>
    <m/>
    <m/>
    <m/>
    <m/>
  </r>
  <r>
    <x v="0"/>
    <x v="3"/>
    <m/>
    <m/>
    <m/>
    <n v="240151"/>
    <n v="156591"/>
    <n v="83560"/>
    <m/>
    <m/>
    <m/>
    <m/>
    <m/>
    <m/>
    <m/>
    <m/>
    <m/>
    <m/>
    <m/>
    <m/>
    <m/>
    <m/>
    <m/>
    <m/>
    <m/>
    <m/>
    <m/>
    <m/>
    <m/>
  </r>
  <r>
    <x v="0"/>
    <x v="3"/>
    <m/>
    <m/>
    <m/>
    <n v="381"/>
    <n v="264"/>
    <n v="117"/>
    <m/>
    <m/>
    <m/>
    <m/>
    <m/>
    <m/>
    <m/>
    <m/>
    <m/>
    <m/>
    <m/>
    <m/>
    <m/>
    <m/>
    <m/>
    <m/>
    <m/>
    <m/>
    <m/>
    <m/>
    <m/>
  </r>
  <r>
    <x v="0"/>
    <x v="1"/>
    <m/>
    <m/>
    <m/>
    <n v="28606"/>
    <n v="20489"/>
    <n v="8117"/>
    <m/>
    <m/>
    <m/>
    <m/>
    <m/>
    <m/>
    <m/>
    <m/>
    <m/>
    <m/>
    <m/>
    <m/>
    <m/>
    <m/>
    <m/>
    <m/>
    <m/>
    <m/>
    <m/>
    <m/>
    <m/>
  </r>
  <r>
    <x v="3"/>
    <x v="28"/>
    <m/>
    <m/>
    <m/>
    <n v="5760"/>
    <n v="4160"/>
    <n v="1600"/>
    <m/>
    <m/>
    <m/>
    <m/>
    <m/>
    <m/>
    <m/>
    <m/>
    <m/>
    <m/>
    <m/>
    <m/>
    <m/>
    <m/>
    <m/>
    <m/>
    <m/>
    <m/>
    <m/>
    <m/>
    <m/>
  </r>
  <r>
    <x v="3"/>
    <x v="29"/>
    <m/>
    <m/>
    <m/>
    <n v="20576"/>
    <n v="5000"/>
    <n v="15576"/>
    <m/>
    <m/>
    <m/>
    <m/>
    <m/>
    <m/>
    <m/>
    <m/>
    <m/>
    <m/>
    <m/>
    <m/>
    <m/>
    <m/>
    <m/>
    <m/>
    <m/>
    <m/>
    <m/>
    <m/>
    <m/>
  </r>
  <r>
    <x v="3"/>
    <x v="21"/>
    <m/>
    <m/>
    <m/>
    <n v="9600"/>
    <n v="9000"/>
    <n v="600"/>
    <m/>
    <m/>
    <m/>
    <m/>
    <m/>
    <m/>
    <m/>
    <m/>
    <m/>
    <m/>
    <m/>
    <m/>
    <m/>
    <m/>
    <m/>
    <m/>
    <m/>
    <m/>
    <m/>
    <m/>
    <m/>
  </r>
  <r>
    <x v="1"/>
    <x v="8"/>
    <m/>
    <m/>
    <m/>
    <n v="667755"/>
    <n v="614237"/>
    <n v="53518"/>
    <m/>
    <m/>
    <m/>
    <m/>
    <m/>
    <m/>
    <m/>
    <m/>
    <m/>
    <m/>
    <m/>
    <m/>
    <m/>
    <m/>
    <m/>
    <m/>
    <m/>
    <m/>
    <m/>
    <m/>
    <m/>
  </r>
  <r>
    <x v="1"/>
    <x v="8"/>
    <m/>
    <m/>
    <m/>
    <n v="1825881"/>
    <n v="1694444"/>
    <n v="131437"/>
    <m/>
    <m/>
    <m/>
    <m/>
    <m/>
    <m/>
    <m/>
    <m/>
    <m/>
    <m/>
    <m/>
    <m/>
    <m/>
    <m/>
    <m/>
    <m/>
    <m/>
    <m/>
    <m/>
    <m/>
    <m/>
  </r>
  <r>
    <x v="1"/>
    <x v="7"/>
    <m/>
    <m/>
    <m/>
    <n v="76864"/>
    <n v="70835"/>
    <n v="6029"/>
    <m/>
    <m/>
    <m/>
    <m/>
    <m/>
    <m/>
    <m/>
    <m/>
    <m/>
    <m/>
    <m/>
    <m/>
    <m/>
    <m/>
    <m/>
    <m/>
    <m/>
    <m/>
    <m/>
    <m/>
    <m/>
  </r>
  <r>
    <x v="1"/>
    <x v="8"/>
    <m/>
    <m/>
    <m/>
    <n v="1415058"/>
    <n v="1313194"/>
    <n v="101864"/>
    <m/>
    <m/>
    <m/>
    <m/>
    <m/>
    <m/>
    <m/>
    <m/>
    <m/>
    <m/>
    <m/>
    <m/>
    <m/>
    <m/>
    <m/>
    <m/>
    <m/>
    <m/>
    <m/>
    <m/>
    <m/>
  </r>
  <r>
    <x v="1"/>
    <x v="30"/>
    <m/>
    <m/>
    <m/>
    <n v="694773"/>
    <n v="627468"/>
    <n v="67305"/>
    <m/>
    <m/>
    <m/>
    <m/>
    <m/>
    <m/>
    <m/>
    <m/>
    <m/>
    <m/>
    <m/>
    <m/>
    <m/>
    <m/>
    <m/>
    <m/>
    <m/>
    <m/>
    <m/>
    <m/>
    <m/>
  </r>
  <r>
    <x v="2"/>
    <x v="10"/>
    <m/>
    <m/>
    <m/>
    <n v="189631"/>
    <n v="152109"/>
    <n v="37522"/>
    <m/>
    <m/>
    <m/>
    <m/>
    <m/>
    <m/>
    <m/>
    <m/>
    <m/>
    <m/>
    <m/>
    <m/>
    <m/>
    <m/>
    <m/>
    <m/>
    <m/>
    <m/>
    <m/>
    <m/>
    <m/>
  </r>
  <r>
    <x v="2"/>
    <x v="31"/>
    <m/>
    <m/>
    <m/>
    <n v="30764"/>
    <n v="24420"/>
    <n v="6344"/>
    <m/>
    <m/>
    <m/>
    <m/>
    <m/>
    <m/>
    <m/>
    <m/>
    <m/>
    <m/>
    <m/>
    <m/>
    <m/>
    <m/>
    <m/>
    <m/>
    <m/>
    <m/>
    <m/>
    <m/>
    <m/>
  </r>
  <r>
    <x v="2"/>
    <x v="10"/>
    <m/>
    <m/>
    <m/>
    <n v="466168"/>
    <n v="385254"/>
    <n v="80914"/>
    <m/>
    <m/>
    <m/>
    <m/>
    <m/>
    <m/>
    <m/>
    <m/>
    <m/>
    <m/>
    <m/>
    <m/>
    <m/>
    <m/>
    <m/>
    <m/>
    <m/>
    <m/>
    <m/>
    <m/>
    <m/>
  </r>
  <r>
    <x v="2"/>
    <x v="15"/>
    <m/>
    <m/>
    <m/>
    <n v="873"/>
    <n v="500"/>
    <n v="373"/>
    <m/>
    <m/>
    <m/>
    <m/>
    <m/>
    <m/>
    <m/>
    <m/>
    <m/>
    <m/>
    <m/>
    <m/>
    <m/>
    <m/>
    <m/>
    <m/>
    <m/>
    <m/>
    <m/>
    <m/>
    <m/>
  </r>
  <r>
    <x v="2"/>
    <x v="12"/>
    <m/>
    <m/>
    <m/>
    <n v="-40054"/>
    <n v="-28120"/>
    <n v="-11934"/>
    <m/>
    <m/>
    <m/>
    <m/>
    <m/>
    <m/>
    <m/>
    <m/>
    <m/>
    <m/>
    <m/>
    <m/>
    <m/>
    <m/>
    <m/>
    <m/>
    <m/>
    <m/>
    <m/>
    <m/>
    <m/>
  </r>
  <r>
    <x v="2"/>
    <x v="9"/>
    <m/>
    <m/>
    <m/>
    <n v="28675"/>
    <n v="28120"/>
    <n v="555"/>
    <m/>
    <m/>
    <m/>
    <m/>
    <m/>
    <m/>
    <m/>
    <m/>
    <m/>
    <m/>
    <m/>
    <m/>
    <m/>
    <m/>
    <m/>
    <m/>
    <m/>
    <m/>
    <m/>
    <m/>
    <m/>
  </r>
  <r>
    <x v="2"/>
    <x v="10"/>
    <m/>
    <m/>
    <m/>
    <n v="603723"/>
    <n v="507534"/>
    <n v="96189"/>
    <m/>
    <m/>
    <m/>
    <m/>
    <m/>
    <m/>
    <m/>
    <m/>
    <m/>
    <m/>
    <m/>
    <m/>
    <m/>
    <m/>
    <m/>
    <m/>
    <m/>
    <m/>
    <m/>
    <m/>
    <m/>
  </r>
  <r>
    <x v="2"/>
    <x v="15"/>
    <m/>
    <m/>
    <m/>
    <n v="8874"/>
    <n v="4800"/>
    <n v="4074"/>
    <m/>
    <m/>
    <m/>
    <m/>
    <m/>
    <m/>
    <m/>
    <m/>
    <m/>
    <m/>
    <m/>
    <m/>
    <m/>
    <m/>
    <m/>
    <m/>
    <m/>
    <m/>
    <m/>
    <m/>
    <m/>
  </r>
  <r>
    <x v="4"/>
    <x v="25"/>
    <m/>
    <m/>
    <m/>
    <n v="396042"/>
    <n v="295080"/>
    <n v="100962"/>
    <m/>
    <m/>
    <m/>
    <m/>
    <m/>
    <m/>
    <m/>
    <m/>
    <m/>
    <m/>
    <m/>
    <m/>
    <m/>
    <m/>
    <m/>
    <m/>
    <m/>
    <m/>
    <m/>
    <m/>
    <m/>
  </r>
  <r>
    <x v="4"/>
    <x v="25"/>
    <m/>
    <m/>
    <m/>
    <n v="502981"/>
    <n v="374402"/>
    <n v="128579"/>
    <m/>
    <m/>
    <m/>
    <m/>
    <m/>
    <m/>
    <m/>
    <m/>
    <m/>
    <m/>
    <m/>
    <m/>
    <m/>
    <m/>
    <m/>
    <m/>
    <m/>
    <m/>
    <m/>
    <m/>
    <m/>
  </r>
  <r>
    <x v="4"/>
    <x v="25"/>
    <m/>
    <m/>
    <m/>
    <n v="193826"/>
    <n v="145956"/>
    <n v="47870"/>
    <m/>
    <m/>
    <m/>
    <m/>
    <m/>
    <m/>
    <m/>
    <m/>
    <m/>
    <m/>
    <m/>
    <m/>
    <m/>
    <m/>
    <m/>
    <m/>
    <m/>
    <m/>
    <m/>
    <m/>
    <m/>
  </r>
  <r>
    <x v="5"/>
    <x v="26"/>
    <m/>
    <m/>
    <m/>
    <n v="353658"/>
    <n v="293627"/>
    <n v="60031"/>
    <m/>
    <m/>
    <m/>
    <m/>
    <m/>
    <m/>
    <m/>
    <m/>
    <m/>
    <m/>
    <m/>
    <m/>
    <m/>
    <m/>
    <m/>
    <m/>
    <m/>
    <m/>
    <m/>
    <m/>
    <m/>
  </r>
  <r>
    <x v="5"/>
    <x v="27"/>
    <m/>
    <m/>
    <m/>
    <n v="115161"/>
    <n v="112854"/>
    <n v="2307"/>
    <m/>
    <m/>
    <m/>
    <m/>
    <m/>
    <m/>
    <m/>
    <m/>
    <m/>
    <m/>
    <m/>
    <m/>
    <m/>
    <m/>
    <m/>
    <m/>
    <m/>
    <m/>
    <m/>
    <m/>
    <m/>
  </r>
  <r>
    <x v="5"/>
    <x v="27"/>
    <m/>
    <m/>
    <m/>
    <n v="169921"/>
    <n v="166509"/>
    <n v="3412"/>
    <m/>
    <m/>
    <m/>
    <m/>
    <m/>
    <m/>
    <m/>
    <m/>
    <m/>
    <m/>
    <m/>
    <m/>
    <m/>
    <m/>
    <m/>
    <m/>
    <m/>
    <m/>
    <m/>
    <m/>
    <m/>
  </r>
  <r>
    <x v="5"/>
    <x v="26"/>
    <m/>
    <m/>
    <m/>
    <n v="29984"/>
    <n v="28794"/>
    <n v="1190"/>
    <m/>
    <m/>
    <m/>
    <m/>
    <m/>
    <m/>
    <m/>
    <m/>
    <m/>
    <m/>
    <m/>
    <m/>
    <m/>
    <m/>
    <m/>
    <m/>
    <m/>
    <m/>
    <m/>
    <m/>
    <m/>
  </r>
  <r>
    <x v="5"/>
    <x v="26"/>
    <m/>
    <m/>
    <m/>
    <n v="467397"/>
    <n v="391503"/>
    <n v="75894"/>
    <m/>
    <m/>
    <m/>
    <m/>
    <m/>
    <m/>
    <m/>
    <m/>
    <m/>
    <m/>
    <m/>
    <m/>
    <m/>
    <m/>
    <m/>
    <m/>
    <m/>
    <m/>
    <m/>
    <m/>
    <m/>
  </r>
  <r>
    <x v="5"/>
    <x v="27"/>
    <m/>
    <m/>
    <m/>
    <n v="333536"/>
    <n v="326446"/>
    <n v="7090"/>
    <m/>
    <m/>
    <m/>
    <m/>
    <m/>
    <m/>
    <m/>
    <m/>
    <m/>
    <m/>
    <m/>
    <m/>
    <m/>
    <m/>
    <m/>
    <m/>
    <m/>
    <m/>
    <m/>
    <m/>
    <m/>
  </r>
  <r>
    <x v="5"/>
    <x v="27"/>
    <m/>
    <m/>
    <m/>
    <n v="84680"/>
    <n v="82984"/>
    <n v="1696"/>
    <m/>
    <m/>
    <m/>
    <m/>
    <m/>
    <m/>
    <m/>
    <m/>
    <m/>
    <m/>
    <m/>
    <m/>
    <m/>
    <m/>
    <m/>
    <m/>
    <m/>
    <m/>
    <m/>
    <m/>
    <m/>
  </r>
  <r>
    <x v="5"/>
    <x v="27"/>
    <m/>
    <m/>
    <m/>
    <n v="62316"/>
    <n v="61070"/>
    <n v="1246"/>
    <m/>
    <m/>
    <m/>
    <m/>
    <m/>
    <m/>
    <m/>
    <m/>
    <m/>
    <m/>
    <m/>
    <m/>
    <m/>
    <m/>
    <m/>
    <m/>
    <m/>
    <m/>
    <m/>
    <m/>
    <m/>
  </r>
  <r>
    <x v="5"/>
    <x v="27"/>
    <m/>
    <m/>
    <m/>
    <n v="605192"/>
    <n v="593052"/>
    <n v="12140"/>
    <m/>
    <m/>
    <m/>
    <m/>
    <m/>
    <m/>
    <m/>
    <m/>
    <m/>
    <m/>
    <m/>
    <m/>
    <m/>
    <m/>
    <m/>
    <m/>
    <m/>
    <m/>
    <m/>
    <m/>
    <m/>
  </r>
  <r>
    <x v="5"/>
    <x v="27"/>
    <m/>
    <m/>
    <m/>
    <n v="-128937"/>
    <n v="-126358"/>
    <n v="-2579"/>
    <m/>
    <m/>
    <m/>
    <m/>
    <m/>
    <m/>
    <m/>
    <m/>
    <m/>
    <m/>
    <m/>
    <m/>
    <m/>
    <m/>
    <m/>
    <m/>
    <m/>
    <m/>
    <m/>
    <m/>
    <m/>
  </r>
  <r>
    <x v="0"/>
    <x v="32"/>
    <m/>
    <m/>
    <m/>
    <m/>
    <m/>
    <m/>
    <n v="29880"/>
    <n v="27532"/>
    <n v="2348"/>
    <m/>
    <m/>
    <m/>
    <m/>
    <m/>
    <m/>
    <m/>
    <m/>
    <m/>
    <m/>
    <m/>
    <m/>
    <m/>
    <m/>
    <m/>
    <m/>
    <m/>
    <m/>
  </r>
  <r>
    <x v="0"/>
    <x v="3"/>
    <m/>
    <m/>
    <m/>
    <m/>
    <m/>
    <m/>
    <n v="335009"/>
    <n v="219224"/>
    <n v="115785"/>
    <m/>
    <m/>
    <m/>
    <m/>
    <m/>
    <m/>
    <m/>
    <m/>
    <m/>
    <m/>
    <m/>
    <m/>
    <m/>
    <m/>
    <m/>
    <m/>
    <m/>
    <m/>
  </r>
  <r>
    <x v="0"/>
    <x v="19"/>
    <m/>
    <m/>
    <m/>
    <m/>
    <m/>
    <m/>
    <n v="7000"/>
    <n v="2952"/>
    <n v="4048"/>
    <m/>
    <m/>
    <m/>
    <m/>
    <m/>
    <m/>
    <m/>
    <m/>
    <m/>
    <m/>
    <m/>
    <m/>
    <m/>
    <m/>
    <m/>
    <m/>
    <m/>
    <m/>
  </r>
  <r>
    <x v="0"/>
    <x v="3"/>
    <m/>
    <m/>
    <m/>
    <m/>
    <m/>
    <m/>
    <n v="335010"/>
    <n v="219226"/>
    <n v="115784"/>
    <m/>
    <m/>
    <m/>
    <m/>
    <m/>
    <m/>
    <m/>
    <m/>
    <m/>
    <m/>
    <m/>
    <m/>
    <m/>
    <m/>
    <m/>
    <m/>
    <m/>
    <m/>
  </r>
  <r>
    <x v="0"/>
    <x v="24"/>
    <m/>
    <m/>
    <m/>
    <m/>
    <m/>
    <m/>
    <n v="35424"/>
    <n v="30860"/>
    <n v="4564"/>
    <m/>
    <m/>
    <m/>
    <m/>
    <m/>
    <m/>
    <m/>
    <m/>
    <m/>
    <m/>
    <m/>
    <m/>
    <m/>
    <m/>
    <m/>
    <m/>
    <m/>
    <m/>
  </r>
  <r>
    <x v="0"/>
    <x v="33"/>
    <m/>
    <m/>
    <m/>
    <m/>
    <m/>
    <m/>
    <n v="47520"/>
    <n v="37440"/>
    <n v="10080"/>
    <m/>
    <m/>
    <m/>
    <m/>
    <m/>
    <m/>
    <m/>
    <m/>
    <m/>
    <m/>
    <m/>
    <m/>
    <m/>
    <m/>
    <m/>
    <m/>
    <m/>
    <m/>
  </r>
  <r>
    <x v="0"/>
    <x v="32"/>
    <m/>
    <m/>
    <m/>
    <m/>
    <m/>
    <m/>
    <n v="29880"/>
    <n v="27532"/>
    <n v="2348"/>
    <m/>
    <m/>
    <m/>
    <m/>
    <m/>
    <m/>
    <m/>
    <m/>
    <m/>
    <m/>
    <m/>
    <m/>
    <m/>
    <m/>
    <m/>
    <m/>
    <m/>
    <m/>
  </r>
  <r>
    <x v="0"/>
    <x v="4"/>
    <m/>
    <m/>
    <m/>
    <m/>
    <m/>
    <m/>
    <n v="24000"/>
    <n v="18000"/>
    <n v="6000"/>
    <m/>
    <m/>
    <m/>
    <m/>
    <m/>
    <m/>
    <m/>
    <m/>
    <m/>
    <m/>
    <m/>
    <m/>
    <m/>
    <m/>
    <m/>
    <m/>
    <m/>
    <m/>
  </r>
  <r>
    <x v="0"/>
    <x v="23"/>
    <m/>
    <m/>
    <m/>
    <m/>
    <m/>
    <m/>
    <n v="35424"/>
    <n v="29376"/>
    <n v="6048"/>
    <m/>
    <m/>
    <m/>
    <m/>
    <m/>
    <m/>
    <m/>
    <m/>
    <m/>
    <m/>
    <m/>
    <m/>
    <m/>
    <m/>
    <m/>
    <m/>
    <m/>
    <m/>
  </r>
  <r>
    <x v="0"/>
    <x v="3"/>
    <m/>
    <m/>
    <m/>
    <m/>
    <m/>
    <m/>
    <n v="345801"/>
    <n v="224849"/>
    <n v="120952"/>
    <m/>
    <m/>
    <m/>
    <m/>
    <m/>
    <m/>
    <m/>
    <m/>
    <m/>
    <m/>
    <m/>
    <m/>
    <m/>
    <m/>
    <m/>
    <m/>
    <m/>
    <m/>
  </r>
  <r>
    <x v="0"/>
    <x v="3"/>
    <m/>
    <m/>
    <m/>
    <m/>
    <m/>
    <m/>
    <n v="1909"/>
    <n v="1319"/>
    <n v="590"/>
    <m/>
    <m/>
    <m/>
    <m/>
    <m/>
    <m/>
    <m/>
    <m/>
    <m/>
    <m/>
    <m/>
    <m/>
    <m/>
    <m/>
    <m/>
    <m/>
    <m/>
    <m/>
  </r>
  <r>
    <x v="0"/>
    <x v="19"/>
    <m/>
    <m/>
    <m/>
    <m/>
    <m/>
    <m/>
    <n v="8750"/>
    <n v="3690"/>
    <n v="5060"/>
    <m/>
    <m/>
    <m/>
    <m/>
    <m/>
    <m/>
    <m/>
    <m/>
    <m/>
    <m/>
    <m/>
    <m/>
    <m/>
    <m/>
    <m/>
    <m/>
    <m/>
    <m/>
  </r>
  <r>
    <x v="0"/>
    <x v="0"/>
    <m/>
    <m/>
    <m/>
    <m/>
    <m/>
    <m/>
    <n v="28566"/>
    <n v="15393"/>
    <n v="13173"/>
    <m/>
    <m/>
    <m/>
    <m/>
    <m/>
    <m/>
    <m/>
    <m/>
    <m/>
    <m/>
    <m/>
    <m/>
    <m/>
    <m/>
    <m/>
    <m/>
    <m/>
    <m/>
  </r>
  <r>
    <x v="0"/>
    <x v="2"/>
    <m/>
    <m/>
    <m/>
    <m/>
    <m/>
    <m/>
    <n v="27125"/>
    <n v="21800"/>
    <n v="5325"/>
    <m/>
    <m/>
    <m/>
    <m/>
    <m/>
    <m/>
    <m/>
    <m/>
    <m/>
    <m/>
    <m/>
    <m/>
    <m/>
    <m/>
    <m/>
    <m/>
    <m/>
    <m/>
  </r>
  <r>
    <x v="0"/>
    <x v="34"/>
    <m/>
    <m/>
    <m/>
    <m/>
    <m/>
    <m/>
    <n v="92000"/>
    <n v="80000"/>
    <n v="12000"/>
    <m/>
    <m/>
    <m/>
    <m/>
    <m/>
    <m/>
    <m/>
    <m/>
    <m/>
    <m/>
    <m/>
    <m/>
    <m/>
    <m/>
    <m/>
    <m/>
    <m/>
    <m/>
  </r>
  <r>
    <x v="0"/>
    <x v="3"/>
    <m/>
    <m/>
    <m/>
    <m/>
    <m/>
    <m/>
    <n v="297544"/>
    <n v="192885"/>
    <n v="104659"/>
    <m/>
    <m/>
    <m/>
    <m/>
    <m/>
    <m/>
    <m/>
    <m/>
    <m/>
    <m/>
    <m/>
    <m/>
    <m/>
    <m/>
    <m/>
    <m/>
    <m/>
    <m/>
  </r>
  <r>
    <x v="0"/>
    <x v="32"/>
    <m/>
    <m/>
    <m/>
    <m/>
    <m/>
    <m/>
    <n v="44820"/>
    <n v="41298"/>
    <n v="3522"/>
    <m/>
    <m/>
    <m/>
    <m/>
    <m/>
    <m/>
    <m/>
    <m/>
    <m/>
    <m/>
    <m/>
    <m/>
    <m/>
    <m/>
    <m/>
    <m/>
    <m/>
    <m/>
  </r>
  <r>
    <x v="3"/>
    <x v="18"/>
    <m/>
    <m/>
    <m/>
    <m/>
    <m/>
    <m/>
    <n v="5760"/>
    <n v="3600"/>
    <n v="2160"/>
    <m/>
    <m/>
    <m/>
    <m/>
    <m/>
    <m/>
    <m/>
    <m/>
    <m/>
    <m/>
    <m/>
    <m/>
    <m/>
    <m/>
    <m/>
    <m/>
    <m/>
    <m/>
  </r>
  <r>
    <x v="3"/>
    <x v="28"/>
    <m/>
    <m/>
    <m/>
    <m/>
    <m/>
    <m/>
    <n v="11520"/>
    <n v="8320"/>
    <n v="3200"/>
    <m/>
    <m/>
    <m/>
    <m/>
    <m/>
    <m/>
    <m/>
    <m/>
    <m/>
    <m/>
    <m/>
    <m/>
    <m/>
    <m/>
    <m/>
    <m/>
    <m/>
    <m/>
  </r>
  <r>
    <x v="3"/>
    <x v="17"/>
    <m/>
    <m/>
    <m/>
    <m/>
    <m/>
    <m/>
    <n v="3628"/>
    <n v="0"/>
    <n v="3628"/>
    <m/>
    <m/>
    <m/>
    <m/>
    <m/>
    <m/>
    <m/>
    <m/>
    <m/>
    <m/>
    <m/>
    <m/>
    <m/>
    <m/>
    <m/>
    <m/>
    <m/>
    <m/>
  </r>
  <r>
    <x v="3"/>
    <x v="21"/>
    <m/>
    <m/>
    <m/>
    <m/>
    <m/>
    <m/>
    <n v="81139"/>
    <n v="76783"/>
    <n v="4356"/>
    <m/>
    <m/>
    <m/>
    <m/>
    <m/>
    <m/>
    <m/>
    <m/>
    <m/>
    <m/>
    <m/>
    <m/>
    <m/>
    <m/>
    <m/>
    <m/>
    <m/>
    <m/>
  </r>
  <r>
    <x v="3"/>
    <x v="18"/>
    <m/>
    <m/>
    <m/>
    <m/>
    <m/>
    <m/>
    <n v="5760"/>
    <n v="4160"/>
    <n v="1600"/>
    <m/>
    <m/>
    <m/>
    <m/>
    <m/>
    <m/>
    <m/>
    <m/>
    <m/>
    <m/>
    <m/>
    <m/>
    <m/>
    <m/>
    <m/>
    <m/>
    <m/>
    <m/>
  </r>
  <r>
    <x v="3"/>
    <x v="35"/>
    <m/>
    <m/>
    <m/>
    <m/>
    <m/>
    <m/>
    <n v="214298"/>
    <n v="201555"/>
    <n v="12743"/>
    <m/>
    <m/>
    <m/>
    <m/>
    <m/>
    <m/>
    <m/>
    <m/>
    <m/>
    <m/>
    <m/>
    <m/>
    <m/>
    <m/>
    <m/>
    <m/>
    <m/>
    <m/>
  </r>
  <r>
    <x v="3"/>
    <x v="22"/>
    <m/>
    <m/>
    <m/>
    <m/>
    <m/>
    <m/>
    <n v="26692"/>
    <n v="20800"/>
    <n v="5892"/>
    <m/>
    <m/>
    <m/>
    <m/>
    <m/>
    <m/>
    <m/>
    <m/>
    <m/>
    <m/>
    <m/>
    <m/>
    <m/>
    <m/>
    <m/>
    <m/>
    <m/>
    <m/>
  </r>
  <r>
    <x v="3"/>
    <x v="19"/>
    <m/>
    <m/>
    <m/>
    <m/>
    <m/>
    <m/>
    <n v="1542228"/>
    <n v="1108477"/>
    <n v="433751"/>
    <m/>
    <m/>
    <m/>
    <m/>
    <m/>
    <m/>
    <m/>
    <m/>
    <m/>
    <m/>
    <m/>
    <m/>
    <m/>
    <m/>
    <m/>
    <m/>
    <m/>
    <m/>
  </r>
  <r>
    <x v="3"/>
    <x v="35"/>
    <m/>
    <m/>
    <m/>
    <m/>
    <m/>
    <m/>
    <n v="2016123"/>
    <n v="1878780"/>
    <n v="137343"/>
    <m/>
    <m/>
    <m/>
    <m/>
    <m/>
    <m/>
    <m/>
    <m/>
    <m/>
    <m/>
    <m/>
    <m/>
    <m/>
    <m/>
    <m/>
    <m/>
    <m/>
    <m/>
  </r>
  <r>
    <x v="3"/>
    <x v="16"/>
    <m/>
    <m/>
    <m/>
    <m/>
    <m/>
    <m/>
    <n v="1652"/>
    <n v="0"/>
    <n v="1652"/>
    <m/>
    <m/>
    <m/>
    <m/>
    <m/>
    <m/>
    <m/>
    <m/>
    <m/>
    <m/>
    <m/>
    <m/>
    <m/>
    <m/>
    <m/>
    <m/>
    <m/>
    <m/>
  </r>
  <r>
    <x v="3"/>
    <x v="20"/>
    <m/>
    <m/>
    <m/>
    <m/>
    <m/>
    <m/>
    <n v="12341"/>
    <n v="11518"/>
    <n v="823"/>
    <m/>
    <m/>
    <m/>
    <m/>
    <m/>
    <m/>
    <m/>
    <m/>
    <m/>
    <m/>
    <m/>
    <m/>
    <m/>
    <m/>
    <m/>
    <m/>
    <m/>
    <m/>
  </r>
  <r>
    <x v="1"/>
    <x v="7"/>
    <m/>
    <m/>
    <m/>
    <m/>
    <m/>
    <m/>
    <n v="26878"/>
    <n v="25951"/>
    <n v="927"/>
    <m/>
    <m/>
    <m/>
    <m/>
    <m/>
    <m/>
    <m/>
    <m/>
    <m/>
    <m/>
    <m/>
    <m/>
    <m/>
    <m/>
    <m/>
    <m/>
    <m/>
    <m/>
  </r>
  <r>
    <x v="1"/>
    <x v="7"/>
    <m/>
    <m/>
    <m/>
    <m/>
    <m/>
    <m/>
    <n v="25888"/>
    <n v="24679"/>
    <n v="1209"/>
    <m/>
    <m/>
    <m/>
    <m/>
    <m/>
    <m/>
    <m/>
    <m/>
    <m/>
    <m/>
    <m/>
    <m/>
    <m/>
    <m/>
    <m/>
    <m/>
    <m/>
    <m/>
  </r>
  <r>
    <x v="1"/>
    <x v="8"/>
    <m/>
    <m/>
    <m/>
    <m/>
    <m/>
    <m/>
    <n v="3301567"/>
    <n v="3038719"/>
    <n v="262848"/>
    <m/>
    <m/>
    <m/>
    <m/>
    <m/>
    <m/>
    <m/>
    <m/>
    <m/>
    <m/>
    <m/>
    <m/>
    <m/>
    <m/>
    <m/>
    <m/>
    <m/>
    <m/>
  </r>
  <r>
    <x v="1"/>
    <x v="7"/>
    <m/>
    <m/>
    <m/>
    <m/>
    <m/>
    <m/>
    <n v="667310"/>
    <n v="630238"/>
    <n v="37072"/>
    <m/>
    <m/>
    <m/>
    <m/>
    <m/>
    <m/>
    <m/>
    <m/>
    <m/>
    <m/>
    <m/>
    <m/>
    <m/>
    <m/>
    <m/>
    <m/>
    <m/>
    <m/>
  </r>
  <r>
    <x v="1"/>
    <x v="7"/>
    <m/>
    <m/>
    <m/>
    <m/>
    <m/>
    <m/>
    <n v="33134"/>
    <n v="31975"/>
    <n v="1159"/>
    <m/>
    <m/>
    <m/>
    <m/>
    <m/>
    <m/>
    <m/>
    <m/>
    <m/>
    <m/>
    <m/>
    <m/>
    <m/>
    <m/>
    <m/>
    <m/>
    <m/>
    <m/>
  </r>
  <r>
    <x v="1"/>
    <x v="7"/>
    <m/>
    <m/>
    <m/>
    <m/>
    <m/>
    <m/>
    <n v="261549"/>
    <n v="221016"/>
    <n v="40533"/>
    <m/>
    <m/>
    <m/>
    <m/>
    <m/>
    <m/>
    <m/>
    <m/>
    <m/>
    <m/>
    <m/>
    <m/>
    <m/>
    <m/>
    <m/>
    <m/>
    <m/>
    <m/>
  </r>
  <r>
    <x v="1"/>
    <x v="30"/>
    <m/>
    <m/>
    <m/>
    <m/>
    <m/>
    <m/>
    <n v="9107"/>
    <n v="8651"/>
    <n v="456"/>
    <m/>
    <m/>
    <m/>
    <m/>
    <m/>
    <m/>
    <m/>
    <m/>
    <m/>
    <m/>
    <m/>
    <m/>
    <m/>
    <m/>
    <m/>
    <m/>
    <m/>
    <m/>
  </r>
  <r>
    <x v="1"/>
    <x v="8"/>
    <m/>
    <m/>
    <m/>
    <m/>
    <m/>
    <m/>
    <n v="2993261"/>
    <n v="2737958"/>
    <n v="255303"/>
    <m/>
    <m/>
    <m/>
    <m/>
    <m/>
    <m/>
    <m/>
    <m/>
    <m/>
    <m/>
    <m/>
    <m/>
    <m/>
    <m/>
    <m/>
    <m/>
    <m/>
    <m/>
  </r>
  <r>
    <x v="1"/>
    <x v="7"/>
    <m/>
    <m/>
    <m/>
    <m/>
    <m/>
    <m/>
    <n v="1447692"/>
    <n v="1369840"/>
    <n v="77852"/>
    <m/>
    <m/>
    <m/>
    <m/>
    <m/>
    <m/>
    <m/>
    <m/>
    <m/>
    <m/>
    <m/>
    <m/>
    <m/>
    <m/>
    <m/>
    <m/>
    <m/>
    <m/>
  </r>
  <r>
    <x v="1"/>
    <x v="6"/>
    <m/>
    <m/>
    <m/>
    <m/>
    <m/>
    <m/>
    <n v="27360"/>
    <n v="24539"/>
    <n v="2821"/>
    <m/>
    <m/>
    <m/>
    <m/>
    <m/>
    <m/>
    <m/>
    <m/>
    <m/>
    <m/>
    <m/>
    <m/>
    <m/>
    <m/>
    <m/>
    <m/>
    <m/>
    <m/>
  </r>
  <r>
    <x v="2"/>
    <x v="10"/>
    <m/>
    <m/>
    <m/>
    <m/>
    <m/>
    <m/>
    <n v="144028"/>
    <n v="122340"/>
    <n v="21688"/>
    <m/>
    <m/>
    <m/>
    <m/>
    <m/>
    <m/>
    <m/>
    <m/>
    <m/>
    <m/>
    <m/>
    <m/>
    <m/>
    <m/>
    <m/>
    <m/>
    <m/>
    <m/>
  </r>
  <r>
    <x v="2"/>
    <x v="11"/>
    <m/>
    <m/>
    <m/>
    <m/>
    <m/>
    <m/>
    <n v="1027480"/>
    <n v="951170"/>
    <n v="76310"/>
    <m/>
    <m/>
    <m/>
    <m/>
    <m/>
    <m/>
    <m/>
    <m/>
    <m/>
    <m/>
    <m/>
    <m/>
    <m/>
    <m/>
    <m/>
    <m/>
    <m/>
    <m/>
  </r>
  <r>
    <x v="2"/>
    <x v="10"/>
    <m/>
    <m/>
    <m/>
    <m/>
    <m/>
    <m/>
    <n v="427283"/>
    <n v="353217"/>
    <n v="74066"/>
    <m/>
    <m/>
    <m/>
    <m/>
    <m/>
    <m/>
    <m/>
    <m/>
    <m/>
    <m/>
    <m/>
    <m/>
    <m/>
    <m/>
    <m/>
    <m/>
    <m/>
    <m/>
  </r>
  <r>
    <x v="2"/>
    <x v="36"/>
    <m/>
    <m/>
    <m/>
    <m/>
    <m/>
    <m/>
    <n v="30541"/>
    <n v="25300"/>
    <n v="5241"/>
    <m/>
    <m/>
    <m/>
    <m/>
    <m/>
    <m/>
    <m/>
    <m/>
    <m/>
    <m/>
    <m/>
    <m/>
    <m/>
    <m/>
    <m/>
    <m/>
    <m/>
    <m/>
  </r>
  <r>
    <x v="2"/>
    <x v="10"/>
    <m/>
    <m/>
    <m/>
    <m/>
    <m/>
    <m/>
    <n v="240250"/>
    <n v="200477"/>
    <n v="39773"/>
    <m/>
    <m/>
    <m/>
    <m/>
    <m/>
    <m/>
    <m/>
    <m/>
    <m/>
    <m/>
    <m/>
    <m/>
    <m/>
    <m/>
    <m/>
    <m/>
    <m/>
    <m/>
  </r>
  <r>
    <x v="2"/>
    <x v="10"/>
    <m/>
    <m/>
    <m/>
    <m/>
    <m/>
    <m/>
    <n v="288964"/>
    <n v="238872"/>
    <n v="50092"/>
    <m/>
    <m/>
    <m/>
    <m/>
    <m/>
    <m/>
    <m/>
    <m/>
    <m/>
    <m/>
    <m/>
    <m/>
    <m/>
    <m/>
    <m/>
    <m/>
    <m/>
    <m/>
  </r>
  <r>
    <x v="4"/>
    <x v="25"/>
    <m/>
    <m/>
    <m/>
    <m/>
    <m/>
    <m/>
    <n v="106670"/>
    <n v="80324"/>
    <n v="26346"/>
    <m/>
    <m/>
    <m/>
    <m/>
    <m/>
    <m/>
    <m/>
    <m/>
    <m/>
    <m/>
    <m/>
    <m/>
    <m/>
    <m/>
    <m/>
    <m/>
    <m/>
    <m/>
  </r>
  <r>
    <x v="4"/>
    <x v="25"/>
    <m/>
    <m/>
    <m/>
    <m/>
    <m/>
    <m/>
    <n v="163380"/>
    <n v="120487"/>
    <n v="42893"/>
    <m/>
    <m/>
    <m/>
    <m/>
    <m/>
    <m/>
    <m/>
    <m/>
    <m/>
    <m/>
    <m/>
    <m/>
    <m/>
    <m/>
    <m/>
    <m/>
    <m/>
    <m/>
  </r>
  <r>
    <x v="4"/>
    <x v="25"/>
    <m/>
    <m/>
    <m/>
    <m/>
    <m/>
    <m/>
    <n v="983888"/>
    <n v="735277"/>
    <n v="248611"/>
    <m/>
    <m/>
    <m/>
    <m/>
    <m/>
    <m/>
    <m/>
    <m/>
    <m/>
    <m/>
    <m/>
    <m/>
    <m/>
    <m/>
    <m/>
    <m/>
    <m/>
    <m/>
  </r>
  <r>
    <x v="4"/>
    <x v="25"/>
    <m/>
    <m/>
    <m/>
    <m/>
    <m/>
    <m/>
    <n v="270051"/>
    <n v="200811"/>
    <n v="69240"/>
    <m/>
    <m/>
    <m/>
    <m/>
    <m/>
    <m/>
    <m/>
    <m/>
    <m/>
    <m/>
    <m/>
    <m/>
    <m/>
    <m/>
    <m/>
    <m/>
    <m/>
    <m/>
  </r>
  <r>
    <x v="4"/>
    <x v="37"/>
    <m/>
    <m/>
    <m/>
    <m/>
    <m/>
    <m/>
    <n v="11400"/>
    <n v="10516"/>
    <n v="884"/>
    <m/>
    <m/>
    <m/>
    <m/>
    <m/>
    <m/>
    <m/>
    <m/>
    <m/>
    <m/>
    <m/>
    <m/>
    <m/>
    <m/>
    <m/>
    <m/>
    <m/>
    <m/>
  </r>
  <r>
    <x v="5"/>
    <x v="26"/>
    <m/>
    <m/>
    <m/>
    <m/>
    <m/>
    <m/>
    <n v="101453"/>
    <n v="99305"/>
    <n v="2148"/>
    <m/>
    <m/>
    <m/>
    <m/>
    <m/>
    <m/>
    <m/>
    <m/>
    <m/>
    <m/>
    <m/>
    <m/>
    <m/>
    <m/>
    <m/>
    <m/>
    <m/>
    <m/>
  </r>
  <r>
    <x v="5"/>
    <x v="27"/>
    <m/>
    <m/>
    <m/>
    <m/>
    <m/>
    <m/>
    <n v="658949"/>
    <n v="645702"/>
    <n v="13247"/>
    <m/>
    <m/>
    <m/>
    <m/>
    <m/>
    <m/>
    <m/>
    <m/>
    <m/>
    <m/>
    <m/>
    <m/>
    <m/>
    <m/>
    <m/>
    <m/>
    <m/>
    <m/>
  </r>
  <r>
    <x v="5"/>
    <x v="26"/>
    <m/>
    <m/>
    <m/>
    <m/>
    <m/>
    <m/>
    <n v="2133432"/>
    <n v="2116800"/>
    <n v="16632"/>
    <m/>
    <m/>
    <m/>
    <m/>
    <m/>
    <m/>
    <m/>
    <m/>
    <m/>
    <m/>
    <m/>
    <m/>
    <m/>
    <m/>
    <m/>
    <m/>
    <m/>
    <m/>
  </r>
  <r>
    <x v="5"/>
    <x v="26"/>
    <m/>
    <m/>
    <m/>
    <m/>
    <m/>
    <m/>
    <n v="4101777"/>
    <n v="4069800"/>
    <n v="31977"/>
    <m/>
    <m/>
    <m/>
    <m/>
    <m/>
    <m/>
    <m/>
    <m/>
    <m/>
    <m/>
    <m/>
    <m/>
    <m/>
    <m/>
    <m/>
    <m/>
    <m/>
    <m/>
  </r>
  <r>
    <x v="5"/>
    <x v="27"/>
    <m/>
    <m/>
    <m/>
    <m/>
    <m/>
    <m/>
    <n v="79126"/>
    <n v="77540"/>
    <n v="1586"/>
    <m/>
    <m/>
    <m/>
    <m/>
    <m/>
    <m/>
    <m/>
    <m/>
    <m/>
    <m/>
    <m/>
    <m/>
    <m/>
    <m/>
    <m/>
    <m/>
    <m/>
    <m/>
  </r>
  <r>
    <x v="5"/>
    <x v="27"/>
    <m/>
    <m/>
    <m/>
    <m/>
    <m/>
    <m/>
    <n v="847411"/>
    <n v="830385"/>
    <n v="17026"/>
    <m/>
    <m/>
    <m/>
    <m/>
    <m/>
    <m/>
    <m/>
    <m/>
    <m/>
    <m/>
    <m/>
    <m/>
    <m/>
    <m/>
    <m/>
    <m/>
    <m/>
    <m/>
  </r>
  <r>
    <x v="5"/>
    <x v="26"/>
    <m/>
    <m/>
    <m/>
    <m/>
    <m/>
    <m/>
    <n v="583964"/>
    <n v="477172"/>
    <n v="106792"/>
    <m/>
    <m/>
    <m/>
    <m/>
    <m/>
    <m/>
    <m/>
    <m/>
    <m/>
    <m/>
    <m/>
    <m/>
    <m/>
    <m/>
    <m/>
    <m/>
    <m/>
    <m/>
  </r>
  <r>
    <x v="5"/>
    <x v="27"/>
    <m/>
    <m/>
    <m/>
    <m/>
    <m/>
    <m/>
    <n v="812687"/>
    <n v="796370"/>
    <n v="16317"/>
    <m/>
    <m/>
    <m/>
    <m/>
    <m/>
    <m/>
    <m/>
    <m/>
    <m/>
    <m/>
    <m/>
    <m/>
    <m/>
    <m/>
    <m/>
    <m/>
    <m/>
    <m/>
  </r>
  <r>
    <x v="5"/>
    <x v="27"/>
    <m/>
    <m/>
    <m/>
    <m/>
    <m/>
    <m/>
    <n v="80565"/>
    <n v="78950"/>
    <n v="1615"/>
    <m/>
    <m/>
    <m/>
    <m/>
    <m/>
    <m/>
    <m/>
    <m/>
    <m/>
    <m/>
    <m/>
    <m/>
    <m/>
    <m/>
    <m/>
    <m/>
    <m/>
    <m/>
  </r>
  <r>
    <x v="5"/>
    <x v="27"/>
    <m/>
    <m/>
    <m/>
    <m/>
    <m/>
    <m/>
    <n v="99350"/>
    <n v="97360"/>
    <n v="1990"/>
    <m/>
    <m/>
    <m/>
    <m/>
    <m/>
    <m/>
    <m/>
    <m/>
    <m/>
    <m/>
    <m/>
    <m/>
    <m/>
    <m/>
    <m/>
    <m/>
    <m/>
    <m/>
  </r>
  <r>
    <x v="5"/>
    <x v="27"/>
    <m/>
    <m/>
    <m/>
    <m/>
    <m/>
    <m/>
    <n v="762603"/>
    <n v="747279"/>
    <n v="15324"/>
    <m/>
    <m/>
    <m/>
    <m/>
    <m/>
    <m/>
    <m/>
    <m/>
    <m/>
    <m/>
    <m/>
    <m/>
    <m/>
    <m/>
    <m/>
    <m/>
    <m/>
    <m/>
  </r>
  <r>
    <x v="5"/>
    <x v="26"/>
    <m/>
    <m/>
    <m/>
    <m/>
    <m/>
    <m/>
    <n v="580476"/>
    <n v="477172"/>
    <n v="103304"/>
    <m/>
    <m/>
    <m/>
    <m/>
    <m/>
    <m/>
    <m/>
    <m/>
    <m/>
    <m/>
    <m/>
    <m/>
    <m/>
    <m/>
    <m/>
    <m/>
    <m/>
    <m/>
  </r>
  <r>
    <x v="5"/>
    <x v="27"/>
    <m/>
    <m/>
    <m/>
    <m/>
    <m/>
    <m/>
    <n v="876842"/>
    <n v="859220"/>
    <n v="17622"/>
    <m/>
    <m/>
    <m/>
    <m/>
    <m/>
    <m/>
    <m/>
    <m/>
    <m/>
    <m/>
    <m/>
    <m/>
    <m/>
    <m/>
    <m/>
    <m/>
    <m/>
    <m/>
  </r>
  <r>
    <x v="5"/>
    <x v="27"/>
    <m/>
    <m/>
    <m/>
    <m/>
    <m/>
    <m/>
    <n v="23230"/>
    <n v="22764"/>
    <n v="466"/>
    <m/>
    <m/>
    <m/>
    <m/>
    <m/>
    <m/>
    <m/>
    <m/>
    <m/>
    <m/>
    <m/>
    <m/>
    <m/>
    <m/>
    <m/>
    <m/>
    <m/>
    <m/>
  </r>
  <r>
    <x v="5"/>
    <x v="27"/>
    <m/>
    <m/>
    <m/>
    <m/>
    <m/>
    <m/>
    <n v="-38059"/>
    <n v="-37290"/>
    <n v="-769"/>
    <m/>
    <m/>
    <m/>
    <m/>
    <m/>
    <m/>
    <m/>
    <m/>
    <m/>
    <m/>
    <m/>
    <m/>
    <m/>
    <m/>
    <m/>
    <m/>
    <m/>
    <m/>
  </r>
  <r>
    <x v="6"/>
    <x v="31"/>
    <m/>
    <m/>
    <m/>
    <m/>
    <m/>
    <m/>
    <m/>
    <m/>
    <m/>
    <n v="28668"/>
    <n v="18552"/>
    <n v="10116"/>
    <m/>
    <m/>
    <m/>
    <m/>
    <m/>
    <m/>
    <m/>
    <m/>
    <m/>
    <m/>
    <m/>
    <m/>
    <m/>
    <m/>
    <m/>
  </r>
  <r>
    <x v="7"/>
    <x v="21"/>
    <m/>
    <m/>
    <m/>
    <m/>
    <m/>
    <m/>
    <m/>
    <m/>
    <m/>
    <n v="1341575"/>
    <n v="1276521"/>
    <n v="65054"/>
    <m/>
    <m/>
    <m/>
    <m/>
    <m/>
    <m/>
    <m/>
    <m/>
    <m/>
    <m/>
    <m/>
    <m/>
    <m/>
    <m/>
    <m/>
  </r>
  <r>
    <x v="7"/>
    <x v="8"/>
    <m/>
    <m/>
    <m/>
    <m/>
    <m/>
    <m/>
    <m/>
    <m/>
    <m/>
    <n v="3496385"/>
    <n v="3196524"/>
    <n v="299861"/>
    <m/>
    <m/>
    <m/>
    <m/>
    <m/>
    <m/>
    <m/>
    <m/>
    <m/>
    <m/>
    <m/>
    <m/>
    <m/>
    <m/>
    <m/>
  </r>
  <r>
    <x v="7"/>
    <x v="21"/>
    <m/>
    <m/>
    <m/>
    <m/>
    <m/>
    <m/>
    <m/>
    <m/>
    <m/>
    <n v="3376"/>
    <n v="1137"/>
    <n v="2239"/>
    <m/>
    <m/>
    <m/>
    <m/>
    <m/>
    <m/>
    <m/>
    <m/>
    <m/>
    <m/>
    <m/>
    <m/>
    <m/>
    <m/>
    <m/>
  </r>
  <r>
    <x v="8"/>
    <x v="30"/>
    <m/>
    <m/>
    <m/>
    <m/>
    <m/>
    <m/>
    <m/>
    <m/>
    <m/>
    <n v="1265411"/>
    <n v="1141893"/>
    <n v="123518"/>
    <m/>
    <m/>
    <m/>
    <m/>
    <m/>
    <m/>
    <m/>
    <m/>
    <m/>
    <m/>
    <m/>
    <m/>
    <m/>
    <m/>
    <m/>
  </r>
  <r>
    <x v="8"/>
    <x v="7"/>
    <m/>
    <m/>
    <m/>
    <m/>
    <m/>
    <m/>
    <m/>
    <m/>
    <m/>
    <n v="2215686"/>
    <n v="2094024"/>
    <n v="121662"/>
    <m/>
    <m/>
    <m/>
    <m/>
    <m/>
    <m/>
    <m/>
    <m/>
    <m/>
    <m/>
    <m/>
    <m/>
    <m/>
    <m/>
    <m/>
  </r>
  <r>
    <x v="8"/>
    <x v="16"/>
    <m/>
    <m/>
    <m/>
    <m/>
    <m/>
    <m/>
    <m/>
    <m/>
    <m/>
    <n v="1320"/>
    <n v="0"/>
    <n v="1320"/>
    <m/>
    <m/>
    <m/>
    <m/>
    <m/>
    <m/>
    <m/>
    <m/>
    <m/>
    <m/>
    <m/>
    <m/>
    <m/>
    <m/>
    <m/>
  </r>
  <r>
    <x v="8"/>
    <x v="30"/>
    <m/>
    <m/>
    <m/>
    <m/>
    <m/>
    <m/>
    <m/>
    <m/>
    <m/>
    <n v="247250"/>
    <n v="230789"/>
    <n v="16461"/>
    <m/>
    <m/>
    <m/>
    <m/>
    <m/>
    <m/>
    <m/>
    <m/>
    <m/>
    <m/>
    <m/>
    <m/>
    <m/>
    <m/>
    <m/>
  </r>
  <r>
    <x v="8"/>
    <x v="7"/>
    <m/>
    <m/>
    <m/>
    <m/>
    <m/>
    <m/>
    <m/>
    <m/>
    <m/>
    <n v="710108"/>
    <n v="457462"/>
    <n v="252646"/>
    <m/>
    <m/>
    <m/>
    <m/>
    <m/>
    <m/>
    <m/>
    <m/>
    <m/>
    <m/>
    <m/>
    <m/>
    <m/>
    <m/>
    <m/>
  </r>
  <r>
    <x v="8"/>
    <x v="7"/>
    <m/>
    <m/>
    <m/>
    <m/>
    <m/>
    <m/>
    <m/>
    <m/>
    <m/>
    <n v="238697"/>
    <n v="161583"/>
    <n v="77114"/>
    <m/>
    <m/>
    <m/>
    <m/>
    <m/>
    <m/>
    <m/>
    <m/>
    <m/>
    <m/>
    <m/>
    <m/>
    <m/>
    <m/>
    <m/>
  </r>
  <r>
    <x v="8"/>
    <x v="7"/>
    <m/>
    <m/>
    <m/>
    <m/>
    <m/>
    <m/>
    <m/>
    <m/>
    <m/>
    <n v="227198"/>
    <n v="215240"/>
    <n v="11958"/>
    <m/>
    <m/>
    <m/>
    <m/>
    <m/>
    <m/>
    <m/>
    <m/>
    <m/>
    <m/>
    <m/>
    <m/>
    <m/>
    <m/>
    <m/>
  </r>
  <r>
    <x v="8"/>
    <x v="30"/>
    <m/>
    <m/>
    <m/>
    <m/>
    <m/>
    <m/>
    <m/>
    <m/>
    <m/>
    <n v="278800"/>
    <n v="266653"/>
    <n v="12147"/>
    <m/>
    <m/>
    <m/>
    <m/>
    <m/>
    <m/>
    <m/>
    <m/>
    <m/>
    <m/>
    <m/>
    <m/>
    <m/>
    <m/>
    <m/>
  </r>
  <r>
    <x v="8"/>
    <x v="7"/>
    <m/>
    <m/>
    <m/>
    <m/>
    <m/>
    <m/>
    <m/>
    <m/>
    <m/>
    <n v="1479087"/>
    <n v="1185967"/>
    <n v="293120"/>
    <m/>
    <m/>
    <m/>
    <m/>
    <m/>
    <m/>
    <m/>
    <m/>
    <m/>
    <m/>
    <m/>
    <m/>
    <m/>
    <m/>
    <m/>
  </r>
  <r>
    <x v="0"/>
    <x v="3"/>
    <m/>
    <m/>
    <m/>
    <m/>
    <m/>
    <m/>
    <m/>
    <m/>
    <m/>
    <n v="317972"/>
    <n v="210931"/>
    <n v="107041"/>
    <m/>
    <m/>
    <m/>
    <m/>
    <m/>
    <m/>
    <m/>
    <m/>
    <m/>
    <m/>
    <m/>
    <m/>
    <m/>
    <m/>
    <m/>
  </r>
  <r>
    <x v="0"/>
    <x v="19"/>
    <m/>
    <m/>
    <m/>
    <m/>
    <m/>
    <m/>
    <m/>
    <m/>
    <m/>
    <n v="17500"/>
    <n v="7380"/>
    <n v="10120"/>
    <m/>
    <m/>
    <m/>
    <m/>
    <m/>
    <m/>
    <m/>
    <m/>
    <m/>
    <m/>
    <m/>
    <m/>
    <m/>
    <m/>
    <m/>
  </r>
  <r>
    <x v="0"/>
    <x v="4"/>
    <m/>
    <m/>
    <m/>
    <m/>
    <m/>
    <m/>
    <m/>
    <m/>
    <m/>
    <n v="24000"/>
    <n v="18000"/>
    <n v="6000"/>
    <m/>
    <m/>
    <m/>
    <m/>
    <m/>
    <m/>
    <m/>
    <m/>
    <m/>
    <m/>
    <m/>
    <m/>
    <m/>
    <m/>
    <m/>
  </r>
  <r>
    <x v="0"/>
    <x v="3"/>
    <m/>
    <m/>
    <m/>
    <m/>
    <m/>
    <m/>
    <m/>
    <m/>
    <m/>
    <n v="339178"/>
    <n v="223374"/>
    <n v="115804"/>
    <m/>
    <m/>
    <m/>
    <m/>
    <m/>
    <m/>
    <m/>
    <m/>
    <m/>
    <m/>
    <m/>
    <m/>
    <m/>
    <m/>
    <m/>
  </r>
  <r>
    <x v="0"/>
    <x v="34"/>
    <m/>
    <m/>
    <m/>
    <m/>
    <m/>
    <m/>
    <m/>
    <m/>
    <m/>
    <n v="46000"/>
    <n v="40350"/>
    <n v="5650"/>
    <m/>
    <m/>
    <m/>
    <m/>
    <m/>
    <m/>
    <m/>
    <m/>
    <m/>
    <m/>
    <m/>
    <m/>
    <m/>
    <m/>
    <m/>
  </r>
  <r>
    <x v="0"/>
    <x v="38"/>
    <m/>
    <m/>
    <m/>
    <m/>
    <m/>
    <m/>
    <m/>
    <m/>
    <m/>
    <n v="19000"/>
    <n v="14566"/>
    <n v="4434"/>
    <m/>
    <m/>
    <m/>
    <m/>
    <m/>
    <m/>
    <m/>
    <m/>
    <m/>
    <m/>
    <m/>
    <m/>
    <m/>
    <m/>
    <m/>
  </r>
  <r>
    <x v="0"/>
    <x v="4"/>
    <m/>
    <m/>
    <m/>
    <m/>
    <m/>
    <m/>
    <m/>
    <m/>
    <m/>
    <n v="30000"/>
    <n v="23000"/>
    <n v="7000"/>
    <m/>
    <m/>
    <m/>
    <m/>
    <m/>
    <m/>
    <m/>
    <m/>
    <m/>
    <m/>
    <m/>
    <m/>
    <m/>
    <m/>
    <m/>
  </r>
  <r>
    <x v="0"/>
    <x v="0"/>
    <m/>
    <m/>
    <m/>
    <m/>
    <m/>
    <m/>
    <m/>
    <m/>
    <m/>
    <n v="35403"/>
    <n v="990"/>
    <n v="34413"/>
    <m/>
    <m/>
    <m/>
    <m/>
    <m/>
    <m/>
    <m/>
    <m/>
    <m/>
    <m/>
    <m/>
    <m/>
    <m/>
    <m/>
    <m/>
  </r>
  <r>
    <x v="3"/>
    <x v="17"/>
    <m/>
    <m/>
    <m/>
    <m/>
    <m/>
    <m/>
    <m/>
    <m/>
    <m/>
    <n v="1017"/>
    <n v="0"/>
    <n v="1017"/>
    <m/>
    <m/>
    <m/>
    <m/>
    <m/>
    <m/>
    <m/>
    <m/>
    <m/>
    <m/>
    <m/>
    <m/>
    <m/>
    <m/>
    <m/>
  </r>
  <r>
    <x v="3"/>
    <x v="29"/>
    <m/>
    <m/>
    <m/>
    <m/>
    <m/>
    <m/>
    <m/>
    <m/>
    <m/>
    <n v="20324"/>
    <n v="5000"/>
    <n v="15324"/>
    <m/>
    <m/>
    <m/>
    <m/>
    <m/>
    <m/>
    <m/>
    <m/>
    <m/>
    <m/>
    <m/>
    <m/>
    <m/>
    <m/>
    <m/>
  </r>
  <r>
    <x v="3"/>
    <x v="19"/>
    <m/>
    <m/>
    <m/>
    <m/>
    <m/>
    <m/>
    <m/>
    <m/>
    <m/>
    <n v="2295896"/>
    <n v="1650175"/>
    <n v="645721"/>
    <m/>
    <m/>
    <m/>
    <m/>
    <m/>
    <m/>
    <m/>
    <m/>
    <m/>
    <m/>
    <m/>
    <m/>
    <m/>
    <m/>
    <m/>
  </r>
  <r>
    <x v="9"/>
    <x v="11"/>
    <m/>
    <m/>
    <m/>
    <m/>
    <m/>
    <m/>
    <m/>
    <m/>
    <m/>
    <n v="1207357"/>
    <n v="870299"/>
    <n v="337058"/>
    <m/>
    <m/>
    <m/>
    <m/>
    <m/>
    <m/>
    <m/>
    <m/>
    <m/>
    <m/>
    <m/>
    <m/>
    <m/>
    <m/>
    <m/>
  </r>
  <r>
    <x v="10"/>
    <x v="6"/>
    <m/>
    <m/>
    <m/>
    <m/>
    <m/>
    <m/>
    <m/>
    <m/>
    <m/>
    <n v="104736"/>
    <n v="93938"/>
    <n v="10798"/>
    <m/>
    <m/>
    <m/>
    <m/>
    <m/>
    <m/>
    <m/>
    <m/>
    <m/>
    <m/>
    <m/>
    <m/>
    <m/>
    <m/>
    <m/>
  </r>
  <r>
    <x v="2"/>
    <x v="15"/>
    <m/>
    <m/>
    <m/>
    <m/>
    <m/>
    <m/>
    <m/>
    <m/>
    <m/>
    <n v="911"/>
    <n v="550"/>
    <n v="361"/>
    <m/>
    <m/>
    <m/>
    <m/>
    <m/>
    <m/>
    <m/>
    <m/>
    <m/>
    <m/>
    <m/>
    <m/>
    <m/>
    <m/>
    <m/>
  </r>
  <r>
    <x v="2"/>
    <x v="15"/>
    <m/>
    <m/>
    <m/>
    <m/>
    <m/>
    <m/>
    <m/>
    <m/>
    <m/>
    <n v="3054"/>
    <n v="0"/>
    <n v="3054"/>
    <m/>
    <m/>
    <m/>
    <m/>
    <m/>
    <m/>
    <m/>
    <m/>
    <m/>
    <m/>
    <m/>
    <m/>
    <m/>
    <m/>
    <m/>
  </r>
  <r>
    <x v="4"/>
    <x v="25"/>
    <m/>
    <m/>
    <m/>
    <m/>
    <m/>
    <m/>
    <m/>
    <m/>
    <m/>
    <n v="187302"/>
    <n v="141041"/>
    <n v="46261"/>
    <m/>
    <m/>
    <m/>
    <m/>
    <m/>
    <m/>
    <m/>
    <m/>
    <m/>
    <m/>
    <m/>
    <m/>
    <m/>
    <m/>
    <m/>
  </r>
  <r>
    <x v="4"/>
    <x v="25"/>
    <m/>
    <m/>
    <m/>
    <m/>
    <m/>
    <m/>
    <m/>
    <m/>
    <m/>
    <n v="130297"/>
    <n v="98115"/>
    <n v="32182"/>
    <m/>
    <m/>
    <m/>
    <m/>
    <m/>
    <m/>
    <m/>
    <m/>
    <m/>
    <m/>
    <m/>
    <m/>
    <m/>
    <m/>
    <m/>
  </r>
  <r>
    <x v="11"/>
    <x v="10"/>
    <m/>
    <m/>
    <m/>
    <m/>
    <m/>
    <m/>
    <m/>
    <m/>
    <m/>
    <n v="229822"/>
    <n v="192858"/>
    <n v="36964"/>
    <m/>
    <m/>
    <m/>
    <m/>
    <m/>
    <m/>
    <m/>
    <m/>
    <m/>
    <m/>
    <m/>
    <m/>
    <m/>
    <m/>
    <m/>
  </r>
  <r>
    <x v="11"/>
    <x v="10"/>
    <m/>
    <m/>
    <m/>
    <m/>
    <m/>
    <m/>
    <m/>
    <m/>
    <m/>
    <n v="425835"/>
    <n v="337578"/>
    <n v="88257"/>
    <m/>
    <m/>
    <m/>
    <m/>
    <m/>
    <m/>
    <m/>
    <m/>
    <m/>
    <m/>
    <m/>
    <m/>
    <m/>
    <m/>
    <m/>
  </r>
  <r>
    <x v="11"/>
    <x v="10"/>
    <m/>
    <m/>
    <m/>
    <m/>
    <m/>
    <m/>
    <m/>
    <m/>
    <m/>
    <n v="327105"/>
    <n v="267057"/>
    <n v="60048"/>
    <m/>
    <m/>
    <m/>
    <m/>
    <m/>
    <m/>
    <m/>
    <m/>
    <m/>
    <m/>
    <m/>
    <m/>
    <m/>
    <m/>
    <m/>
  </r>
  <r>
    <x v="11"/>
    <x v="21"/>
    <m/>
    <m/>
    <m/>
    <m/>
    <m/>
    <m/>
    <m/>
    <m/>
    <m/>
    <n v="288827"/>
    <n v="202363"/>
    <n v="86464"/>
    <m/>
    <m/>
    <m/>
    <m/>
    <m/>
    <m/>
    <m/>
    <m/>
    <m/>
    <m/>
    <m/>
    <m/>
    <m/>
    <m/>
    <m/>
  </r>
  <r>
    <x v="11"/>
    <x v="10"/>
    <m/>
    <m/>
    <m/>
    <m/>
    <m/>
    <m/>
    <m/>
    <m/>
    <m/>
    <n v="474781"/>
    <n v="389065"/>
    <n v="85716"/>
    <m/>
    <m/>
    <m/>
    <m/>
    <m/>
    <m/>
    <m/>
    <m/>
    <m/>
    <m/>
    <m/>
    <m/>
    <m/>
    <m/>
    <m/>
  </r>
  <r>
    <x v="5"/>
    <x v="27"/>
    <m/>
    <m/>
    <m/>
    <m/>
    <m/>
    <m/>
    <m/>
    <m/>
    <m/>
    <n v="1039057"/>
    <n v="1018294"/>
    <n v="20763"/>
    <m/>
    <m/>
    <m/>
    <m/>
    <m/>
    <m/>
    <m/>
    <m/>
    <m/>
    <m/>
    <m/>
    <m/>
    <m/>
    <m/>
    <m/>
  </r>
  <r>
    <x v="5"/>
    <x v="27"/>
    <m/>
    <m/>
    <m/>
    <m/>
    <m/>
    <m/>
    <m/>
    <m/>
    <m/>
    <n v="155256"/>
    <n v="152147"/>
    <n v="3109"/>
    <m/>
    <m/>
    <m/>
    <m/>
    <m/>
    <m/>
    <m/>
    <m/>
    <m/>
    <m/>
    <m/>
    <m/>
    <m/>
    <m/>
    <m/>
  </r>
  <r>
    <x v="5"/>
    <x v="27"/>
    <m/>
    <m/>
    <m/>
    <m/>
    <m/>
    <m/>
    <m/>
    <m/>
    <m/>
    <n v="160357"/>
    <n v="157150"/>
    <n v="3207"/>
    <m/>
    <m/>
    <m/>
    <m/>
    <m/>
    <m/>
    <m/>
    <m/>
    <m/>
    <m/>
    <m/>
    <m/>
    <m/>
    <m/>
    <m/>
  </r>
  <r>
    <x v="5"/>
    <x v="27"/>
    <m/>
    <m/>
    <m/>
    <m/>
    <m/>
    <m/>
    <m/>
    <m/>
    <m/>
    <n v="742273"/>
    <n v="728970"/>
    <n v="13303"/>
    <m/>
    <m/>
    <m/>
    <m/>
    <m/>
    <m/>
    <m/>
    <m/>
    <m/>
    <m/>
    <m/>
    <m/>
    <m/>
    <m/>
    <m/>
  </r>
  <r>
    <x v="5"/>
    <x v="27"/>
    <m/>
    <m/>
    <m/>
    <m/>
    <m/>
    <m/>
    <m/>
    <m/>
    <m/>
    <n v="88604"/>
    <n v="86831"/>
    <n v="1773"/>
    <m/>
    <m/>
    <m/>
    <m/>
    <m/>
    <m/>
    <m/>
    <m/>
    <m/>
    <m/>
    <m/>
    <m/>
    <m/>
    <m/>
    <m/>
  </r>
  <r>
    <x v="5"/>
    <x v="26"/>
    <m/>
    <m/>
    <m/>
    <m/>
    <m/>
    <m/>
    <m/>
    <m/>
    <m/>
    <n v="0"/>
    <n v="8850"/>
    <n v="-8850"/>
    <m/>
    <m/>
    <m/>
    <m/>
    <m/>
    <m/>
    <m/>
    <m/>
    <m/>
    <m/>
    <m/>
    <m/>
    <m/>
    <m/>
    <m/>
  </r>
  <r>
    <x v="5"/>
    <x v="26"/>
    <m/>
    <m/>
    <m/>
    <m/>
    <m/>
    <m/>
    <m/>
    <m/>
    <m/>
    <n v="228721"/>
    <n v="188630"/>
    <n v="40091"/>
    <m/>
    <m/>
    <m/>
    <m/>
    <m/>
    <m/>
    <m/>
    <m/>
    <m/>
    <m/>
    <m/>
    <m/>
    <m/>
    <m/>
    <m/>
  </r>
  <r>
    <x v="5"/>
    <x v="27"/>
    <m/>
    <m/>
    <m/>
    <m/>
    <m/>
    <m/>
    <m/>
    <m/>
    <m/>
    <n v="-135655"/>
    <n v="-141786"/>
    <n v="6131"/>
    <m/>
    <m/>
    <m/>
    <m/>
    <m/>
    <m/>
    <m/>
    <m/>
    <m/>
    <m/>
    <m/>
    <m/>
    <m/>
    <m/>
    <m/>
  </r>
  <r>
    <x v="7"/>
    <x v="21"/>
    <m/>
    <m/>
    <m/>
    <m/>
    <m/>
    <m/>
    <m/>
    <m/>
    <m/>
    <m/>
    <m/>
    <m/>
    <n v="97401"/>
    <n v="89213"/>
    <n v="8188"/>
    <m/>
    <m/>
    <m/>
    <m/>
    <m/>
    <m/>
    <m/>
    <m/>
    <m/>
    <m/>
    <m/>
    <m/>
  </r>
  <r>
    <x v="7"/>
    <x v="21"/>
    <m/>
    <m/>
    <m/>
    <m/>
    <m/>
    <m/>
    <m/>
    <m/>
    <m/>
    <m/>
    <m/>
    <m/>
    <n v="44894"/>
    <n v="39672"/>
    <n v="5222"/>
    <m/>
    <m/>
    <m/>
    <m/>
    <m/>
    <m/>
    <m/>
    <m/>
    <m/>
    <m/>
    <m/>
    <m/>
  </r>
  <r>
    <x v="7"/>
    <x v="8"/>
    <m/>
    <m/>
    <m/>
    <m/>
    <m/>
    <m/>
    <m/>
    <m/>
    <m/>
    <m/>
    <m/>
    <m/>
    <n v="1775218"/>
    <n v="1628610"/>
    <n v="146608"/>
    <m/>
    <m/>
    <m/>
    <m/>
    <m/>
    <m/>
    <m/>
    <m/>
    <m/>
    <m/>
    <m/>
    <m/>
  </r>
  <r>
    <x v="7"/>
    <x v="21"/>
    <m/>
    <m/>
    <m/>
    <m/>
    <m/>
    <m/>
    <m/>
    <m/>
    <m/>
    <m/>
    <m/>
    <m/>
    <n v="89683"/>
    <n v="79343"/>
    <n v="10340"/>
    <m/>
    <m/>
    <m/>
    <m/>
    <m/>
    <m/>
    <m/>
    <m/>
    <m/>
    <m/>
    <m/>
    <m/>
  </r>
  <r>
    <x v="8"/>
    <x v="30"/>
    <m/>
    <m/>
    <m/>
    <m/>
    <m/>
    <m/>
    <m/>
    <m/>
    <m/>
    <m/>
    <m/>
    <m/>
    <n v="77722"/>
    <n v="73924"/>
    <n v="3798"/>
    <m/>
    <m/>
    <m/>
    <m/>
    <m/>
    <m/>
    <m/>
    <m/>
    <m/>
    <m/>
    <m/>
    <m/>
  </r>
  <r>
    <x v="8"/>
    <x v="7"/>
    <m/>
    <m/>
    <m/>
    <m/>
    <m/>
    <m/>
    <m/>
    <m/>
    <m/>
    <m/>
    <m/>
    <m/>
    <n v="623397"/>
    <n v="590587"/>
    <n v="32810"/>
    <m/>
    <m/>
    <m/>
    <m/>
    <m/>
    <m/>
    <m/>
    <m/>
    <m/>
    <m/>
    <m/>
    <m/>
  </r>
  <r>
    <x v="8"/>
    <x v="30"/>
    <m/>
    <m/>
    <m/>
    <m/>
    <m/>
    <m/>
    <m/>
    <m/>
    <m/>
    <m/>
    <m/>
    <m/>
    <n v="95697"/>
    <n v="98212"/>
    <n v="-2515"/>
    <m/>
    <m/>
    <m/>
    <m/>
    <m/>
    <m/>
    <m/>
    <m/>
    <m/>
    <m/>
    <m/>
    <m/>
  </r>
  <r>
    <x v="8"/>
    <x v="30"/>
    <m/>
    <m/>
    <m/>
    <m/>
    <m/>
    <m/>
    <m/>
    <m/>
    <m/>
    <m/>
    <m/>
    <m/>
    <n v="248812"/>
    <n v="255352"/>
    <n v="-6540"/>
    <m/>
    <m/>
    <m/>
    <m/>
    <m/>
    <m/>
    <m/>
    <m/>
    <m/>
    <m/>
    <m/>
    <m/>
  </r>
  <r>
    <x v="8"/>
    <x v="30"/>
    <m/>
    <m/>
    <m/>
    <m/>
    <m/>
    <m/>
    <m/>
    <m/>
    <m/>
    <m/>
    <m/>
    <m/>
    <n v="306231"/>
    <n v="314280"/>
    <n v="-8049"/>
    <m/>
    <m/>
    <m/>
    <m/>
    <m/>
    <m/>
    <m/>
    <m/>
    <m/>
    <m/>
    <m/>
    <m/>
  </r>
  <r>
    <x v="8"/>
    <x v="7"/>
    <m/>
    <m/>
    <m/>
    <m/>
    <m/>
    <m/>
    <m/>
    <m/>
    <m/>
    <m/>
    <m/>
    <m/>
    <n v="2060675"/>
    <n v="1949181"/>
    <n v="111494"/>
    <m/>
    <m/>
    <m/>
    <m/>
    <m/>
    <m/>
    <m/>
    <m/>
    <m/>
    <m/>
    <m/>
    <m/>
  </r>
  <r>
    <x v="0"/>
    <x v="23"/>
    <m/>
    <m/>
    <m/>
    <m/>
    <m/>
    <m/>
    <m/>
    <m/>
    <m/>
    <m/>
    <m/>
    <m/>
    <n v="9900"/>
    <n v="9000"/>
    <n v="900"/>
    <m/>
    <m/>
    <m/>
    <m/>
    <m/>
    <m/>
    <m/>
    <m/>
    <m/>
    <m/>
    <m/>
    <m/>
  </r>
  <r>
    <x v="0"/>
    <x v="3"/>
    <m/>
    <m/>
    <m/>
    <m/>
    <m/>
    <m/>
    <m/>
    <m/>
    <m/>
    <m/>
    <m/>
    <m/>
    <n v="0"/>
    <n v="227"/>
    <n v="-227"/>
    <m/>
    <m/>
    <m/>
    <m/>
    <m/>
    <m/>
    <m/>
    <m/>
    <m/>
    <m/>
    <m/>
    <m/>
  </r>
  <r>
    <x v="0"/>
    <x v="3"/>
    <m/>
    <m/>
    <m/>
    <m/>
    <m/>
    <m/>
    <m/>
    <m/>
    <m/>
    <m/>
    <m/>
    <m/>
    <n v="297724"/>
    <n v="198497"/>
    <n v="99227"/>
    <m/>
    <m/>
    <m/>
    <m/>
    <m/>
    <m/>
    <m/>
    <m/>
    <m/>
    <m/>
    <m/>
    <m/>
  </r>
  <r>
    <x v="0"/>
    <x v="19"/>
    <m/>
    <m/>
    <m/>
    <m/>
    <m/>
    <m/>
    <m/>
    <m/>
    <m/>
    <m/>
    <m/>
    <m/>
    <n v="17500"/>
    <n v="7380"/>
    <n v="10120"/>
    <m/>
    <m/>
    <m/>
    <m/>
    <m/>
    <m/>
    <m/>
    <m/>
    <m/>
    <m/>
    <m/>
    <m/>
  </r>
  <r>
    <x v="0"/>
    <x v="0"/>
    <m/>
    <m/>
    <m/>
    <m/>
    <m/>
    <m/>
    <m/>
    <m/>
    <m/>
    <m/>
    <m/>
    <m/>
    <n v="36210"/>
    <n v="25560"/>
    <n v="10650"/>
    <m/>
    <m/>
    <m/>
    <m/>
    <m/>
    <m/>
    <m/>
    <m/>
    <m/>
    <m/>
    <m/>
    <m/>
  </r>
  <r>
    <x v="0"/>
    <x v="3"/>
    <m/>
    <m/>
    <m/>
    <m/>
    <m/>
    <m/>
    <m/>
    <m/>
    <m/>
    <m/>
    <m/>
    <m/>
    <n v="282740"/>
    <n v="187908"/>
    <n v="94832"/>
    <m/>
    <m/>
    <m/>
    <m/>
    <m/>
    <m/>
    <m/>
    <m/>
    <m/>
    <m/>
    <m/>
    <m/>
  </r>
  <r>
    <x v="0"/>
    <x v="24"/>
    <m/>
    <m/>
    <m/>
    <m/>
    <m/>
    <m/>
    <m/>
    <m/>
    <m/>
    <m/>
    <m/>
    <m/>
    <n v="35424"/>
    <n v="30861"/>
    <n v="4563"/>
    <m/>
    <m/>
    <m/>
    <m/>
    <m/>
    <m/>
    <m/>
    <m/>
    <m/>
    <m/>
    <m/>
    <m/>
  </r>
  <r>
    <x v="0"/>
    <x v="0"/>
    <m/>
    <m/>
    <m/>
    <m/>
    <m/>
    <m/>
    <m/>
    <m/>
    <m/>
    <m/>
    <m/>
    <m/>
    <n v="6058"/>
    <n v="1334"/>
    <n v="4724"/>
    <m/>
    <m/>
    <m/>
    <m/>
    <m/>
    <m/>
    <m/>
    <m/>
    <m/>
    <m/>
    <m/>
    <m/>
  </r>
  <r>
    <x v="0"/>
    <x v="34"/>
    <m/>
    <m/>
    <m/>
    <m/>
    <m/>
    <m/>
    <m/>
    <m/>
    <m/>
    <m/>
    <m/>
    <m/>
    <n v="95706"/>
    <n v="78800"/>
    <n v="16906"/>
    <m/>
    <m/>
    <m/>
    <m/>
    <m/>
    <m/>
    <m/>
    <m/>
    <m/>
    <m/>
    <m/>
    <m/>
  </r>
  <r>
    <x v="0"/>
    <x v="3"/>
    <m/>
    <m/>
    <m/>
    <m/>
    <m/>
    <m/>
    <m/>
    <m/>
    <m/>
    <m/>
    <m/>
    <m/>
    <n v="188274"/>
    <n v="125273"/>
    <n v="63001"/>
    <m/>
    <m/>
    <m/>
    <m/>
    <m/>
    <m/>
    <m/>
    <m/>
    <m/>
    <m/>
    <m/>
    <m/>
  </r>
  <r>
    <x v="3"/>
    <x v="19"/>
    <m/>
    <m/>
    <m/>
    <m/>
    <m/>
    <m/>
    <m/>
    <m/>
    <m/>
    <m/>
    <m/>
    <m/>
    <n v="6625"/>
    <n v="750"/>
    <n v="5875"/>
    <m/>
    <m/>
    <m/>
    <m/>
    <m/>
    <m/>
    <m/>
    <m/>
    <m/>
    <m/>
    <m/>
    <m/>
  </r>
  <r>
    <x v="3"/>
    <x v="39"/>
    <m/>
    <m/>
    <m/>
    <m/>
    <m/>
    <m/>
    <m/>
    <m/>
    <m/>
    <m/>
    <m/>
    <m/>
    <n v="505512"/>
    <n v="372000"/>
    <n v="133512"/>
    <m/>
    <m/>
    <m/>
    <m/>
    <m/>
    <m/>
    <m/>
    <m/>
    <m/>
    <m/>
    <m/>
    <m/>
  </r>
  <r>
    <x v="9"/>
    <x v="11"/>
    <m/>
    <m/>
    <m/>
    <m/>
    <m/>
    <m/>
    <m/>
    <m/>
    <m/>
    <m/>
    <m/>
    <m/>
    <n v="670188"/>
    <n v="624737"/>
    <n v="45451"/>
    <m/>
    <m/>
    <m/>
    <m/>
    <m/>
    <m/>
    <m/>
    <m/>
    <m/>
    <m/>
    <m/>
    <m/>
  </r>
  <r>
    <x v="9"/>
    <x v="11"/>
    <m/>
    <m/>
    <m/>
    <m/>
    <m/>
    <m/>
    <m/>
    <m/>
    <m/>
    <m/>
    <m/>
    <m/>
    <n v="26660"/>
    <n v="24847"/>
    <n v="1813"/>
    <m/>
    <m/>
    <m/>
    <m/>
    <m/>
    <m/>
    <m/>
    <m/>
    <m/>
    <m/>
    <m/>
    <m/>
  </r>
  <r>
    <x v="10"/>
    <x v="6"/>
    <m/>
    <m/>
    <m/>
    <m/>
    <m/>
    <m/>
    <m/>
    <m/>
    <m/>
    <m/>
    <m/>
    <m/>
    <n v="107136"/>
    <n v="94025"/>
    <n v="13111"/>
    <m/>
    <m/>
    <m/>
    <m/>
    <m/>
    <m/>
    <m/>
    <m/>
    <m/>
    <m/>
    <m/>
    <m/>
  </r>
  <r>
    <x v="10"/>
    <x v="6"/>
    <m/>
    <m/>
    <m/>
    <m/>
    <m/>
    <m/>
    <m/>
    <m/>
    <m/>
    <m/>
    <m/>
    <m/>
    <n v="17000"/>
    <n v="8400"/>
    <n v="8600"/>
    <m/>
    <m/>
    <m/>
    <m/>
    <m/>
    <m/>
    <m/>
    <m/>
    <m/>
    <m/>
    <m/>
    <m/>
  </r>
  <r>
    <x v="2"/>
    <x v="15"/>
    <m/>
    <m/>
    <m/>
    <m/>
    <m/>
    <m/>
    <m/>
    <m/>
    <m/>
    <m/>
    <m/>
    <m/>
    <n v="6035"/>
    <n v="4800"/>
    <n v="1235"/>
    <m/>
    <m/>
    <m/>
    <m/>
    <m/>
    <m/>
    <m/>
    <m/>
    <m/>
    <m/>
    <m/>
    <m/>
  </r>
  <r>
    <x v="4"/>
    <x v="25"/>
    <m/>
    <m/>
    <m/>
    <m/>
    <m/>
    <m/>
    <m/>
    <m/>
    <m/>
    <m/>
    <m/>
    <m/>
    <n v="53317"/>
    <n v="39494"/>
    <n v="13823"/>
    <m/>
    <m/>
    <m/>
    <m/>
    <m/>
    <m/>
    <m/>
    <m/>
    <m/>
    <m/>
    <m/>
    <m/>
  </r>
  <r>
    <x v="4"/>
    <x v="25"/>
    <m/>
    <m/>
    <m/>
    <m/>
    <m/>
    <m/>
    <m/>
    <m/>
    <m/>
    <m/>
    <m/>
    <m/>
    <n v="373218"/>
    <n v="276458"/>
    <n v="96760"/>
    <m/>
    <m/>
    <m/>
    <m/>
    <m/>
    <m/>
    <m/>
    <m/>
    <m/>
    <m/>
    <m/>
    <m/>
  </r>
  <r>
    <x v="4"/>
    <x v="25"/>
    <m/>
    <m/>
    <m/>
    <m/>
    <m/>
    <m/>
    <m/>
    <m/>
    <m/>
    <m/>
    <m/>
    <m/>
    <n v="361461"/>
    <n v="273420"/>
    <n v="88041"/>
    <m/>
    <m/>
    <m/>
    <m/>
    <m/>
    <m/>
    <m/>
    <m/>
    <m/>
    <m/>
    <m/>
    <m/>
  </r>
  <r>
    <x v="11"/>
    <x v="12"/>
    <m/>
    <m/>
    <m/>
    <m/>
    <m/>
    <m/>
    <m/>
    <m/>
    <m/>
    <m/>
    <m/>
    <m/>
    <n v="-4207"/>
    <n v="0"/>
    <n v="-4207"/>
    <m/>
    <m/>
    <m/>
    <m/>
    <m/>
    <m/>
    <m/>
    <m/>
    <m/>
    <m/>
    <m/>
    <m/>
  </r>
  <r>
    <x v="11"/>
    <x v="10"/>
    <m/>
    <m/>
    <m/>
    <m/>
    <m/>
    <m/>
    <m/>
    <m/>
    <m/>
    <m/>
    <m/>
    <m/>
    <n v="317474"/>
    <n v="257136"/>
    <n v="60338"/>
    <m/>
    <m/>
    <m/>
    <m/>
    <m/>
    <m/>
    <m/>
    <m/>
    <m/>
    <m/>
    <m/>
    <m/>
  </r>
  <r>
    <x v="11"/>
    <x v="10"/>
    <m/>
    <m/>
    <m/>
    <m/>
    <m/>
    <m/>
    <m/>
    <m/>
    <m/>
    <m/>
    <m/>
    <m/>
    <n v="591124"/>
    <n v="485958"/>
    <n v="105166"/>
    <m/>
    <m/>
    <m/>
    <m/>
    <m/>
    <m/>
    <m/>
    <m/>
    <m/>
    <m/>
    <m/>
    <m/>
  </r>
  <r>
    <x v="11"/>
    <x v="10"/>
    <m/>
    <m/>
    <m/>
    <m/>
    <m/>
    <m/>
    <m/>
    <m/>
    <m/>
    <m/>
    <m/>
    <m/>
    <n v="518788"/>
    <n v="425551"/>
    <n v="93237"/>
    <m/>
    <m/>
    <m/>
    <m/>
    <m/>
    <m/>
    <m/>
    <m/>
    <m/>
    <m/>
    <m/>
    <m/>
  </r>
  <r>
    <x v="11"/>
    <x v="10"/>
    <m/>
    <m/>
    <m/>
    <m/>
    <m/>
    <m/>
    <m/>
    <m/>
    <m/>
    <m/>
    <m/>
    <m/>
    <n v="29773"/>
    <n v="21266"/>
    <n v="8507"/>
    <m/>
    <m/>
    <m/>
    <m/>
    <m/>
    <m/>
    <m/>
    <m/>
    <m/>
    <m/>
    <m/>
    <m/>
  </r>
  <r>
    <x v="5"/>
    <x v="27"/>
    <m/>
    <m/>
    <m/>
    <m/>
    <m/>
    <m/>
    <m/>
    <m/>
    <m/>
    <m/>
    <m/>
    <m/>
    <n v="614731"/>
    <n v="603352"/>
    <n v="11379"/>
    <m/>
    <m/>
    <m/>
    <m/>
    <m/>
    <m/>
    <m/>
    <m/>
    <m/>
    <m/>
    <m/>
    <m/>
  </r>
  <r>
    <x v="5"/>
    <x v="27"/>
    <m/>
    <m/>
    <m/>
    <m/>
    <m/>
    <m/>
    <m/>
    <m/>
    <m/>
    <m/>
    <m/>
    <m/>
    <n v="152897"/>
    <n v="149834"/>
    <n v="3063"/>
    <m/>
    <m/>
    <m/>
    <m/>
    <m/>
    <m/>
    <m/>
    <m/>
    <m/>
    <m/>
    <m/>
    <m/>
  </r>
  <r>
    <x v="5"/>
    <x v="27"/>
    <m/>
    <m/>
    <m/>
    <m/>
    <m/>
    <m/>
    <m/>
    <m/>
    <m/>
    <m/>
    <m/>
    <m/>
    <n v="538175"/>
    <n v="528467"/>
    <n v="9708"/>
    <m/>
    <m/>
    <m/>
    <m/>
    <m/>
    <m/>
    <m/>
    <m/>
    <m/>
    <m/>
    <m/>
    <m/>
  </r>
  <r>
    <x v="5"/>
    <x v="27"/>
    <m/>
    <m/>
    <m/>
    <m/>
    <m/>
    <m/>
    <m/>
    <m/>
    <m/>
    <m/>
    <m/>
    <m/>
    <n v="77293"/>
    <n v="75748"/>
    <n v="1545"/>
    <m/>
    <m/>
    <m/>
    <m/>
    <m/>
    <m/>
    <m/>
    <m/>
    <m/>
    <m/>
    <m/>
    <m/>
  </r>
  <r>
    <x v="5"/>
    <x v="26"/>
    <m/>
    <m/>
    <m/>
    <m/>
    <m/>
    <m/>
    <m/>
    <m/>
    <m/>
    <m/>
    <m/>
    <m/>
    <n v="340367"/>
    <n v="280921"/>
    <n v="59446"/>
    <m/>
    <m/>
    <m/>
    <m/>
    <m/>
    <m/>
    <m/>
    <m/>
    <m/>
    <m/>
    <m/>
    <m/>
  </r>
  <r>
    <x v="5"/>
    <x v="27"/>
    <m/>
    <m/>
    <m/>
    <m/>
    <m/>
    <m/>
    <m/>
    <m/>
    <m/>
    <m/>
    <m/>
    <m/>
    <n v="882717"/>
    <n v="866446"/>
    <n v="16271"/>
    <m/>
    <m/>
    <m/>
    <m/>
    <m/>
    <m/>
    <m/>
    <m/>
    <m/>
    <m/>
    <m/>
    <m/>
  </r>
  <r>
    <x v="5"/>
    <x v="27"/>
    <m/>
    <m/>
    <m/>
    <m/>
    <m/>
    <m/>
    <m/>
    <m/>
    <m/>
    <m/>
    <m/>
    <m/>
    <n v="103153"/>
    <n v="101086"/>
    <n v="2067"/>
    <m/>
    <m/>
    <m/>
    <m/>
    <m/>
    <m/>
    <m/>
    <m/>
    <m/>
    <m/>
    <m/>
    <m/>
  </r>
  <r>
    <x v="5"/>
    <x v="26"/>
    <m/>
    <m/>
    <m/>
    <m/>
    <m/>
    <m/>
    <m/>
    <m/>
    <m/>
    <m/>
    <m/>
    <m/>
    <n v="89445"/>
    <n v="87377"/>
    <n v="2068"/>
    <m/>
    <m/>
    <m/>
    <m/>
    <m/>
    <m/>
    <m/>
    <m/>
    <m/>
    <m/>
    <m/>
    <m/>
  </r>
  <r>
    <x v="5"/>
    <x v="27"/>
    <m/>
    <m/>
    <m/>
    <m/>
    <m/>
    <m/>
    <m/>
    <m/>
    <m/>
    <m/>
    <m/>
    <m/>
    <n v="136078"/>
    <n v="133354"/>
    <n v="2724"/>
    <m/>
    <m/>
    <m/>
    <m/>
    <m/>
    <m/>
    <m/>
    <m/>
    <m/>
    <m/>
    <m/>
    <m/>
  </r>
  <r>
    <x v="5"/>
    <x v="27"/>
    <m/>
    <m/>
    <m/>
    <m/>
    <m/>
    <m/>
    <m/>
    <m/>
    <m/>
    <m/>
    <m/>
    <m/>
    <n v="493837"/>
    <n v="484702"/>
    <n v="9135"/>
    <m/>
    <m/>
    <m/>
    <m/>
    <m/>
    <m/>
    <m/>
    <m/>
    <m/>
    <m/>
    <m/>
    <m/>
  </r>
  <r>
    <x v="5"/>
    <x v="26"/>
    <m/>
    <m/>
    <m/>
    <m/>
    <m/>
    <m/>
    <m/>
    <m/>
    <m/>
    <m/>
    <m/>
    <m/>
    <n v="568033"/>
    <n v="468203"/>
    <n v="99830"/>
    <m/>
    <m/>
    <m/>
    <m/>
    <m/>
    <m/>
    <m/>
    <m/>
    <m/>
    <m/>
    <m/>
    <m/>
  </r>
  <r>
    <x v="5"/>
    <x v="27"/>
    <m/>
    <m/>
    <m/>
    <m/>
    <m/>
    <m/>
    <m/>
    <m/>
    <m/>
    <m/>
    <m/>
    <m/>
    <n v="90550"/>
    <n v="88735"/>
    <n v="1815"/>
    <m/>
    <m/>
    <m/>
    <m/>
    <m/>
    <m/>
    <m/>
    <m/>
    <m/>
    <m/>
    <m/>
    <m/>
  </r>
  <r>
    <x v="5"/>
    <x v="27"/>
    <m/>
    <m/>
    <m/>
    <m/>
    <m/>
    <m/>
    <m/>
    <m/>
    <m/>
    <m/>
    <m/>
    <m/>
    <n v="550048"/>
    <n v="540191"/>
    <n v="9857"/>
    <m/>
    <m/>
    <m/>
    <m/>
    <m/>
    <m/>
    <m/>
    <m/>
    <m/>
    <m/>
    <m/>
    <m/>
  </r>
  <r>
    <x v="5"/>
    <x v="26"/>
    <m/>
    <m/>
    <m/>
    <m/>
    <m/>
    <m/>
    <m/>
    <m/>
    <m/>
    <m/>
    <m/>
    <m/>
    <n v="227213"/>
    <n v="187281"/>
    <n v="39932"/>
    <m/>
    <m/>
    <m/>
    <m/>
    <m/>
    <m/>
    <m/>
    <m/>
    <m/>
    <m/>
    <m/>
    <m/>
  </r>
  <r>
    <x v="5"/>
    <x v="27"/>
    <m/>
    <m/>
    <m/>
    <m/>
    <m/>
    <m/>
    <m/>
    <m/>
    <m/>
    <m/>
    <m/>
    <m/>
    <n v="608548"/>
    <n v="597287"/>
    <n v="11261"/>
    <m/>
    <m/>
    <m/>
    <m/>
    <m/>
    <m/>
    <m/>
    <m/>
    <m/>
    <m/>
    <m/>
    <m/>
  </r>
  <r>
    <x v="5"/>
    <x v="27"/>
    <m/>
    <m/>
    <m/>
    <m/>
    <m/>
    <m/>
    <m/>
    <m/>
    <m/>
    <m/>
    <m/>
    <m/>
    <n v="188082"/>
    <n v="184315"/>
    <n v="3767"/>
    <m/>
    <m/>
    <m/>
    <m/>
    <m/>
    <m/>
    <m/>
    <m/>
    <m/>
    <m/>
    <m/>
    <m/>
  </r>
  <r>
    <x v="5"/>
    <x v="27"/>
    <m/>
    <m/>
    <m/>
    <m/>
    <m/>
    <m/>
    <m/>
    <m/>
    <m/>
    <m/>
    <m/>
    <m/>
    <n v="223293"/>
    <n v="218826"/>
    <n v="4467"/>
    <m/>
    <m/>
    <m/>
    <m/>
    <m/>
    <m/>
    <m/>
    <m/>
    <m/>
    <m/>
    <m/>
    <m/>
  </r>
  <r>
    <x v="5"/>
    <x v="27"/>
    <m/>
    <m/>
    <m/>
    <m/>
    <m/>
    <m/>
    <m/>
    <m/>
    <m/>
    <m/>
    <m/>
    <m/>
    <n v="-143766"/>
    <n v="-140895"/>
    <n v="-2871"/>
    <m/>
    <m/>
    <m/>
    <m/>
    <m/>
    <m/>
    <m/>
    <m/>
    <m/>
    <m/>
    <m/>
    <m/>
  </r>
  <r>
    <x v="0"/>
    <x v="19"/>
    <m/>
    <m/>
    <m/>
    <m/>
    <m/>
    <m/>
    <m/>
    <m/>
    <m/>
    <m/>
    <m/>
    <m/>
    <m/>
    <m/>
    <m/>
    <n v="35000"/>
    <n v="14760"/>
    <n v="20240"/>
    <m/>
    <m/>
    <m/>
    <m/>
    <m/>
    <m/>
    <m/>
    <m/>
    <m/>
  </r>
  <r>
    <x v="7"/>
    <x v="37"/>
    <m/>
    <m/>
    <m/>
    <m/>
    <m/>
    <m/>
    <m/>
    <m/>
    <m/>
    <m/>
    <m/>
    <m/>
    <m/>
    <m/>
    <m/>
    <n v="6600"/>
    <n v="5868"/>
    <n v="732"/>
    <m/>
    <m/>
    <m/>
    <m/>
    <m/>
    <m/>
    <m/>
    <m/>
    <m/>
  </r>
  <r>
    <x v="7"/>
    <x v="37"/>
    <m/>
    <m/>
    <m/>
    <m/>
    <m/>
    <m/>
    <m/>
    <m/>
    <m/>
    <m/>
    <m/>
    <m/>
    <m/>
    <m/>
    <m/>
    <n v="30000"/>
    <n v="26320"/>
    <n v="3680"/>
    <m/>
    <m/>
    <m/>
    <m/>
    <m/>
    <m/>
    <m/>
    <m/>
    <m/>
  </r>
  <r>
    <x v="7"/>
    <x v="37"/>
    <m/>
    <m/>
    <m/>
    <m/>
    <m/>
    <m/>
    <m/>
    <m/>
    <m/>
    <m/>
    <m/>
    <m/>
    <m/>
    <m/>
    <m/>
    <n v="30000"/>
    <n v="26320"/>
    <n v="3680"/>
    <m/>
    <m/>
    <m/>
    <m/>
    <m/>
    <m/>
    <m/>
    <m/>
    <m/>
  </r>
  <r>
    <x v="7"/>
    <x v="37"/>
    <m/>
    <m/>
    <m/>
    <m/>
    <m/>
    <m/>
    <m/>
    <m/>
    <m/>
    <m/>
    <m/>
    <m/>
    <m/>
    <m/>
    <m/>
    <n v="30000"/>
    <n v="26320"/>
    <n v="3680"/>
    <m/>
    <m/>
    <m/>
    <m/>
    <m/>
    <m/>
    <m/>
    <m/>
    <m/>
  </r>
  <r>
    <x v="7"/>
    <x v="21"/>
    <m/>
    <m/>
    <m/>
    <m/>
    <m/>
    <m/>
    <m/>
    <m/>
    <m/>
    <m/>
    <m/>
    <m/>
    <m/>
    <m/>
    <m/>
    <n v="3568458"/>
    <n v="3276001"/>
    <n v="292457"/>
    <m/>
    <m/>
    <m/>
    <m/>
    <m/>
    <m/>
    <m/>
    <m/>
    <m/>
  </r>
  <r>
    <x v="8"/>
    <x v="7"/>
    <m/>
    <m/>
    <m/>
    <m/>
    <m/>
    <m/>
    <m/>
    <m/>
    <m/>
    <m/>
    <m/>
    <m/>
    <m/>
    <m/>
    <m/>
    <n v="663080"/>
    <n v="602800"/>
    <n v="60280"/>
    <m/>
    <m/>
    <m/>
    <m/>
    <m/>
    <m/>
    <m/>
    <m/>
    <m/>
  </r>
  <r>
    <x v="8"/>
    <x v="30"/>
    <m/>
    <m/>
    <m/>
    <m/>
    <m/>
    <m/>
    <m/>
    <m/>
    <m/>
    <m/>
    <m/>
    <m/>
    <m/>
    <m/>
    <m/>
    <n v="661831"/>
    <n v="687486"/>
    <n v="-25655"/>
    <m/>
    <m/>
    <m/>
    <m/>
    <m/>
    <m/>
    <m/>
    <m/>
    <m/>
  </r>
  <r>
    <x v="8"/>
    <x v="22"/>
    <m/>
    <m/>
    <m/>
    <m/>
    <m/>
    <m/>
    <m/>
    <m/>
    <m/>
    <m/>
    <m/>
    <m/>
    <m/>
    <m/>
    <m/>
    <n v="6483"/>
    <n v="5200"/>
    <n v="1283"/>
    <m/>
    <m/>
    <m/>
    <m/>
    <m/>
    <m/>
    <m/>
    <m/>
    <m/>
  </r>
  <r>
    <x v="8"/>
    <x v="7"/>
    <m/>
    <m/>
    <m/>
    <m/>
    <m/>
    <m/>
    <m/>
    <m/>
    <m/>
    <m/>
    <m/>
    <m/>
    <m/>
    <m/>
    <m/>
    <n v="588333"/>
    <n v="555782"/>
    <n v="32551"/>
    <m/>
    <m/>
    <m/>
    <m/>
    <m/>
    <m/>
    <m/>
    <m/>
    <m/>
  </r>
  <r>
    <x v="8"/>
    <x v="7"/>
    <m/>
    <m/>
    <m/>
    <m/>
    <m/>
    <m/>
    <m/>
    <m/>
    <m/>
    <m/>
    <m/>
    <m/>
    <m/>
    <m/>
    <m/>
    <n v="421960"/>
    <n v="400862"/>
    <n v="21098"/>
    <m/>
    <m/>
    <m/>
    <m/>
    <m/>
    <m/>
    <m/>
    <m/>
    <m/>
  </r>
  <r>
    <x v="8"/>
    <x v="7"/>
    <m/>
    <m/>
    <m/>
    <m/>
    <m/>
    <m/>
    <m/>
    <m/>
    <m/>
    <m/>
    <m/>
    <m/>
    <m/>
    <m/>
    <m/>
    <n v="421960"/>
    <n v="400862"/>
    <n v="21098"/>
    <m/>
    <m/>
    <m/>
    <m/>
    <m/>
    <m/>
    <m/>
    <m/>
    <m/>
  </r>
  <r>
    <x v="8"/>
    <x v="7"/>
    <m/>
    <m/>
    <m/>
    <m/>
    <m/>
    <m/>
    <m/>
    <m/>
    <m/>
    <m/>
    <m/>
    <m/>
    <m/>
    <m/>
    <m/>
    <n v="527601"/>
    <n v="479527"/>
    <n v="48074"/>
    <m/>
    <m/>
    <m/>
    <m/>
    <m/>
    <m/>
    <m/>
    <m/>
    <m/>
  </r>
  <r>
    <x v="8"/>
    <x v="7"/>
    <m/>
    <m/>
    <m/>
    <m/>
    <m/>
    <m/>
    <m/>
    <m/>
    <m/>
    <m/>
    <m/>
    <m/>
    <m/>
    <m/>
    <m/>
    <n v="681466"/>
    <n v="645599"/>
    <n v="35867"/>
    <m/>
    <m/>
    <m/>
    <m/>
    <m/>
    <m/>
    <m/>
    <m/>
    <m/>
  </r>
  <r>
    <x v="8"/>
    <x v="16"/>
    <m/>
    <m/>
    <m/>
    <m/>
    <m/>
    <m/>
    <m/>
    <m/>
    <m/>
    <m/>
    <m/>
    <m/>
    <m/>
    <m/>
    <m/>
    <n v="529"/>
    <n v="0"/>
    <n v="529"/>
    <m/>
    <m/>
    <m/>
    <m/>
    <m/>
    <m/>
    <m/>
    <m/>
    <m/>
  </r>
  <r>
    <x v="0"/>
    <x v="3"/>
    <m/>
    <m/>
    <m/>
    <m/>
    <m/>
    <m/>
    <m/>
    <m/>
    <m/>
    <m/>
    <m/>
    <m/>
    <m/>
    <m/>
    <m/>
    <n v="338091"/>
    <n v="226590"/>
    <n v="111501"/>
    <m/>
    <m/>
    <m/>
    <m/>
    <m/>
    <m/>
    <m/>
    <m/>
    <m/>
  </r>
  <r>
    <x v="0"/>
    <x v="0"/>
    <m/>
    <m/>
    <m/>
    <m/>
    <m/>
    <m/>
    <m/>
    <m/>
    <m/>
    <m/>
    <m/>
    <m/>
    <m/>
    <m/>
    <m/>
    <n v="42968"/>
    <n v="30330"/>
    <n v="12638"/>
    <m/>
    <m/>
    <m/>
    <m/>
    <m/>
    <m/>
    <m/>
    <m/>
    <m/>
  </r>
  <r>
    <x v="0"/>
    <x v="3"/>
    <m/>
    <m/>
    <m/>
    <m/>
    <m/>
    <m/>
    <m/>
    <m/>
    <m/>
    <m/>
    <m/>
    <m/>
    <m/>
    <m/>
    <m/>
    <n v="1780"/>
    <n v="1262"/>
    <n v="518"/>
    <m/>
    <m/>
    <m/>
    <m/>
    <m/>
    <m/>
    <m/>
    <m/>
    <m/>
  </r>
  <r>
    <x v="0"/>
    <x v="3"/>
    <m/>
    <m/>
    <m/>
    <m/>
    <m/>
    <m/>
    <m/>
    <m/>
    <m/>
    <m/>
    <m/>
    <m/>
    <m/>
    <m/>
    <m/>
    <n v="272312"/>
    <n v="180544"/>
    <n v="91768"/>
    <m/>
    <m/>
    <m/>
    <m/>
    <m/>
    <m/>
    <m/>
    <m/>
    <m/>
  </r>
  <r>
    <x v="0"/>
    <x v="23"/>
    <m/>
    <m/>
    <m/>
    <m/>
    <m/>
    <m/>
    <m/>
    <m/>
    <m/>
    <m/>
    <m/>
    <m/>
    <m/>
    <m/>
    <m/>
    <n v="17712"/>
    <n v="14688"/>
    <n v="3024"/>
    <m/>
    <m/>
    <m/>
    <m/>
    <m/>
    <m/>
    <m/>
    <m/>
    <m/>
  </r>
  <r>
    <x v="0"/>
    <x v="32"/>
    <m/>
    <m/>
    <m/>
    <m/>
    <m/>
    <m/>
    <m/>
    <m/>
    <m/>
    <m/>
    <m/>
    <m/>
    <m/>
    <m/>
    <m/>
    <n v="89640"/>
    <n v="82596"/>
    <n v="7044"/>
    <m/>
    <m/>
    <m/>
    <m/>
    <m/>
    <m/>
    <m/>
    <m/>
    <m/>
  </r>
  <r>
    <x v="0"/>
    <x v="34"/>
    <m/>
    <m/>
    <m/>
    <m/>
    <m/>
    <m/>
    <m/>
    <m/>
    <m/>
    <m/>
    <m/>
    <m/>
    <m/>
    <m/>
    <m/>
    <n v="10000"/>
    <n v="7133"/>
    <n v="2867"/>
    <m/>
    <m/>
    <m/>
    <m/>
    <m/>
    <m/>
    <m/>
    <m/>
    <m/>
  </r>
  <r>
    <x v="0"/>
    <x v="34"/>
    <m/>
    <m/>
    <m/>
    <m/>
    <m/>
    <m/>
    <m/>
    <m/>
    <m/>
    <m/>
    <m/>
    <m/>
    <m/>
    <m/>
    <m/>
    <n v="80500"/>
    <n v="62000"/>
    <n v="18500"/>
    <m/>
    <m/>
    <m/>
    <m/>
    <m/>
    <m/>
    <m/>
    <m/>
    <m/>
  </r>
  <r>
    <x v="0"/>
    <x v="32"/>
    <m/>
    <m/>
    <m/>
    <m/>
    <m/>
    <m/>
    <m/>
    <m/>
    <m/>
    <m/>
    <m/>
    <m/>
    <m/>
    <m/>
    <m/>
    <n v="44820"/>
    <n v="41298"/>
    <n v="3522"/>
    <m/>
    <m/>
    <m/>
    <m/>
    <m/>
    <m/>
    <m/>
    <m/>
    <m/>
  </r>
  <r>
    <x v="0"/>
    <x v="33"/>
    <m/>
    <m/>
    <m/>
    <m/>
    <m/>
    <m/>
    <m/>
    <m/>
    <m/>
    <m/>
    <m/>
    <m/>
    <m/>
    <m/>
    <m/>
    <n v="47520"/>
    <n v="37440"/>
    <n v="10080"/>
    <m/>
    <m/>
    <m/>
    <m/>
    <m/>
    <m/>
    <m/>
    <m/>
    <m/>
  </r>
  <r>
    <x v="3"/>
    <x v="17"/>
    <m/>
    <m/>
    <m/>
    <m/>
    <m/>
    <m/>
    <m/>
    <m/>
    <m/>
    <m/>
    <m/>
    <m/>
    <m/>
    <m/>
    <m/>
    <n v="340"/>
    <n v="0"/>
    <n v="340"/>
    <m/>
    <m/>
    <m/>
    <m/>
    <m/>
    <m/>
    <m/>
    <m/>
    <m/>
  </r>
  <r>
    <x v="3"/>
    <x v="17"/>
    <m/>
    <m/>
    <m/>
    <m/>
    <m/>
    <m/>
    <m/>
    <m/>
    <m/>
    <m/>
    <m/>
    <m/>
    <m/>
    <m/>
    <m/>
    <n v="152"/>
    <n v="0"/>
    <n v="152"/>
    <m/>
    <m/>
    <m/>
    <m/>
    <m/>
    <m/>
    <m/>
    <m/>
    <m/>
  </r>
  <r>
    <x v="3"/>
    <x v="39"/>
    <m/>
    <m/>
    <m/>
    <m/>
    <m/>
    <m/>
    <m/>
    <m/>
    <m/>
    <m/>
    <m/>
    <m/>
    <m/>
    <m/>
    <m/>
    <n v="507192"/>
    <n v="372000"/>
    <n v="135192"/>
    <m/>
    <m/>
    <m/>
    <m/>
    <m/>
    <m/>
    <m/>
    <m/>
    <m/>
  </r>
  <r>
    <x v="9"/>
    <x v="11"/>
    <m/>
    <m/>
    <m/>
    <m/>
    <m/>
    <m/>
    <m/>
    <m/>
    <m/>
    <m/>
    <m/>
    <m/>
    <m/>
    <m/>
    <m/>
    <n v="-257872"/>
    <n v="0"/>
    <n v="-257872"/>
    <m/>
    <m/>
    <m/>
    <m/>
    <m/>
    <m/>
    <m/>
    <m/>
    <m/>
  </r>
  <r>
    <x v="9"/>
    <x v="11"/>
    <m/>
    <m/>
    <m/>
    <m/>
    <m/>
    <m/>
    <m/>
    <m/>
    <m/>
    <m/>
    <m/>
    <m/>
    <m/>
    <m/>
    <m/>
    <n v="335129"/>
    <n v="311648"/>
    <n v="23481"/>
    <m/>
    <m/>
    <m/>
    <m/>
    <m/>
    <m/>
    <m/>
    <m/>
    <m/>
  </r>
  <r>
    <x v="9"/>
    <x v="11"/>
    <m/>
    <m/>
    <m/>
    <m/>
    <m/>
    <m/>
    <m/>
    <m/>
    <m/>
    <m/>
    <m/>
    <m/>
    <m/>
    <m/>
    <m/>
    <n v="16792"/>
    <n v="15632"/>
    <n v="1160"/>
    <m/>
    <m/>
    <m/>
    <m/>
    <m/>
    <m/>
    <m/>
    <m/>
    <m/>
  </r>
  <r>
    <x v="2"/>
    <x v="13"/>
    <m/>
    <m/>
    <m/>
    <m/>
    <m/>
    <m/>
    <m/>
    <m/>
    <m/>
    <m/>
    <m/>
    <m/>
    <m/>
    <m/>
    <m/>
    <n v="483"/>
    <n v="0"/>
    <n v="483"/>
    <m/>
    <m/>
    <m/>
    <m/>
    <m/>
    <m/>
    <m/>
    <m/>
    <m/>
  </r>
  <r>
    <x v="4"/>
    <x v="25"/>
    <m/>
    <m/>
    <m/>
    <m/>
    <m/>
    <m/>
    <m/>
    <m/>
    <m/>
    <m/>
    <m/>
    <m/>
    <m/>
    <m/>
    <m/>
    <n v="390886"/>
    <n v="292358"/>
    <n v="98528"/>
    <m/>
    <m/>
    <m/>
    <m/>
    <m/>
    <m/>
    <m/>
    <m/>
    <m/>
  </r>
  <r>
    <x v="4"/>
    <x v="25"/>
    <m/>
    <m/>
    <m/>
    <m/>
    <m/>
    <m/>
    <m/>
    <m/>
    <m/>
    <m/>
    <m/>
    <m/>
    <m/>
    <m/>
    <m/>
    <n v="239071"/>
    <n v="180840"/>
    <n v="58231"/>
    <m/>
    <m/>
    <m/>
    <m/>
    <m/>
    <m/>
    <m/>
    <m/>
    <m/>
  </r>
  <r>
    <x v="4"/>
    <x v="25"/>
    <m/>
    <m/>
    <m/>
    <m/>
    <m/>
    <m/>
    <m/>
    <m/>
    <m/>
    <m/>
    <m/>
    <m/>
    <m/>
    <m/>
    <m/>
    <n v="474253"/>
    <n v="346610"/>
    <n v="127643"/>
    <m/>
    <m/>
    <m/>
    <m/>
    <m/>
    <m/>
    <m/>
    <m/>
    <m/>
  </r>
  <r>
    <x v="11"/>
    <x v="10"/>
    <m/>
    <m/>
    <m/>
    <m/>
    <m/>
    <m/>
    <m/>
    <m/>
    <m/>
    <m/>
    <m/>
    <m/>
    <m/>
    <m/>
    <m/>
    <n v="182587"/>
    <n v="149253"/>
    <n v="33334"/>
    <m/>
    <m/>
    <m/>
    <m/>
    <m/>
    <m/>
    <m/>
    <m/>
    <m/>
  </r>
  <r>
    <x v="11"/>
    <x v="10"/>
    <m/>
    <m/>
    <m/>
    <m/>
    <m/>
    <m/>
    <m/>
    <m/>
    <m/>
    <m/>
    <m/>
    <m/>
    <m/>
    <m/>
    <m/>
    <n v="79381"/>
    <n v="67128"/>
    <n v="12253"/>
    <m/>
    <m/>
    <m/>
    <m/>
    <m/>
    <m/>
    <m/>
    <m/>
    <m/>
  </r>
  <r>
    <x v="11"/>
    <x v="10"/>
    <m/>
    <m/>
    <m/>
    <m/>
    <m/>
    <m/>
    <m/>
    <m/>
    <m/>
    <m/>
    <m/>
    <m/>
    <m/>
    <m/>
    <m/>
    <n v="256290"/>
    <n v="198296"/>
    <n v="57994"/>
    <m/>
    <m/>
    <m/>
    <m/>
    <m/>
    <m/>
    <m/>
    <m/>
    <m/>
  </r>
  <r>
    <x v="11"/>
    <x v="10"/>
    <m/>
    <m/>
    <m/>
    <m/>
    <m/>
    <m/>
    <m/>
    <m/>
    <m/>
    <m/>
    <m/>
    <m/>
    <m/>
    <m/>
    <m/>
    <n v="-4057"/>
    <n v="0"/>
    <n v="-4057"/>
    <m/>
    <m/>
    <m/>
    <m/>
    <m/>
    <m/>
    <m/>
    <m/>
    <m/>
  </r>
  <r>
    <x v="11"/>
    <x v="10"/>
    <m/>
    <m/>
    <m/>
    <m/>
    <m/>
    <m/>
    <m/>
    <m/>
    <m/>
    <m/>
    <m/>
    <m/>
    <m/>
    <m/>
    <m/>
    <n v="122079"/>
    <n v="86828"/>
    <n v="35251"/>
    <m/>
    <m/>
    <m/>
    <m/>
    <m/>
    <m/>
    <m/>
    <m/>
    <m/>
  </r>
  <r>
    <x v="5"/>
    <x v="27"/>
    <m/>
    <m/>
    <m/>
    <m/>
    <m/>
    <m/>
    <m/>
    <m/>
    <m/>
    <m/>
    <m/>
    <m/>
    <m/>
    <m/>
    <m/>
    <n v="666890"/>
    <n v="654057"/>
    <n v="12833"/>
    <m/>
    <m/>
    <m/>
    <m/>
    <m/>
    <m/>
    <m/>
    <m/>
    <m/>
  </r>
  <r>
    <x v="5"/>
    <x v="27"/>
    <m/>
    <m/>
    <m/>
    <m/>
    <m/>
    <m/>
    <m/>
    <m/>
    <m/>
    <m/>
    <m/>
    <m/>
    <m/>
    <m/>
    <m/>
    <n v="208868"/>
    <n v="204695"/>
    <n v="4173"/>
    <m/>
    <m/>
    <m/>
    <m/>
    <m/>
    <m/>
    <m/>
    <m/>
    <m/>
  </r>
  <r>
    <x v="5"/>
    <x v="26"/>
    <m/>
    <m/>
    <m/>
    <m/>
    <m/>
    <m/>
    <m/>
    <m/>
    <m/>
    <m/>
    <m/>
    <m/>
    <m/>
    <m/>
    <m/>
    <n v="452692"/>
    <n v="374787"/>
    <n v="77905"/>
    <m/>
    <m/>
    <m/>
    <m/>
    <m/>
    <m/>
    <m/>
    <m/>
    <m/>
  </r>
  <r>
    <x v="5"/>
    <x v="27"/>
    <m/>
    <m/>
    <m/>
    <m/>
    <m/>
    <m/>
    <m/>
    <m/>
    <m/>
    <m/>
    <m/>
    <m/>
    <m/>
    <m/>
    <m/>
    <n v="554988"/>
    <n v="545697"/>
    <n v="9291"/>
    <m/>
    <m/>
    <m/>
    <m/>
    <m/>
    <m/>
    <m/>
    <m/>
    <m/>
  </r>
  <r>
    <x v="5"/>
    <x v="27"/>
    <m/>
    <m/>
    <m/>
    <m/>
    <m/>
    <m/>
    <m/>
    <m/>
    <m/>
    <m/>
    <m/>
    <m/>
    <m/>
    <m/>
    <m/>
    <n v="196882"/>
    <n v="192946"/>
    <n v="3936"/>
    <m/>
    <m/>
    <m/>
    <m/>
    <m/>
    <m/>
    <m/>
    <m/>
    <m/>
  </r>
  <r>
    <x v="5"/>
    <x v="27"/>
    <m/>
    <m/>
    <m/>
    <m/>
    <m/>
    <m/>
    <m/>
    <m/>
    <m/>
    <m/>
    <m/>
    <m/>
    <m/>
    <m/>
    <m/>
    <n v="371904"/>
    <n v="364452"/>
    <n v="7452"/>
    <m/>
    <m/>
    <m/>
    <m/>
    <m/>
    <m/>
    <m/>
    <m/>
    <m/>
  </r>
  <r>
    <x v="5"/>
    <x v="27"/>
    <m/>
    <m/>
    <m/>
    <m/>
    <m/>
    <m/>
    <m/>
    <m/>
    <m/>
    <m/>
    <m/>
    <m/>
    <m/>
    <m/>
    <m/>
    <n v="214847"/>
    <n v="210551"/>
    <n v="4296"/>
    <m/>
    <m/>
    <m/>
    <m/>
    <m/>
    <m/>
    <m/>
    <m/>
    <m/>
  </r>
  <r>
    <x v="5"/>
    <x v="27"/>
    <m/>
    <m/>
    <m/>
    <m/>
    <m/>
    <m/>
    <m/>
    <m/>
    <m/>
    <m/>
    <m/>
    <m/>
    <m/>
    <m/>
    <m/>
    <n v="226642"/>
    <n v="222110"/>
    <n v="4532"/>
    <m/>
    <m/>
    <m/>
    <m/>
    <m/>
    <m/>
    <m/>
    <m/>
    <m/>
  </r>
  <r>
    <x v="5"/>
    <x v="27"/>
    <m/>
    <m/>
    <m/>
    <m/>
    <m/>
    <m/>
    <m/>
    <m/>
    <m/>
    <m/>
    <m/>
    <m/>
    <m/>
    <m/>
    <m/>
    <n v="569034"/>
    <n v="557661"/>
    <n v="11373"/>
    <m/>
    <m/>
    <m/>
    <m/>
    <m/>
    <m/>
    <m/>
    <m/>
    <m/>
  </r>
  <r>
    <x v="5"/>
    <x v="26"/>
    <m/>
    <m/>
    <m/>
    <m/>
    <m/>
    <m/>
    <m/>
    <m/>
    <m/>
    <m/>
    <m/>
    <m/>
    <m/>
    <m/>
    <m/>
    <n v="455331"/>
    <n v="374788"/>
    <n v="80543"/>
    <m/>
    <m/>
    <m/>
    <m/>
    <m/>
    <m/>
    <m/>
    <m/>
    <m/>
  </r>
  <r>
    <x v="5"/>
    <x v="27"/>
    <m/>
    <m/>
    <m/>
    <m/>
    <m/>
    <m/>
    <m/>
    <m/>
    <m/>
    <m/>
    <m/>
    <m/>
    <m/>
    <m/>
    <m/>
    <n v="191804"/>
    <n v="187969"/>
    <n v="3835"/>
    <m/>
    <m/>
    <m/>
    <m/>
    <m/>
    <m/>
    <m/>
    <m/>
    <m/>
  </r>
  <r>
    <x v="5"/>
    <x v="27"/>
    <m/>
    <m/>
    <m/>
    <m/>
    <m/>
    <m/>
    <m/>
    <m/>
    <m/>
    <m/>
    <m/>
    <m/>
    <m/>
    <m/>
    <m/>
    <n v="536163"/>
    <n v="525432"/>
    <n v="10731"/>
    <m/>
    <m/>
    <m/>
    <m/>
    <m/>
    <m/>
    <m/>
    <m/>
    <m/>
  </r>
  <r>
    <x v="5"/>
    <x v="27"/>
    <m/>
    <m/>
    <m/>
    <m/>
    <m/>
    <m/>
    <m/>
    <m/>
    <m/>
    <m/>
    <m/>
    <m/>
    <m/>
    <m/>
    <m/>
    <n v="105490"/>
    <n v="103380"/>
    <n v="2110"/>
    <m/>
    <m/>
    <m/>
    <m/>
    <m/>
    <m/>
    <m/>
    <m/>
    <m/>
  </r>
  <r>
    <x v="5"/>
    <x v="27"/>
    <m/>
    <m/>
    <m/>
    <m/>
    <m/>
    <m/>
    <m/>
    <m/>
    <m/>
    <m/>
    <m/>
    <m/>
    <m/>
    <m/>
    <m/>
    <n v="-140458"/>
    <n v="-137650"/>
    <n v="-2808"/>
    <m/>
    <m/>
    <m/>
    <m/>
    <m/>
    <m/>
    <m/>
    <m/>
    <m/>
  </r>
  <r>
    <x v="7"/>
    <x v="37"/>
    <m/>
    <m/>
    <m/>
    <m/>
    <m/>
    <m/>
    <m/>
    <m/>
    <m/>
    <m/>
    <m/>
    <m/>
    <m/>
    <m/>
    <m/>
    <m/>
    <m/>
    <m/>
    <n v="11400"/>
    <n v="10516"/>
    <n v="884"/>
    <m/>
    <m/>
    <m/>
    <m/>
    <m/>
    <m/>
  </r>
  <r>
    <x v="7"/>
    <x v="21"/>
    <m/>
    <m/>
    <m/>
    <m/>
    <m/>
    <m/>
    <m/>
    <m/>
    <m/>
    <m/>
    <m/>
    <m/>
    <m/>
    <m/>
    <m/>
    <m/>
    <m/>
    <m/>
    <n v="55170"/>
    <n v="48402"/>
    <n v="6768"/>
    <m/>
    <m/>
    <m/>
    <m/>
    <m/>
    <m/>
  </r>
  <r>
    <x v="7"/>
    <x v="21"/>
    <m/>
    <m/>
    <m/>
    <m/>
    <m/>
    <m/>
    <m/>
    <m/>
    <m/>
    <m/>
    <m/>
    <m/>
    <m/>
    <m/>
    <m/>
    <m/>
    <m/>
    <m/>
    <n v="94632"/>
    <n v="86010"/>
    <n v="8622"/>
    <m/>
    <m/>
    <m/>
    <m/>
    <m/>
    <m/>
  </r>
  <r>
    <x v="7"/>
    <x v="40"/>
    <m/>
    <m/>
    <m/>
    <m/>
    <m/>
    <m/>
    <m/>
    <m/>
    <m/>
    <m/>
    <m/>
    <m/>
    <m/>
    <m/>
    <m/>
    <m/>
    <m/>
    <m/>
    <n v="4590"/>
    <n v="3600"/>
    <n v="990"/>
    <m/>
    <m/>
    <m/>
    <m/>
    <m/>
    <m/>
  </r>
  <r>
    <x v="8"/>
    <x v="30"/>
    <m/>
    <m/>
    <m/>
    <m/>
    <m/>
    <m/>
    <m/>
    <m/>
    <m/>
    <m/>
    <m/>
    <m/>
    <m/>
    <m/>
    <m/>
    <m/>
    <m/>
    <m/>
    <n v="72746"/>
    <n v="71403"/>
    <n v="1343"/>
    <m/>
    <m/>
    <m/>
    <m/>
    <m/>
    <m/>
  </r>
  <r>
    <x v="8"/>
    <x v="30"/>
    <m/>
    <m/>
    <m/>
    <m/>
    <m/>
    <m/>
    <m/>
    <m/>
    <m/>
    <m/>
    <m/>
    <m/>
    <m/>
    <m/>
    <m/>
    <m/>
    <m/>
    <m/>
    <n v="755898"/>
    <n v="742245"/>
    <n v="13653"/>
    <m/>
    <m/>
    <m/>
    <m/>
    <m/>
    <m/>
  </r>
  <r>
    <x v="8"/>
    <x v="7"/>
    <m/>
    <m/>
    <m/>
    <m/>
    <m/>
    <m/>
    <m/>
    <m/>
    <m/>
    <m/>
    <m/>
    <m/>
    <m/>
    <m/>
    <m/>
    <m/>
    <m/>
    <m/>
    <n v="846944"/>
    <n v="804597"/>
    <n v="42347"/>
    <m/>
    <m/>
    <m/>
    <m/>
    <m/>
    <m/>
  </r>
  <r>
    <x v="8"/>
    <x v="16"/>
    <m/>
    <m/>
    <m/>
    <m/>
    <m/>
    <m/>
    <m/>
    <m/>
    <m/>
    <m/>
    <m/>
    <m/>
    <m/>
    <m/>
    <m/>
    <m/>
    <m/>
    <m/>
    <n v="2974"/>
    <n v="0"/>
    <n v="2974"/>
    <m/>
    <m/>
    <m/>
    <m/>
    <m/>
    <m/>
  </r>
  <r>
    <x v="8"/>
    <x v="22"/>
    <m/>
    <m/>
    <m/>
    <m/>
    <m/>
    <m/>
    <m/>
    <m/>
    <m/>
    <m/>
    <m/>
    <m/>
    <m/>
    <m/>
    <m/>
    <m/>
    <m/>
    <m/>
    <n v="6576"/>
    <n v="5200"/>
    <n v="1376"/>
    <m/>
    <m/>
    <m/>
    <m/>
    <m/>
    <m/>
  </r>
  <r>
    <x v="0"/>
    <x v="3"/>
    <m/>
    <m/>
    <m/>
    <m/>
    <m/>
    <m/>
    <m/>
    <m/>
    <m/>
    <m/>
    <m/>
    <m/>
    <m/>
    <m/>
    <m/>
    <m/>
    <m/>
    <m/>
    <n v="331998"/>
    <n v="219224"/>
    <n v="112774"/>
    <m/>
    <m/>
    <m/>
    <m/>
    <m/>
    <m/>
  </r>
  <r>
    <x v="0"/>
    <x v="5"/>
    <m/>
    <m/>
    <m/>
    <m/>
    <m/>
    <m/>
    <m/>
    <m/>
    <m/>
    <m/>
    <m/>
    <m/>
    <m/>
    <m/>
    <m/>
    <m/>
    <m/>
    <m/>
    <n v="1446"/>
    <n v="660"/>
    <n v="786"/>
    <m/>
    <m/>
    <m/>
    <m/>
    <m/>
    <m/>
  </r>
  <r>
    <x v="0"/>
    <x v="0"/>
    <m/>
    <m/>
    <m/>
    <m/>
    <m/>
    <m/>
    <m/>
    <m/>
    <m/>
    <m/>
    <m/>
    <m/>
    <m/>
    <m/>
    <m/>
    <m/>
    <m/>
    <m/>
    <n v="367377"/>
    <n v="240659"/>
    <n v="126718"/>
    <m/>
    <m/>
    <m/>
    <m/>
    <m/>
    <m/>
  </r>
  <r>
    <x v="0"/>
    <x v="41"/>
    <m/>
    <m/>
    <m/>
    <m/>
    <m/>
    <m/>
    <m/>
    <m/>
    <m/>
    <m/>
    <m/>
    <m/>
    <m/>
    <m/>
    <m/>
    <m/>
    <m/>
    <m/>
    <n v="37920"/>
    <n v="35360"/>
    <n v="2560"/>
    <m/>
    <m/>
    <m/>
    <m/>
    <m/>
    <m/>
  </r>
  <r>
    <x v="0"/>
    <x v="34"/>
    <m/>
    <m/>
    <m/>
    <m/>
    <m/>
    <m/>
    <m/>
    <m/>
    <m/>
    <m/>
    <m/>
    <m/>
    <m/>
    <m/>
    <m/>
    <m/>
    <m/>
    <m/>
    <n v="92000"/>
    <n v="40500"/>
    <n v="51500"/>
    <m/>
    <m/>
    <m/>
    <m/>
    <m/>
    <m/>
  </r>
  <r>
    <x v="0"/>
    <x v="23"/>
    <m/>
    <m/>
    <m/>
    <m/>
    <m/>
    <m/>
    <m/>
    <m/>
    <m/>
    <m/>
    <m/>
    <m/>
    <m/>
    <m/>
    <m/>
    <m/>
    <m/>
    <m/>
    <n v="35424"/>
    <n v="29376"/>
    <n v="6048"/>
    <m/>
    <m/>
    <m/>
    <m/>
    <m/>
    <m/>
  </r>
  <r>
    <x v="0"/>
    <x v="0"/>
    <m/>
    <m/>
    <m/>
    <m/>
    <m/>
    <m/>
    <m/>
    <m/>
    <m/>
    <m/>
    <m/>
    <m/>
    <m/>
    <m/>
    <m/>
    <m/>
    <m/>
    <m/>
    <n v="0"/>
    <n v="150"/>
    <n v="-150"/>
    <m/>
    <m/>
    <m/>
    <m/>
    <m/>
    <m/>
  </r>
  <r>
    <x v="0"/>
    <x v="3"/>
    <m/>
    <m/>
    <m/>
    <m/>
    <m/>
    <m/>
    <m/>
    <m/>
    <m/>
    <m/>
    <m/>
    <m/>
    <m/>
    <m/>
    <m/>
    <m/>
    <m/>
    <m/>
    <n v="3676"/>
    <n v="2581"/>
    <n v="1095"/>
    <m/>
    <m/>
    <m/>
    <m/>
    <m/>
    <m/>
  </r>
  <r>
    <x v="0"/>
    <x v="3"/>
    <m/>
    <m/>
    <m/>
    <m/>
    <m/>
    <m/>
    <m/>
    <m/>
    <m/>
    <m/>
    <m/>
    <m/>
    <m/>
    <m/>
    <m/>
    <m/>
    <m/>
    <m/>
    <n v="260856"/>
    <n v="172250"/>
    <n v="88606"/>
    <m/>
    <m/>
    <m/>
    <m/>
    <m/>
    <m/>
  </r>
  <r>
    <x v="0"/>
    <x v="23"/>
    <m/>
    <m/>
    <m/>
    <m/>
    <m/>
    <m/>
    <m/>
    <m/>
    <m/>
    <m/>
    <m/>
    <m/>
    <m/>
    <m/>
    <m/>
    <m/>
    <m/>
    <m/>
    <n v="16236"/>
    <n v="13464"/>
    <n v="2772"/>
    <m/>
    <m/>
    <m/>
    <m/>
    <m/>
    <m/>
  </r>
  <r>
    <x v="0"/>
    <x v="0"/>
    <m/>
    <m/>
    <m/>
    <m/>
    <m/>
    <m/>
    <m/>
    <m/>
    <m/>
    <m/>
    <m/>
    <m/>
    <m/>
    <m/>
    <m/>
    <m/>
    <m/>
    <m/>
    <n v="-43"/>
    <n v="0"/>
    <n v="-43"/>
    <m/>
    <m/>
    <m/>
    <m/>
    <m/>
    <m/>
  </r>
  <r>
    <x v="0"/>
    <x v="9"/>
    <m/>
    <m/>
    <m/>
    <m/>
    <m/>
    <m/>
    <m/>
    <m/>
    <m/>
    <m/>
    <m/>
    <m/>
    <m/>
    <m/>
    <m/>
    <m/>
    <m/>
    <m/>
    <n v="1325"/>
    <n v="1315"/>
    <n v="10"/>
    <m/>
    <m/>
    <m/>
    <m/>
    <m/>
    <m/>
  </r>
  <r>
    <x v="0"/>
    <x v="3"/>
    <m/>
    <m/>
    <m/>
    <m/>
    <m/>
    <m/>
    <m/>
    <m/>
    <m/>
    <m/>
    <m/>
    <m/>
    <m/>
    <m/>
    <m/>
    <m/>
    <m/>
    <m/>
    <n v="331490"/>
    <n v="223371"/>
    <n v="108119"/>
    <m/>
    <m/>
    <m/>
    <m/>
    <m/>
    <m/>
  </r>
  <r>
    <x v="0"/>
    <x v="3"/>
    <m/>
    <m/>
    <m/>
    <m/>
    <m/>
    <m/>
    <m/>
    <m/>
    <m/>
    <m/>
    <m/>
    <m/>
    <m/>
    <m/>
    <m/>
    <m/>
    <m/>
    <m/>
    <n v="252503"/>
    <n v="159638"/>
    <n v="92865"/>
    <m/>
    <m/>
    <m/>
    <m/>
    <m/>
    <m/>
  </r>
  <r>
    <x v="0"/>
    <x v="23"/>
    <m/>
    <m/>
    <m/>
    <m/>
    <m/>
    <m/>
    <m/>
    <m/>
    <m/>
    <m/>
    <m/>
    <m/>
    <m/>
    <m/>
    <m/>
    <m/>
    <m/>
    <m/>
    <n v="2970"/>
    <n v="2700"/>
    <n v="270"/>
    <m/>
    <m/>
    <m/>
    <m/>
    <m/>
    <m/>
  </r>
  <r>
    <x v="0"/>
    <x v="24"/>
    <m/>
    <m/>
    <m/>
    <m/>
    <m/>
    <m/>
    <m/>
    <m/>
    <m/>
    <m/>
    <m/>
    <m/>
    <m/>
    <m/>
    <m/>
    <m/>
    <m/>
    <m/>
    <n v="53376"/>
    <n v="47564"/>
    <n v="5812"/>
    <m/>
    <m/>
    <m/>
    <m/>
    <m/>
    <m/>
  </r>
  <r>
    <x v="0"/>
    <x v="3"/>
    <m/>
    <m/>
    <m/>
    <m/>
    <m/>
    <m/>
    <m/>
    <m/>
    <m/>
    <m/>
    <m/>
    <m/>
    <m/>
    <m/>
    <m/>
    <m/>
    <m/>
    <m/>
    <n v="286772"/>
    <n v="189932"/>
    <n v="96840"/>
    <m/>
    <m/>
    <m/>
    <m/>
    <m/>
    <m/>
  </r>
  <r>
    <x v="3"/>
    <x v="17"/>
    <m/>
    <m/>
    <m/>
    <m/>
    <m/>
    <m/>
    <m/>
    <m/>
    <m/>
    <m/>
    <m/>
    <m/>
    <m/>
    <m/>
    <m/>
    <m/>
    <m/>
    <m/>
    <n v="2364"/>
    <n v="0"/>
    <n v="2364"/>
    <m/>
    <m/>
    <m/>
    <m/>
    <m/>
    <m/>
  </r>
  <r>
    <x v="3"/>
    <x v="42"/>
    <m/>
    <m/>
    <m/>
    <m/>
    <m/>
    <m/>
    <m/>
    <m/>
    <m/>
    <m/>
    <m/>
    <m/>
    <m/>
    <m/>
    <m/>
    <m/>
    <m/>
    <m/>
    <n v="20400"/>
    <n v="14400"/>
    <n v="6000"/>
    <m/>
    <m/>
    <m/>
    <m/>
    <m/>
    <m/>
  </r>
  <r>
    <x v="3"/>
    <x v="19"/>
    <m/>
    <m/>
    <m/>
    <m/>
    <m/>
    <m/>
    <m/>
    <m/>
    <m/>
    <m/>
    <m/>
    <m/>
    <m/>
    <m/>
    <m/>
    <m/>
    <m/>
    <m/>
    <n v="2264970"/>
    <n v="1627947"/>
    <n v="637023"/>
    <m/>
    <m/>
    <m/>
    <m/>
    <m/>
    <m/>
  </r>
  <r>
    <x v="3"/>
    <x v="17"/>
    <m/>
    <m/>
    <m/>
    <m/>
    <m/>
    <m/>
    <m/>
    <m/>
    <m/>
    <m/>
    <m/>
    <m/>
    <m/>
    <m/>
    <m/>
    <m/>
    <m/>
    <m/>
    <n v="3897"/>
    <n v="0"/>
    <n v="3897"/>
    <m/>
    <m/>
    <m/>
    <m/>
    <m/>
    <m/>
  </r>
  <r>
    <x v="9"/>
    <x v="11"/>
    <m/>
    <m/>
    <m/>
    <m/>
    <m/>
    <m/>
    <m/>
    <m/>
    <m/>
    <m/>
    <m/>
    <m/>
    <m/>
    <m/>
    <m/>
    <m/>
    <m/>
    <m/>
    <n v="14249"/>
    <n v="13164"/>
    <n v="1085"/>
    <m/>
    <m/>
    <m/>
    <m/>
    <m/>
    <m/>
  </r>
  <r>
    <x v="2"/>
    <x v="43"/>
    <m/>
    <m/>
    <m/>
    <m/>
    <m/>
    <m/>
    <m/>
    <m/>
    <m/>
    <m/>
    <m/>
    <m/>
    <m/>
    <m/>
    <m/>
    <m/>
    <m/>
    <m/>
    <n v="1500"/>
    <n v="3918"/>
    <n v="-2418"/>
    <m/>
    <m/>
    <m/>
    <m/>
    <m/>
    <m/>
  </r>
  <r>
    <x v="4"/>
    <x v="25"/>
    <m/>
    <m/>
    <m/>
    <m/>
    <m/>
    <m/>
    <m/>
    <m/>
    <m/>
    <m/>
    <m/>
    <m/>
    <m/>
    <m/>
    <m/>
    <m/>
    <m/>
    <m/>
    <n v="289063"/>
    <n v="217786"/>
    <n v="71277"/>
    <m/>
    <m/>
    <m/>
    <m/>
    <m/>
    <m/>
  </r>
  <r>
    <x v="4"/>
    <x v="25"/>
    <m/>
    <m/>
    <m/>
    <m/>
    <m/>
    <m/>
    <m/>
    <m/>
    <m/>
    <m/>
    <m/>
    <m/>
    <m/>
    <m/>
    <m/>
    <m/>
    <m/>
    <m/>
    <n v="359346"/>
    <n v="266182"/>
    <n v="93164"/>
    <m/>
    <m/>
    <m/>
    <m/>
    <m/>
    <m/>
  </r>
  <r>
    <x v="4"/>
    <x v="25"/>
    <m/>
    <m/>
    <m/>
    <m/>
    <m/>
    <m/>
    <m/>
    <m/>
    <m/>
    <m/>
    <m/>
    <m/>
    <m/>
    <m/>
    <m/>
    <m/>
    <m/>
    <m/>
    <n v="97568"/>
    <n v="72595"/>
    <n v="24973"/>
    <m/>
    <m/>
    <m/>
    <m/>
    <m/>
    <m/>
  </r>
  <r>
    <x v="4"/>
    <x v="25"/>
    <m/>
    <m/>
    <m/>
    <m/>
    <m/>
    <m/>
    <m/>
    <m/>
    <m/>
    <m/>
    <m/>
    <m/>
    <m/>
    <m/>
    <m/>
    <m/>
    <m/>
    <m/>
    <n v="418730"/>
    <n v="311554"/>
    <n v="107176"/>
    <m/>
    <m/>
    <m/>
    <m/>
    <m/>
    <m/>
  </r>
  <r>
    <x v="4"/>
    <x v="25"/>
    <m/>
    <m/>
    <m/>
    <m/>
    <m/>
    <m/>
    <m/>
    <m/>
    <m/>
    <m/>
    <m/>
    <m/>
    <m/>
    <m/>
    <m/>
    <m/>
    <m/>
    <m/>
    <n v="199202"/>
    <n v="148215"/>
    <n v="50987"/>
    <m/>
    <m/>
    <m/>
    <m/>
    <m/>
    <m/>
  </r>
  <r>
    <x v="11"/>
    <x v="10"/>
    <m/>
    <m/>
    <m/>
    <m/>
    <m/>
    <m/>
    <m/>
    <m/>
    <m/>
    <m/>
    <m/>
    <m/>
    <m/>
    <m/>
    <m/>
    <m/>
    <m/>
    <m/>
    <n v="423049"/>
    <n v="359346"/>
    <n v="63703"/>
    <m/>
    <m/>
    <m/>
    <m/>
    <m/>
    <m/>
  </r>
  <r>
    <x v="11"/>
    <x v="10"/>
    <m/>
    <m/>
    <m/>
    <m/>
    <m/>
    <m/>
    <m/>
    <m/>
    <m/>
    <m/>
    <m/>
    <m/>
    <m/>
    <m/>
    <m/>
    <m/>
    <m/>
    <m/>
    <n v="265161"/>
    <n v="203339"/>
    <n v="61822"/>
    <m/>
    <m/>
    <m/>
    <m/>
    <m/>
    <m/>
  </r>
  <r>
    <x v="11"/>
    <x v="10"/>
    <m/>
    <m/>
    <m/>
    <m/>
    <m/>
    <m/>
    <m/>
    <m/>
    <m/>
    <m/>
    <m/>
    <m/>
    <m/>
    <m/>
    <m/>
    <m/>
    <m/>
    <m/>
    <n v="597880"/>
    <n v="500314"/>
    <n v="97566"/>
    <m/>
    <m/>
    <m/>
    <m/>
    <m/>
    <m/>
  </r>
  <r>
    <x v="11"/>
    <x v="10"/>
    <m/>
    <m/>
    <m/>
    <m/>
    <m/>
    <m/>
    <m/>
    <m/>
    <m/>
    <m/>
    <m/>
    <m/>
    <m/>
    <m/>
    <m/>
    <m/>
    <m/>
    <m/>
    <n v="685505"/>
    <n v="575196"/>
    <n v="110309"/>
    <m/>
    <m/>
    <m/>
    <m/>
    <m/>
    <m/>
  </r>
  <r>
    <x v="11"/>
    <x v="10"/>
    <m/>
    <m/>
    <m/>
    <m/>
    <m/>
    <m/>
    <m/>
    <m/>
    <m/>
    <m/>
    <m/>
    <m/>
    <m/>
    <m/>
    <m/>
    <m/>
    <m/>
    <m/>
    <n v="589936"/>
    <n v="482093"/>
    <n v="107843"/>
    <m/>
    <m/>
    <m/>
    <m/>
    <m/>
    <m/>
  </r>
  <r>
    <x v="11"/>
    <x v="10"/>
    <m/>
    <m/>
    <m/>
    <m/>
    <m/>
    <m/>
    <m/>
    <m/>
    <m/>
    <m/>
    <m/>
    <m/>
    <m/>
    <m/>
    <m/>
    <m/>
    <m/>
    <m/>
    <n v="-247"/>
    <n v="0"/>
    <n v="-247"/>
    <m/>
    <m/>
    <m/>
    <m/>
    <m/>
    <m/>
  </r>
  <r>
    <x v="11"/>
    <x v="10"/>
    <m/>
    <m/>
    <m/>
    <m/>
    <m/>
    <m/>
    <m/>
    <m/>
    <m/>
    <m/>
    <m/>
    <m/>
    <m/>
    <m/>
    <m/>
    <m/>
    <m/>
    <m/>
    <n v="-1085"/>
    <n v="0"/>
    <n v="-1085"/>
    <m/>
    <m/>
    <m/>
    <m/>
    <m/>
    <m/>
  </r>
  <r>
    <x v="11"/>
    <x v="10"/>
    <m/>
    <m/>
    <m/>
    <m/>
    <m/>
    <m/>
    <m/>
    <m/>
    <m/>
    <m/>
    <m/>
    <m/>
    <m/>
    <m/>
    <m/>
    <m/>
    <m/>
    <m/>
    <n v="37241"/>
    <n v="26788"/>
    <n v="10453"/>
    <m/>
    <m/>
    <m/>
    <m/>
    <m/>
    <m/>
  </r>
  <r>
    <x v="4"/>
    <x v="37"/>
    <m/>
    <m/>
    <m/>
    <m/>
    <m/>
    <m/>
    <m/>
    <m/>
    <m/>
    <m/>
    <m/>
    <m/>
    <m/>
    <m/>
    <m/>
    <m/>
    <m/>
    <m/>
    <n v="-11400"/>
    <n v="-10516"/>
    <n v="-884"/>
    <m/>
    <m/>
    <m/>
    <m/>
    <m/>
    <m/>
  </r>
  <r>
    <x v="5"/>
    <x v="26"/>
    <m/>
    <m/>
    <m/>
    <m/>
    <m/>
    <m/>
    <m/>
    <m/>
    <m/>
    <m/>
    <m/>
    <m/>
    <m/>
    <m/>
    <m/>
    <m/>
    <m/>
    <m/>
    <n v="571709"/>
    <n v="471095"/>
    <n v="100614"/>
    <m/>
    <m/>
    <m/>
    <m/>
    <m/>
    <m/>
  </r>
  <r>
    <x v="5"/>
    <x v="27"/>
    <m/>
    <m/>
    <m/>
    <m/>
    <m/>
    <m/>
    <m/>
    <m/>
    <m/>
    <m/>
    <m/>
    <m/>
    <m/>
    <m/>
    <m/>
    <m/>
    <m/>
    <m/>
    <n v="200417"/>
    <n v="196409"/>
    <n v="4008"/>
    <m/>
    <m/>
    <m/>
    <m/>
    <m/>
    <m/>
  </r>
  <r>
    <x v="5"/>
    <x v="27"/>
    <m/>
    <m/>
    <m/>
    <m/>
    <m/>
    <m/>
    <m/>
    <m/>
    <m/>
    <m/>
    <m/>
    <m/>
    <m/>
    <m/>
    <m/>
    <m/>
    <m/>
    <m/>
    <n v="522671"/>
    <n v="512237"/>
    <n v="10434"/>
    <m/>
    <m/>
    <m/>
    <m/>
    <m/>
    <m/>
  </r>
  <r>
    <x v="5"/>
    <x v="27"/>
    <m/>
    <m/>
    <m/>
    <m/>
    <m/>
    <m/>
    <m/>
    <m/>
    <m/>
    <m/>
    <m/>
    <m/>
    <m/>
    <m/>
    <m/>
    <m/>
    <m/>
    <m/>
    <n v="136852"/>
    <n v="134117"/>
    <n v="2735"/>
    <m/>
    <m/>
    <m/>
    <m/>
    <m/>
    <m/>
  </r>
  <r>
    <x v="5"/>
    <x v="27"/>
    <m/>
    <m/>
    <m/>
    <m/>
    <m/>
    <m/>
    <m/>
    <m/>
    <m/>
    <m/>
    <m/>
    <m/>
    <m/>
    <m/>
    <m/>
    <m/>
    <m/>
    <m/>
    <n v="476113"/>
    <n v="466578"/>
    <n v="9535"/>
    <m/>
    <m/>
    <m/>
    <m/>
    <m/>
    <m/>
  </r>
  <r>
    <x v="5"/>
    <x v="26"/>
    <m/>
    <m/>
    <m/>
    <m/>
    <m/>
    <m/>
    <m/>
    <m/>
    <m/>
    <m/>
    <m/>
    <m/>
    <m/>
    <m/>
    <m/>
    <m/>
    <m/>
    <m/>
    <n v="85631"/>
    <n v="83414"/>
    <n v="2217"/>
    <m/>
    <m/>
    <m/>
    <m/>
    <m/>
    <m/>
  </r>
  <r>
    <x v="5"/>
    <x v="27"/>
    <m/>
    <m/>
    <m/>
    <m/>
    <m/>
    <m/>
    <m/>
    <m/>
    <m/>
    <m/>
    <m/>
    <m/>
    <m/>
    <m/>
    <m/>
    <m/>
    <m/>
    <m/>
    <n v="136767"/>
    <n v="134033"/>
    <n v="2734"/>
    <m/>
    <m/>
    <m/>
    <m/>
    <m/>
    <m/>
  </r>
  <r>
    <x v="5"/>
    <x v="27"/>
    <m/>
    <m/>
    <m/>
    <m/>
    <m/>
    <m/>
    <m/>
    <m/>
    <m/>
    <m/>
    <m/>
    <m/>
    <m/>
    <m/>
    <m/>
    <m/>
    <m/>
    <m/>
    <n v="325286"/>
    <n v="318795"/>
    <n v="6491"/>
    <m/>
    <m/>
    <m/>
    <m/>
    <m/>
    <m/>
  </r>
  <r>
    <x v="5"/>
    <x v="26"/>
    <m/>
    <m/>
    <m/>
    <m/>
    <m/>
    <m/>
    <m/>
    <m/>
    <m/>
    <m/>
    <m/>
    <m/>
    <m/>
    <m/>
    <m/>
    <m/>
    <m/>
    <m/>
    <n v="457744"/>
    <n v="376876"/>
    <n v="80868"/>
    <m/>
    <m/>
    <m/>
    <m/>
    <m/>
    <m/>
  </r>
  <r>
    <x v="5"/>
    <x v="27"/>
    <m/>
    <m/>
    <m/>
    <m/>
    <m/>
    <m/>
    <m/>
    <m/>
    <m/>
    <m/>
    <m/>
    <m/>
    <m/>
    <m/>
    <m/>
    <m/>
    <m/>
    <m/>
    <n v="391606"/>
    <n v="383781"/>
    <n v="7825"/>
    <m/>
    <m/>
    <m/>
    <m/>
    <m/>
    <m/>
  </r>
  <r>
    <x v="5"/>
    <x v="27"/>
    <m/>
    <m/>
    <m/>
    <m/>
    <m/>
    <m/>
    <m/>
    <m/>
    <m/>
    <m/>
    <m/>
    <m/>
    <m/>
    <m/>
    <m/>
    <m/>
    <m/>
    <m/>
    <n v="138684"/>
    <n v="135912"/>
    <n v="2772"/>
    <m/>
    <m/>
    <m/>
    <m/>
    <m/>
    <m/>
  </r>
  <r>
    <x v="5"/>
    <x v="27"/>
    <m/>
    <m/>
    <m/>
    <m/>
    <m/>
    <m/>
    <m/>
    <m/>
    <m/>
    <m/>
    <m/>
    <m/>
    <m/>
    <m/>
    <m/>
    <m/>
    <m/>
    <m/>
    <n v="-166572"/>
    <n v="-163242"/>
    <n v="-3330"/>
    <m/>
    <m/>
    <m/>
    <m/>
    <m/>
    <m/>
  </r>
  <r>
    <x v="7"/>
    <x v="40"/>
    <m/>
    <m/>
    <m/>
    <m/>
    <m/>
    <m/>
    <m/>
    <m/>
    <m/>
    <m/>
    <m/>
    <m/>
    <m/>
    <m/>
    <m/>
    <m/>
    <m/>
    <m/>
    <m/>
    <m/>
    <m/>
    <n v="61150"/>
    <n v="55000"/>
    <n v="6150"/>
    <m/>
    <m/>
    <m/>
  </r>
  <r>
    <x v="7"/>
    <x v="21"/>
    <m/>
    <m/>
    <m/>
    <m/>
    <m/>
    <m/>
    <m/>
    <m/>
    <m/>
    <m/>
    <m/>
    <m/>
    <m/>
    <m/>
    <m/>
    <m/>
    <m/>
    <m/>
    <m/>
    <m/>
    <m/>
    <n v="185011"/>
    <n v="157880"/>
    <n v="27131"/>
    <m/>
    <m/>
    <m/>
  </r>
  <r>
    <x v="7"/>
    <x v="21"/>
    <m/>
    <m/>
    <m/>
    <m/>
    <m/>
    <m/>
    <m/>
    <m/>
    <m/>
    <m/>
    <m/>
    <m/>
    <m/>
    <m/>
    <m/>
    <m/>
    <m/>
    <m/>
    <m/>
    <m/>
    <m/>
    <n v="177791"/>
    <n v="151719"/>
    <n v="26072"/>
    <m/>
    <m/>
    <m/>
  </r>
  <r>
    <x v="7"/>
    <x v="8"/>
    <m/>
    <m/>
    <m/>
    <m/>
    <m/>
    <m/>
    <m/>
    <m/>
    <m/>
    <m/>
    <m/>
    <m/>
    <m/>
    <m/>
    <m/>
    <m/>
    <m/>
    <m/>
    <m/>
    <m/>
    <m/>
    <n v="909947"/>
    <n v="832450"/>
    <n v="77497"/>
    <m/>
    <m/>
    <m/>
  </r>
  <r>
    <x v="7"/>
    <x v="8"/>
    <m/>
    <m/>
    <m/>
    <m/>
    <m/>
    <m/>
    <m/>
    <m/>
    <m/>
    <m/>
    <m/>
    <m/>
    <m/>
    <m/>
    <m/>
    <m/>
    <m/>
    <m/>
    <m/>
    <m/>
    <m/>
    <n v="935234"/>
    <n v="852753"/>
    <n v="82481"/>
    <m/>
    <m/>
    <m/>
  </r>
  <r>
    <x v="7"/>
    <x v="20"/>
    <m/>
    <m/>
    <m/>
    <m/>
    <m/>
    <m/>
    <m/>
    <m/>
    <m/>
    <m/>
    <m/>
    <m/>
    <m/>
    <m/>
    <m/>
    <m/>
    <m/>
    <m/>
    <m/>
    <m/>
    <m/>
    <n v="9506"/>
    <n v="1531"/>
    <n v="7975"/>
    <m/>
    <m/>
    <m/>
  </r>
  <r>
    <x v="8"/>
    <x v="30"/>
    <m/>
    <m/>
    <m/>
    <m/>
    <m/>
    <m/>
    <m/>
    <m/>
    <m/>
    <m/>
    <m/>
    <m/>
    <m/>
    <m/>
    <m/>
    <m/>
    <m/>
    <m/>
    <m/>
    <m/>
    <m/>
    <n v="1149800"/>
    <n v="1061477"/>
    <n v="88323"/>
    <m/>
    <m/>
    <m/>
  </r>
  <r>
    <x v="8"/>
    <x v="30"/>
    <m/>
    <m/>
    <m/>
    <m/>
    <m/>
    <m/>
    <m/>
    <m/>
    <m/>
    <m/>
    <m/>
    <m/>
    <m/>
    <m/>
    <m/>
    <m/>
    <m/>
    <m/>
    <m/>
    <m/>
    <m/>
    <n v="45428"/>
    <n v="51867"/>
    <n v="-6439"/>
    <m/>
    <m/>
    <m/>
  </r>
  <r>
    <x v="8"/>
    <x v="16"/>
    <m/>
    <m/>
    <m/>
    <m/>
    <m/>
    <m/>
    <m/>
    <m/>
    <m/>
    <m/>
    <m/>
    <m/>
    <m/>
    <m/>
    <m/>
    <m/>
    <m/>
    <m/>
    <m/>
    <m/>
    <m/>
    <n v="2480"/>
    <n v="0"/>
    <n v="2480"/>
    <m/>
    <m/>
    <m/>
  </r>
  <r>
    <x v="8"/>
    <x v="16"/>
    <m/>
    <m/>
    <m/>
    <m/>
    <m/>
    <m/>
    <m/>
    <m/>
    <m/>
    <m/>
    <m/>
    <m/>
    <m/>
    <m/>
    <m/>
    <m/>
    <m/>
    <m/>
    <m/>
    <m/>
    <m/>
    <n v="1226"/>
    <n v="0"/>
    <n v="1226"/>
    <m/>
    <m/>
    <m/>
  </r>
  <r>
    <x v="8"/>
    <x v="16"/>
    <m/>
    <m/>
    <m/>
    <m/>
    <m/>
    <m/>
    <m/>
    <m/>
    <m/>
    <m/>
    <m/>
    <m/>
    <m/>
    <m/>
    <m/>
    <m/>
    <m/>
    <m/>
    <m/>
    <m/>
    <m/>
    <n v="881"/>
    <n v="0"/>
    <n v="881"/>
    <m/>
    <m/>
    <m/>
  </r>
  <r>
    <x v="8"/>
    <x v="18"/>
    <m/>
    <m/>
    <m/>
    <m/>
    <m/>
    <m/>
    <m/>
    <m/>
    <m/>
    <m/>
    <m/>
    <m/>
    <m/>
    <m/>
    <m/>
    <m/>
    <m/>
    <m/>
    <m/>
    <m/>
    <m/>
    <n v="14400"/>
    <n v="10400"/>
    <n v="4000"/>
    <m/>
    <m/>
    <m/>
  </r>
  <r>
    <x v="8"/>
    <x v="44"/>
    <m/>
    <m/>
    <m/>
    <m/>
    <m/>
    <m/>
    <m/>
    <m/>
    <m/>
    <m/>
    <m/>
    <m/>
    <m/>
    <m/>
    <m/>
    <m/>
    <m/>
    <m/>
    <m/>
    <m/>
    <m/>
    <n v="266972"/>
    <n v="261935"/>
    <n v="5037"/>
    <m/>
    <m/>
    <m/>
  </r>
  <r>
    <x v="8"/>
    <x v="7"/>
    <m/>
    <m/>
    <m/>
    <m/>
    <m/>
    <m/>
    <m/>
    <m/>
    <m/>
    <m/>
    <m/>
    <m/>
    <m/>
    <m/>
    <m/>
    <m/>
    <m/>
    <m/>
    <m/>
    <m/>
    <m/>
    <n v="1703408"/>
    <n v="1618238"/>
    <n v="85170"/>
    <m/>
    <m/>
    <m/>
  </r>
  <r>
    <x v="8"/>
    <x v="18"/>
    <m/>
    <m/>
    <m/>
    <m/>
    <m/>
    <m/>
    <m/>
    <m/>
    <m/>
    <m/>
    <m/>
    <m/>
    <m/>
    <m/>
    <m/>
    <m/>
    <m/>
    <m/>
    <m/>
    <m/>
    <m/>
    <n v="7200"/>
    <n v="5200"/>
    <n v="2000"/>
    <m/>
    <m/>
    <m/>
  </r>
  <r>
    <x v="8"/>
    <x v="16"/>
    <m/>
    <m/>
    <m/>
    <m/>
    <m/>
    <m/>
    <m/>
    <m/>
    <m/>
    <m/>
    <m/>
    <m/>
    <m/>
    <m/>
    <m/>
    <m/>
    <m/>
    <m/>
    <m/>
    <m/>
    <m/>
    <n v="396"/>
    <n v="0"/>
    <n v="396"/>
    <m/>
    <m/>
    <m/>
  </r>
  <r>
    <x v="8"/>
    <x v="18"/>
    <m/>
    <m/>
    <m/>
    <m/>
    <m/>
    <m/>
    <m/>
    <m/>
    <m/>
    <m/>
    <m/>
    <m/>
    <m/>
    <m/>
    <m/>
    <m/>
    <m/>
    <m/>
    <m/>
    <m/>
    <m/>
    <n v="14400"/>
    <n v="10400"/>
    <n v="4000"/>
    <m/>
    <m/>
    <m/>
  </r>
  <r>
    <x v="0"/>
    <x v="3"/>
    <m/>
    <m/>
    <m/>
    <m/>
    <m/>
    <m/>
    <m/>
    <m/>
    <m/>
    <m/>
    <m/>
    <m/>
    <m/>
    <m/>
    <m/>
    <m/>
    <m/>
    <m/>
    <m/>
    <m/>
    <m/>
    <n v="557199"/>
    <n v="369825"/>
    <n v="187374"/>
    <m/>
    <m/>
    <m/>
  </r>
  <r>
    <x v="0"/>
    <x v="32"/>
    <m/>
    <m/>
    <m/>
    <m/>
    <m/>
    <m/>
    <m/>
    <m/>
    <m/>
    <m/>
    <m/>
    <m/>
    <m/>
    <m/>
    <m/>
    <m/>
    <m/>
    <m/>
    <m/>
    <m/>
    <m/>
    <n v="44820"/>
    <n v="41298"/>
    <n v="3522"/>
    <m/>
    <m/>
    <m/>
  </r>
  <r>
    <x v="0"/>
    <x v="4"/>
    <m/>
    <m/>
    <m/>
    <m/>
    <m/>
    <m/>
    <m/>
    <m/>
    <m/>
    <m/>
    <m/>
    <m/>
    <m/>
    <m/>
    <m/>
    <m/>
    <m/>
    <m/>
    <m/>
    <m/>
    <m/>
    <n v="54000"/>
    <n v="41000"/>
    <n v="13000"/>
    <m/>
    <m/>
    <m/>
  </r>
  <r>
    <x v="0"/>
    <x v="19"/>
    <m/>
    <m/>
    <m/>
    <m/>
    <m/>
    <m/>
    <m/>
    <m/>
    <m/>
    <m/>
    <m/>
    <m/>
    <m/>
    <m/>
    <m/>
    <m/>
    <m/>
    <m/>
    <m/>
    <m/>
    <m/>
    <n v="48000"/>
    <n v="22140"/>
    <n v="25860"/>
    <m/>
    <m/>
    <m/>
  </r>
  <r>
    <x v="0"/>
    <x v="0"/>
    <m/>
    <m/>
    <m/>
    <m/>
    <m/>
    <m/>
    <m/>
    <m/>
    <m/>
    <m/>
    <m/>
    <m/>
    <m/>
    <m/>
    <m/>
    <m/>
    <m/>
    <m/>
    <m/>
    <m/>
    <m/>
    <n v="0"/>
    <n v="0"/>
    <n v="0"/>
    <m/>
    <m/>
    <m/>
  </r>
  <r>
    <x v="0"/>
    <x v="3"/>
    <m/>
    <m/>
    <m/>
    <m/>
    <m/>
    <m/>
    <m/>
    <m/>
    <m/>
    <m/>
    <m/>
    <m/>
    <m/>
    <m/>
    <m/>
    <m/>
    <m/>
    <m/>
    <m/>
    <m/>
    <m/>
    <n v="424945"/>
    <n v="306097"/>
    <n v="118848"/>
    <m/>
    <m/>
    <m/>
  </r>
  <r>
    <x v="0"/>
    <x v="32"/>
    <m/>
    <m/>
    <m/>
    <m/>
    <m/>
    <m/>
    <m/>
    <m/>
    <m/>
    <m/>
    <m/>
    <m/>
    <m/>
    <m/>
    <m/>
    <m/>
    <m/>
    <m/>
    <m/>
    <m/>
    <m/>
    <n v="44820"/>
    <n v="41298"/>
    <n v="3522"/>
    <m/>
    <m/>
    <m/>
  </r>
  <r>
    <x v="3"/>
    <x v="17"/>
    <m/>
    <m/>
    <m/>
    <m/>
    <m/>
    <m/>
    <m/>
    <m/>
    <m/>
    <m/>
    <m/>
    <m/>
    <m/>
    <m/>
    <m/>
    <m/>
    <m/>
    <m/>
    <m/>
    <m/>
    <m/>
    <n v="882"/>
    <n v="0"/>
    <n v="882"/>
    <m/>
    <m/>
    <m/>
  </r>
  <r>
    <x v="3"/>
    <x v="39"/>
    <m/>
    <m/>
    <m/>
    <m/>
    <m/>
    <m/>
    <m/>
    <m/>
    <m/>
    <m/>
    <m/>
    <m/>
    <m/>
    <m/>
    <m/>
    <m/>
    <m/>
    <m/>
    <m/>
    <m/>
    <m/>
    <n v="506268"/>
    <n v="372000"/>
    <n v="134268"/>
    <m/>
    <m/>
    <m/>
  </r>
  <r>
    <x v="3"/>
    <x v="17"/>
    <m/>
    <m/>
    <m/>
    <m/>
    <m/>
    <m/>
    <m/>
    <m/>
    <m/>
    <m/>
    <m/>
    <m/>
    <m/>
    <m/>
    <m/>
    <m/>
    <m/>
    <m/>
    <m/>
    <m/>
    <m/>
    <n v="1884"/>
    <n v="0"/>
    <n v="1884"/>
    <m/>
    <m/>
    <m/>
  </r>
  <r>
    <x v="3"/>
    <x v="17"/>
    <m/>
    <m/>
    <m/>
    <m/>
    <m/>
    <m/>
    <m/>
    <m/>
    <m/>
    <m/>
    <m/>
    <m/>
    <m/>
    <m/>
    <m/>
    <m/>
    <m/>
    <m/>
    <m/>
    <m/>
    <m/>
    <n v="4645"/>
    <n v="0"/>
    <n v="4645"/>
    <m/>
    <m/>
    <m/>
  </r>
  <r>
    <x v="2"/>
    <x v="45"/>
    <m/>
    <m/>
    <m/>
    <m/>
    <m/>
    <m/>
    <m/>
    <m/>
    <m/>
    <m/>
    <m/>
    <m/>
    <m/>
    <m/>
    <m/>
    <m/>
    <m/>
    <m/>
    <m/>
    <m/>
    <m/>
    <n v="0"/>
    <n v="0"/>
    <n v="0"/>
    <m/>
    <m/>
    <m/>
  </r>
  <r>
    <x v="2"/>
    <x v="11"/>
    <m/>
    <m/>
    <m/>
    <m/>
    <m/>
    <m/>
    <m/>
    <m/>
    <m/>
    <m/>
    <m/>
    <m/>
    <m/>
    <m/>
    <m/>
    <m/>
    <m/>
    <m/>
    <m/>
    <m/>
    <m/>
    <n v="857307"/>
    <n v="825457"/>
    <n v="31850"/>
    <m/>
    <m/>
    <m/>
  </r>
  <r>
    <x v="2"/>
    <x v="15"/>
    <m/>
    <m/>
    <m/>
    <m/>
    <m/>
    <m/>
    <m/>
    <m/>
    <m/>
    <m/>
    <m/>
    <m/>
    <m/>
    <m/>
    <m/>
    <m/>
    <m/>
    <m/>
    <m/>
    <m/>
    <m/>
    <n v="3429"/>
    <n v="2520"/>
    <n v="909"/>
    <m/>
    <m/>
    <m/>
  </r>
  <r>
    <x v="4"/>
    <x v="25"/>
    <m/>
    <m/>
    <m/>
    <m/>
    <m/>
    <m/>
    <m/>
    <m/>
    <m/>
    <m/>
    <m/>
    <m/>
    <m/>
    <m/>
    <m/>
    <m/>
    <m/>
    <m/>
    <m/>
    <m/>
    <m/>
    <n v="167615"/>
    <n v="124714"/>
    <n v="42901"/>
    <m/>
    <m/>
    <m/>
  </r>
  <r>
    <x v="4"/>
    <x v="25"/>
    <m/>
    <m/>
    <m/>
    <m/>
    <m/>
    <m/>
    <m/>
    <m/>
    <m/>
    <m/>
    <m/>
    <m/>
    <m/>
    <m/>
    <m/>
    <m/>
    <m/>
    <m/>
    <m/>
    <m/>
    <m/>
    <n v="445612"/>
    <n v="331556"/>
    <n v="114056"/>
    <m/>
    <m/>
    <m/>
  </r>
  <r>
    <x v="4"/>
    <x v="25"/>
    <m/>
    <m/>
    <m/>
    <m/>
    <m/>
    <m/>
    <m/>
    <m/>
    <m/>
    <m/>
    <m/>
    <m/>
    <m/>
    <m/>
    <m/>
    <m/>
    <m/>
    <m/>
    <m/>
    <m/>
    <m/>
    <n v="593419"/>
    <n v="438019"/>
    <n v="155400"/>
    <m/>
    <m/>
    <m/>
  </r>
  <r>
    <x v="4"/>
    <x v="25"/>
    <m/>
    <m/>
    <m/>
    <m/>
    <m/>
    <m/>
    <m/>
    <m/>
    <m/>
    <m/>
    <m/>
    <m/>
    <m/>
    <m/>
    <m/>
    <m/>
    <m/>
    <m/>
    <m/>
    <m/>
    <m/>
    <n v="439309"/>
    <n v="331556"/>
    <n v="107753"/>
    <m/>
    <m/>
    <m/>
  </r>
  <r>
    <x v="4"/>
    <x v="25"/>
    <m/>
    <m/>
    <m/>
    <m/>
    <m/>
    <m/>
    <m/>
    <m/>
    <m/>
    <m/>
    <m/>
    <m/>
    <m/>
    <m/>
    <m/>
    <m/>
    <m/>
    <m/>
    <m/>
    <m/>
    <m/>
    <n v="122390"/>
    <n v="91253"/>
    <n v="31137"/>
    <m/>
    <m/>
    <m/>
  </r>
  <r>
    <x v="4"/>
    <x v="25"/>
    <m/>
    <m/>
    <m/>
    <m/>
    <m/>
    <m/>
    <m/>
    <m/>
    <m/>
    <m/>
    <m/>
    <m/>
    <m/>
    <m/>
    <m/>
    <m/>
    <m/>
    <m/>
    <m/>
    <m/>
    <m/>
    <n v="130822"/>
    <n v="97338"/>
    <n v="33484"/>
    <m/>
    <m/>
    <m/>
  </r>
  <r>
    <x v="11"/>
    <x v="10"/>
    <m/>
    <m/>
    <m/>
    <m/>
    <m/>
    <m/>
    <m/>
    <m/>
    <m/>
    <m/>
    <m/>
    <m/>
    <m/>
    <m/>
    <m/>
    <m/>
    <m/>
    <m/>
    <m/>
    <m/>
    <m/>
    <n v="-1295"/>
    <n v="0"/>
    <n v="-1295"/>
    <m/>
    <m/>
    <m/>
  </r>
  <r>
    <x v="11"/>
    <x v="10"/>
    <m/>
    <m/>
    <m/>
    <m/>
    <m/>
    <m/>
    <m/>
    <m/>
    <m/>
    <m/>
    <m/>
    <m/>
    <m/>
    <m/>
    <m/>
    <m/>
    <m/>
    <m/>
    <m/>
    <m/>
    <m/>
    <n v="294405"/>
    <n v="248364"/>
    <n v="46041"/>
    <m/>
    <m/>
    <m/>
  </r>
  <r>
    <x v="11"/>
    <x v="10"/>
    <m/>
    <m/>
    <m/>
    <m/>
    <m/>
    <m/>
    <m/>
    <m/>
    <m/>
    <m/>
    <m/>
    <m/>
    <m/>
    <m/>
    <m/>
    <m/>
    <m/>
    <m/>
    <m/>
    <m/>
    <m/>
    <n v="481566"/>
    <n v="403708"/>
    <n v="77858"/>
    <m/>
    <m/>
    <m/>
  </r>
  <r>
    <x v="11"/>
    <x v="20"/>
    <m/>
    <m/>
    <m/>
    <m/>
    <m/>
    <m/>
    <m/>
    <m/>
    <m/>
    <m/>
    <m/>
    <m/>
    <m/>
    <m/>
    <m/>
    <m/>
    <m/>
    <m/>
    <m/>
    <m/>
    <m/>
    <n v="9197"/>
    <n v="6280"/>
    <n v="2917"/>
    <m/>
    <m/>
    <m/>
  </r>
  <r>
    <x v="11"/>
    <x v="10"/>
    <m/>
    <m/>
    <m/>
    <m/>
    <m/>
    <m/>
    <m/>
    <m/>
    <m/>
    <m/>
    <m/>
    <m/>
    <m/>
    <m/>
    <m/>
    <m/>
    <m/>
    <m/>
    <m/>
    <m/>
    <m/>
    <n v="538873"/>
    <n v="457730"/>
    <n v="81143"/>
    <m/>
    <m/>
    <m/>
  </r>
  <r>
    <x v="11"/>
    <x v="10"/>
    <m/>
    <m/>
    <m/>
    <m/>
    <m/>
    <m/>
    <m/>
    <m/>
    <m/>
    <m/>
    <m/>
    <m/>
    <m/>
    <m/>
    <m/>
    <m/>
    <m/>
    <m/>
    <m/>
    <m/>
    <m/>
    <n v="933955"/>
    <n v="757956"/>
    <n v="175999"/>
    <m/>
    <m/>
    <m/>
  </r>
  <r>
    <x v="11"/>
    <x v="10"/>
    <m/>
    <m/>
    <m/>
    <m/>
    <m/>
    <m/>
    <m/>
    <m/>
    <m/>
    <m/>
    <m/>
    <m/>
    <m/>
    <m/>
    <m/>
    <m/>
    <m/>
    <m/>
    <m/>
    <m/>
    <m/>
    <n v="354377"/>
    <n v="275161"/>
    <n v="79216"/>
    <m/>
    <m/>
    <m/>
  </r>
  <r>
    <x v="5"/>
    <x v="26"/>
    <m/>
    <m/>
    <m/>
    <m/>
    <m/>
    <m/>
    <m/>
    <m/>
    <m/>
    <m/>
    <m/>
    <m/>
    <m/>
    <m/>
    <m/>
    <m/>
    <m/>
    <m/>
    <m/>
    <m/>
    <m/>
    <n v="685146"/>
    <n v="565314"/>
    <n v="119832"/>
    <m/>
    <m/>
    <m/>
  </r>
  <r>
    <x v="5"/>
    <x v="27"/>
    <m/>
    <m/>
    <m/>
    <m/>
    <m/>
    <m/>
    <m/>
    <m/>
    <m/>
    <m/>
    <m/>
    <m/>
    <m/>
    <m/>
    <m/>
    <m/>
    <m/>
    <m/>
    <m/>
    <m/>
    <m/>
    <n v="441447"/>
    <n v="432619"/>
    <n v="8828"/>
    <m/>
    <m/>
    <m/>
  </r>
  <r>
    <x v="5"/>
    <x v="27"/>
    <m/>
    <m/>
    <m/>
    <m/>
    <m/>
    <m/>
    <m/>
    <m/>
    <m/>
    <m/>
    <m/>
    <m/>
    <m/>
    <m/>
    <m/>
    <m/>
    <m/>
    <m/>
    <m/>
    <m/>
    <m/>
    <n v="167006"/>
    <n v="163669"/>
    <n v="3337"/>
    <m/>
    <m/>
    <m/>
  </r>
  <r>
    <x v="5"/>
    <x v="27"/>
    <m/>
    <m/>
    <m/>
    <m/>
    <m/>
    <m/>
    <m/>
    <m/>
    <m/>
    <m/>
    <m/>
    <m/>
    <m/>
    <m/>
    <m/>
    <m/>
    <m/>
    <m/>
    <m/>
    <m/>
    <m/>
    <n v="152777"/>
    <n v="149724"/>
    <n v="3053"/>
    <m/>
    <m/>
    <m/>
  </r>
  <r>
    <x v="5"/>
    <x v="27"/>
    <m/>
    <m/>
    <m/>
    <m/>
    <m/>
    <m/>
    <m/>
    <m/>
    <m/>
    <m/>
    <m/>
    <m/>
    <m/>
    <m/>
    <m/>
    <m/>
    <m/>
    <m/>
    <m/>
    <m/>
    <m/>
    <n v="194462"/>
    <n v="190596"/>
    <n v="3866"/>
    <m/>
    <m/>
    <m/>
  </r>
  <r>
    <x v="5"/>
    <x v="27"/>
    <m/>
    <m/>
    <m/>
    <m/>
    <m/>
    <m/>
    <m/>
    <m/>
    <m/>
    <m/>
    <m/>
    <m/>
    <m/>
    <m/>
    <m/>
    <m/>
    <m/>
    <m/>
    <m/>
    <m/>
    <m/>
    <n v="186172"/>
    <n v="182451"/>
    <n v="3721"/>
    <m/>
    <m/>
    <m/>
  </r>
  <r>
    <x v="5"/>
    <x v="27"/>
    <m/>
    <m/>
    <m/>
    <m/>
    <m/>
    <m/>
    <m/>
    <m/>
    <m/>
    <m/>
    <m/>
    <m/>
    <m/>
    <m/>
    <m/>
    <m/>
    <m/>
    <m/>
    <m/>
    <m/>
    <m/>
    <n v="224637"/>
    <n v="220174"/>
    <n v="4463"/>
    <m/>
    <m/>
    <m/>
  </r>
  <r>
    <x v="5"/>
    <x v="27"/>
    <m/>
    <m/>
    <m/>
    <m/>
    <m/>
    <m/>
    <m/>
    <m/>
    <m/>
    <m/>
    <m/>
    <m/>
    <m/>
    <m/>
    <m/>
    <m/>
    <m/>
    <m/>
    <m/>
    <m/>
    <m/>
    <n v="344239"/>
    <n v="337356"/>
    <n v="6883"/>
    <m/>
    <m/>
    <m/>
  </r>
  <r>
    <x v="5"/>
    <x v="27"/>
    <m/>
    <m/>
    <m/>
    <m/>
    <m/>
    <m/>
    <m/>
    <m/>
    <m/>
    <m/>
    <m/>
    <m/>
    <m/>
    <m/>
    <m/>
    <m/>
    <m/>
    <m/>
    <m/>
    <m/>
    <m/>
    <n v="179275"/>
    <n v="175692"/>
    <n v="3583"/>
    <m/>
    <m/>
    <m/>
  </r>
  <r>
    <x v="5"/>
    <x v="26"/>
    <m/>
    <m/>
    <m/>
    <m/>
    <m/>
    <m/>
    <m/>
    <m/>
    <m/>
    <m/>
    <m/>
    <m/>
    <m/>
    <m/>
    <m/>
    <m/>
    <m/>
    <m/>
    <m/>
    <m/>
    <m/>
    <n v="108966"/>
    <n v="103527"/>
    <n v="5439"/>
    <m/>
    <m/>
    <m/>
  </r>
  <r>
    <x v="5"/>
    <x v="26"/>
    <m/>
    <m/>
    <m/>
    <m/>
    <m/>
    <m/>
    <m/>
    <m/>
    <m/>
    <m/>
    <m/>
    <m/>
    <m/>
    <m/>
    <m/>
    <m/>
    <m/>
    <m/>
    <m/>
    <m/>
    <m/>
    <n v="149835"/>
    <n v="145739"/>
    <n v="4096"/>
    <m/>
    <m/>
    <m/>
  </r>
  <r>
    <x v="5"/>
    <x v="27"/>
    <m/>
    <m/>
    <m/>
    <m/>
    <m/>
    <m/>
    <m/>
    <m/>
    <m/>
    <m/>
    <m/>
    <m/>
    <m/>
    <m/>
    <m/>
    <m/>
    <m/>
    <m/>
    <m/>
    <m/>
    <m/>
    <n v="-110895"/>
    <n v="-108680"/>
    <n v="-2215"/>
    <m/>
    <m/>
    <m/>
  </r>
  <r>
    <x v="7"/>
    <x v="21"/>
    <m/>
    <m/>
    <m/>
    <m/>
    <m/>
    <m/>
    <m/>
    <m/>
    <m/>
    <m/>
    <m/>
    <m/>
    <m/>
    <m/>
    <m/>
    <m/>
    <m/>
    <m/>
    <m/>
    <m/>
    <m/>
    <m/>
    <m/>
    <m/>
    <n v="719733"/>
    <n v="722852"/>
    <n v="-3119"/>
  </r>
  <r>
    <x v="7"/>
    <x v="8"/>
    <m/>
    <m/>
    <m/>
    <m/>
    <m/>
    <m/>
    <m/>
    <m/>
    <m/>
    <m/>
    <m/>
    <m/>
    <m/>
    <m/>
    <m/>
    <m/>
    <m/>
    <m/>
    <m/>
    <m/>
    <m/>
    <m/>
    <m/>
    <m/>
    <n v="134925"/>
    <n v="113439"/>
    <n v="21486"/>
  </r>
  <r>
    <x v="7"/>
    <x v="21"/>
    <m/>
    <m/>
    <m/>
    <m/>
    <m/>
    <m/>
    <m/>
    <m/>
    <m/>
    <m/>
    <m/>
    <m/>
    <m/>
    <m/>
    <m/>
    <m/>
    <m/>
    <m/>
    <m/>
    <m/>
    <m/>
    <m/>
    <m/>
    <m/>
    <n v="66022"/>
    <n v="66683"/>
    <n v="-661"/>
  </r>
  <r>
    <x v="7"/>
    <x v="8"/>
    <m/>
    <m/>
    <m/>
    <m/>
    <m/>
    <m/>
    <m/>
    <m/>
    <m/>
    <m/>
    <m/>
    <m/>
    <m/>
    <m/>
    <m/>
    <m/>
    <m/>
    <m/>
    <m/>
    <m/>
    <m/>
    <m/>
    <m/>
    <m/>
    <n v="1304004"/>
    <n v="1200701"/>
    <n v="103303"/>
  </r>
  <r>
    <x v="8"/>
    <x v="18"/>
    <m/>
    <m/>
    <m/>
    <m/>
    <m/>
    <m/>
    <m/>
    <m/>
    <m/>
    <m/>
    <m/>
    <m/>
    <m/>
    <m/>
    <m/>
    <m/>
    <m/>
    <m/>
    <m/>
    <m/>
    <m/>
    <m/>
    <m/>
    <m/>
    <n v="36000"/>
    <n v="26000"/>
    <n v="10000"/>
  </r>
  <r>
    <x v="8"/>
    <x v="7"/>
    <m/>
    <m/>
    <m/>
    <m/>
    <m/>
    <m/>
    <m/>
    <m/>
    <m/>
    <m/>
    <m/>
    <m/>
    <m/>
    <m/>
    <m/>
    <m/>
    <m/>
    <m/>
    <m/>
    <m/>
    <m/>
    <m/>
    <m/>
    <m/>
    <n v="417436"/>
    <n v="402312"/>
    <n v="15124"/>
  </r>
  <r>
    <x v="8"/>
    <x v="7"/>
    <m/>
    <m/>
    <m/>
    <m/>
    <m/>
    <m/>
    <m/>
    <m/>
    <m/>
    <m/>
    <m/>
    <m/>
    <m/>
    <m/>
    <m/>
    <m/>
    <m/>
    <m/>
    <m/>
    <m/>
    <m/>
    <m/>
    <m/>
    <m/>
    <n v="272241"/>
    <n v="257117"/>
    <n v="15124"/>
  </r>
  <r>
    <x v="8"/>
    <x v="7"/>
    <m/>
    <m/>
    <m/>
    <m/>
    <m/>
    <m/>
    <m/>
    <m/>
    <m/>
    <m/>
    <m/>
    <m/>
    <m/>
    <m/>
    <m/>
    <m/>
    <m/>
    <m/>
    <m/>
    <m/>
    <m/>
    <m/>
    <m/>
    <m/>
    <n v="63886"/>
    <n v="62071"/>
    <n v="1815"/>
  </r>
  <r>
    <x v="8"/>
    <x v="44"/>
    <m/>
    <m/>
    <m/>
    <m/>
    <m/>
    <m/>
    <m/>
    <m/>
    <m/>
    <m/>
    <m/>
    <m/>
    <m/>
    <m/>
    <m/>
    <m/>
    <m/>
    <m/>
    <m/>
    <m/>
    <m/>
    <m/>
    <m/>
    <m/>
    <n v="711819"/>
    <n v="698389"/>
    <n v="13430"/>
  </r>
  <r>
    <x v="0"/>
    <x v="3"/>
    <m/>
    <m/>
    <m/>
    <m/>
    <m/>
    <m/>
    <m/>
    <m/>
    <m/>
    <m/>
    <m/>
    <m/>
    <m/>
    <m/>
    <m/>
    <m/>
    <m/>
    <m/>
    <m/>
    <m/>
    <m/>
    <m/>
    <m/>
    <m/>
    <n v="143452"/>
    <n v="84599"/>
    <n v="58853"/>
  </r>
  <r>
    <x v="0"/>
    <x v="33"/>
    <m/>
    <m/>
    <m/>
    <m/>
    <m/>
    <m/>
    <m/>
    <m/>
    <m/>
    <m/>
    <m/>
    <m/>
    <m/>
    <m/>
    <m/>
    <m/>
    <m/>
    <m/>
    <m/>
    <m/>
    <m/>
    <m/>
    <m/>
    <m/>
    <n v="47520"/>
    <n v="37440"/>
    <n v="10080"/>
  </r>
  <r>
    <x v="0"/>
    <x v="3"/>
    <m/>
    <m/>
    <m/>
    <m/>
    <m/>
    <m/>
    <m/>
    <m/>
    <m/>
    <m/>
    <m/>
    <m/>
    <m/>
    <m/>
    <m/>
    <m/>
    <m/>
    <m/>
    <m/>
    <m/>
    <m/>
    <m/>
    <m/>
    <m/>
    <n v="266201"/>
    <n v="172714"/>
    <n v="93487"/>
  </r>
  <r>
    <x v="0"/>
    <x v="41"/>
    <m/>
    <m/>
    <m/>
    <m/>
    <m/>
    <m/>
    <m/>
    <m/>
    <m/>
    <m/>
    <m/>
    <m/>
    <m/>
    <m/>
    <m/>
    <m/>
    <m/>
    <m/>
    <m/>
    <m/>
    <m/>
    <m/>
    <m/>
    <m/>
    <n v="132720"/>
    <n v="123760"/>
    <n v="8960"/>
  </r>
  <r>
    <x v="0"/>
    <x v="3"/>
    <m/>
    <m/>
    <m/>
    <m/>
    <m/>
    <m/>
    <m/>
    <m/>
    <m/>
    <m/>
    <m/>
    <m/>
    <m/>
    <m/>
    <m/>
    <m/>
    <m/>
    <m/>
    <m/>
    <m/>
    <m/>
    <m/>
    <m/>
    <m/>
    <n v="266669"/>
    <n v="168601"/>
    <n v="98068"/>
  </r>
  <r>
    <x v="0"/>
    <x v="3"/>
    <m/>
    <m/>
    <m/>
    <m/>
    <m/>
    <m/>
    <m/>
    <m/>
    <m/>
    <m/>
    <m/>
    <m/>
    <m/>
    <m/>
    <m/>
    <m/>
    <m/>
    <m/>
    <m/>
    <m/>
    <m/>
    <m/>
    <m/>
    <m/>
    <n v="486"/>
    <n v="304"/>
    <n v="182"/>
  </r>
  <r>
    <x v="0"/>
    <x v="23"/>
    <m/>
    <m/>
    <m/>
    <m/>
    <m/>
    <m/>
    <m/>
    <m/>
    <m/>
    <m/>
    <m/>
    <m/>
    <m/>
    <m/>
    <m/>
    <m/>
    <m/>
    <m/>
    <m/>
    <m/>
    <m/>
    <m/>
    <m/>
    <m/>
    <n v="0"/>
    <n v="0"/>
    <n v="0"/>
  </r>
  <r>
    <x v="0"/>
    <x v="32"/>
    <m/>
    <m/>
    <m/>
    <m/>
    <m/>
    <m/>
    <m/>
    <m/>
    <m/>
    <m/>
    <m/>
    <m/>
    <m/>
    <m/>
    <m/>
    <m/>
    <m/>
    <m/>
    <m/>
    <m/>
    <m/>
    <m/>
    <m/>
    <m/>
    <n v="44820"/>
    <n v="41298"/>
    <n v="3522"/>
  </r>
  <r>
    <x v="3"/>
    <x v="19"/>
    <m/>
    <m/>
    <m/>
    <m/>
    <m/>
    <m/>
    <m/>
    <m/>
    <m/>
    <m/>
    <m/>
    <m/>
    <m/>
    <m/>
    <m/>
    <m/>
    <m/>
    <m/>
    <m/>
    <m/>
    <m/>
    <m/>
    <m/>
    <m/>
    <n v="2265045"/>
    <n v="1628001"/>
    <n v="637044"/>
  </r>
  <r>
    <x v="3"/>
    <x v="17"/>
    <m/>
    <m/>
    <m/>
    <m/>
    <m/>
    <m/>
    <m/>
    <m/>
    <m/>
    <m/>
    <m/>
    <m/>
    <m/>
    <m/>
    <m/>
    <m/>
    <m/>
    <m/>
    <m/>
    <m/>
    <m/>
    <m/>
    <m/>
    <m/>
    <n v="13274"/>
    <n v="0"/>
    <n v="13274"/>
  </r>
  <r>
    <x v="9"/>
    <x v="11"/>
    <m/>
    <m/>
    <m/>
    <m/>
    <m/>
    <m/>
    <m/>
    <m/>
    <m/>
    <m/>
    <m/>
    <m/>
    <m/>
    <m/>
    <m/>
    <m/>
    <m/>
    <m/>
    <m/>
    <m/>
    <m/>
    <m/>
    <m/>
    <m/>
    <n v="26221"/>
    <n v="24421"/>
    <n v="1800"/>
  </r>
  <r>
    <x v="9"/>
    <x v="11"/>
    <m/>
    <m/>
    <m/>
    <m/>
    <m/>
    <m/>
    <m/>
    <m/>
    <m/>
    <m/>
    <m/>
    <m/>
    <m/>
    <m/>
    <m/>
    <m/>
    <m/>
    <m/>
    <m/>
    <m/>
    <m/>
    <m/>
    <m/>
    <m/>
    <n v="607642"/>
    <n v="567685"/>
    <n v="39957"/>
  </r>
  <r>
    <x v="2"/>
    <x v="46"/>
    <m/>
    <m/>
    <m/>
    <m/>
    <m/>
    <m/>
    <m/>
    <m/>
    <m/>
    <m/>
    <m/>
    <m/>
    <m/>
    <m/>
    <m/>
    <m/>
    <m/>
    <m/>
    <m/>
    <m/>
    <m/>
    <m/>
    <m/>
    <m/>
    <n v="4500"/>
    <n v="3000"/>
    <n v="1500"/>
  </r>
  <r>
    <x v="2"/>
    <x v="45"/>
    <m/>
    <m/>
    <m/>
    <m/>
    <m/>
    <m/>
    <m/>
    <m/>
    <m/>
    <m/>
    <m/>
    <m/>
    <m/>
    <m/>
    <m/>
    <m/>
    <m/>
    <m/>
    <m/>
    <m/>
    <m/>
    <m/>
    <m/>
    <m/>
    <n v="0"/>
    <n v="0"/>
    <n v="0"/>
  </r>
  <r>
    <x v="4"/>
    <x v="25"/>
    <m/>
    <m/>
    <m/>
    <m/>
    <m/>
    <m/>
    <m/>
    <m/>
    <m/>
    <m/>
    <m/>
    <m/>
    <m/>
    <m/>
    <m/>
    <m/>
    <m/>
    <m/>
    <m/>
    <m/>
    <m/>
    <m/>
    <m/>
    <m/>
    <n v="133906"/>
    <n v="99822"/>
    <n v="34084"/>
  </r>
  <r>
    <x v="4"/>
    <x v="25"/>
    <m/>
    <m/>
    <m/>
    <m/>
    <m/>
    <m/>
    <m/>
    <m/>
    <m/>
    <m/>
    <m/>
    <m/>
    <m/>
    <m/>
    <m/>
    <m/>
    <m/>
    <m/>
    <m/>
    <m/>
    <m/>
    <m/>
    <m/>
    <m/>
    <n v="91558"/>
    <n v="69573"/>
    <n v="21985"/>
  </r>
  <r>
    <x v="4"/>
    <x v="25"/>
    <m/>
    <m/>
    <m/>
    <m/>
    <m/>
    <m/>
    <m/>
    <m/>
    <m/>
    <m/>
    <m/>
    <m/>
    <m/>
    <m/>
    <m/>
    <m/>
    <m/>
    <m/>
    <m/>
    <m/>
    <m/>
    <m/>
    <m/>
    <m/>
    <n v="517077"/>
    <n v="390212"/>
    <n v="126865"/>
  </r>
  <r>
    <x v="4"/>
    <x v="25"/>
    <m/>
    <m/>
    <m/>
    <m/>
    <m/>
    <m/>
    <m/>
    <m/>
    <m/>
    <m/>
    <m/>
    <m/>
    <m/>
    <m/>
    <m/>
    <m/>
    <m/>
    <m/>
    <m/>
    <m/>
    <m/>
    <m/>
    <m/>
    <m/>
    <n v="241048"/>
    <n v="181494"/>
    <n v="59554"/>
  </r>
  <r>
    <x v="4"/>
    <x v="25"/>
    <m/>
    <m/>
    <m/>
    <m/>
    <m/>
    <m/>
    <m/>
    <m/>
    <m/>
    <m/>
    <m/>
    <m/>
    <m/>
    <m/>
    <m/>
    <m/>
    <m/>
    <m/>
    <m/>
    <m/>
    <m/>
    <m/>
    <m/>
    <m/>
    <n v="-1597"/>
    <n v="0"/>
    <n v="-1597"/>
  </r>
  <r>
    <x v="11"/>
    <x v="10"/>
    <m/>
    <m/>
    <m/>
    <m/>
    <m/>
    <m/>
    <m/>
    <m/>
    <m/>
    <m/>
    <m/>
    <m/>
    <m/>
    <m/>
    <m/>
    <m/>
    <m/>
    <m/>
    <m/>
    <m/>
    <m/>
    <m/>
    <m/>
    <m/>
    <n v="225633"/>
    <n v="191658"/>
    <n v="33975"/>
  </r>
  <r>
    <x v="11"/>
    <x v="10"/>
    <m/>
    <m/>
    <m/>
    <m/>
    <m/>
    <m/>
    <m/>
    <m/>
    <m/>
    <m/>
    <m/>
    <m/>
    <m/>
    <m/>
    <m/>
    <m/>
    <m/>
    <m/>
    <m/>
    <m/>
    <m/>
    <m/>
    <m/>
    <m/>
    <n v="246786"/>
    <n v="209626"/>
    <n v="37160"/>
  </r>
  <r>
    <x v="11"/>
    <x v="10"/>
    <m/>
    <m/>
    <m/>
    <m/>
    <m/>
    <m/>
    <m/>
    <m/>
    <m/>
    <m/>
    <m/>
    <m/>
    <m/>
    <m/>
    <m/>
    <m/>
    <m/>
    <m/>
    <m/>
    <m/>
    <m/>
    <m/>
    <m/>
    <m/>
    <n v="745123"/>
    <n v="608416"/>
    <n v="136707"/>
  </r>
  <r>
    <x v="11"/>
    <x v="10"/>
    <m/>
    <m/>
    <m/>
    <m/>
    <m/>
    <m/>
    <m/>
    <m/>
    <m/>
    <m/>
    <m/>
    <m/>
    <m/>
    <m/>
    <m/>
    <m/>
    <m/>
    <m/>
    <m/>
    <m/>
    <m/>
    <m/>
    <m/>
    <m/>
    <n v="211531"/>
    <n v="179679"/>
    <n v="31852"/>
  </r>
  <r>
    <x v="5"/>
    <x v="27"/>
    <m/>
    <m/>
    <m/>
    <m/>
    <m/>
    <m/>
    <m/>
    <m/>
    <m/>
    <m/>
    <m/>
    <m/>
    <m/>
    <m/>
    <m/>
    <m/>
    <m/>
    <m/>
    <m/>
    <m/>
    <m/>
    <m/>
    <m/>
    <m/>
    <n v="215282"/>
    <n v="210980"/>
    <n v="4302"/>
  </r>
  <r>
    <x v="5"/>
    <x v="27"/>
    <m/>
    <m/>
    <m/>
    <m/>
    <m/>
    <m/>
    <m/>
    <m/>
    <m/>
    <m/>
    <m/>
    <m/>
    <m/>
    <m/>
    <m/>
    <m/>
    <m/>
    <m/>
    <m/>
    <m/>
    <m/>
    <m/>
    <m/>
    <m/>
    <n v="394985"/>
    <n v="387102"/>
    <n v="7883"/>
  </r>
  <r>
    <x v="5"/>
    <x v="27"/>
    <m/>
    <m/>
    <m/>
    <m/>
    <m/>
    <m/>
    <m/>
    <m/>
    <m/>
    <m/>
    <m/>
    <m/>
    <m/>
    <m/>
    <m/>
    <m/>
    <m/>
    <m/>
    <m/>
    <m/>
    <m/>
    <m/>
    <m/>
    <m/>
    <n v="551354"/>
    <n v="540288"/>
    <n v="11066"/>
  </r>
  <r>
    <x v="5"/>
    <x v="27"/>
    <m/>
    <m/>
    <m/>
    <m/>
    <m/>
    <m/>
    <m/>
    <m/>
    <m/>
    <m/>
    <m/>
    <m/>
    <m/>
    <m/>
    <m/>
    <m/>
    <m/>
    <m/>
    <m/>
    <m/>
    <m/>
    <m/>
    <m/>
    <m/>
    <n v="249919"/>
    <n v="244927"/>
    <n v="4992"/>
  </r>
  <r>
    <x v="5"/>
    <x v="27"/>
    <m/>
    <m/>
    <m/>
    <m/>
    <m/>
    <m/>
    <m/>
    <m/>
    <m/>
    <m/>
    <m/>
    <m/>
    <m/>
    <m/>
    <m/>
    <m/>
    <m/>
    <m/>
    <m/>
    <m/>
    <m/>
    <m/>
    <m/>
    <m/>
    <n v="203494"/>
    <n v="199429"/>
    <n v="4065"/>
  </r>
  <r>
    <x v="5"/>
    <x v="27"/>
    <m/>
    <m/>
    <m/>
    <m/>
    <m/>
    <m/>
    <m/>
    <m/>
    <m/>
    <m/>
    <m/>
    <m/>
    <m/>
    <m/>
    <m/>
    <m/>
    <m/>
    <m/>
    <m/>
    <m/>
    <m/>
    <m/>
    <m/>
    <m/>
    <n v="26283"/>
    <n v="25756"/>
    <n v="527"/>
  </r>
  <r>
    <x v="5"/>
    <x v="26"/>
    <m/>
    <m/>
    <m/>
    <m/>
    <m/>
    <m/>
    <m/>
    <m/>
    <m/>
    <m/>
    <m/>
    <m/>
    <m/>
    <m/>
    <m/>
    <m/>
    <m/>
    <m/>
    <m/>
    <m/>
    <m/>
    <m/>
    <m/>
    <m/>
    <n v="565771"/>
    <n v="466523"/>
    <n v="99248"/>
  </r>
  <r>
    <x v="5"/>
    <x v="27"/>
    <m/>
    <m/>
    <m/>
    <m/>
    <m/>
    <m/>
    <m/>
    <m/>
    <m/>
    <m/>
    <m/>
    <m/>
    <m/>
    <m/>
    <m/>
    <m/>
    <m/>
    <m/>
    <m/>
    <m/>
    <m/>
    <m/>
    <m/>
    <m/>
    <n v="115895"/>
    <n v="113597"/>
    <n v="2298"/>
  </r>
  <r>
    <x v="5"/>
    <x v="27"/>
    <m/>
    <m/>
    <m/>
    <m/>
    <m/>
    <m/>
    <m/>
    <m/>
    <m/>
    <m/>
    <m/>
    <m/>
    <m/>
    <m/>
    <m/>
    <m/>
    <m/>
    <m/>
    <m/>
    <m/>
    <m/>
    <m/>
    <m/>
    <m/>
    <n v="114124"/>
    <n v="111847"/>
    <n v="2277"/>
  </r>
  <r>
    <x v="5"/>
    <x v="27"/>
    <m/>
    <m/>
    <m/>
    <m/>
    <m/>
    <m/>
    <m/>
    <m/>
    <m/>
    <m/>
    <m/>
    <m/>
    <m/>
    <m/>
    <m/>
    <m/>
    <m/>
    <m/>
    <m/>
    <m/>
    <m/>
    <m/>
    <m/>
    <m/>
    <n v="73836"/>
    <n v="72364"/>
    <n v="1472"/>
  </r>
  <r>
    <x v="5"/>
    <x v="27"/>
    <m/>
    <m/>
    <m/>
    <m/>
    <m/>
    <m/>
    <m/>
    <m/>
    <m/>
    <m/>
    <m/>
    <m/>
    <m/>
    <m/>
    <m/>
    <m/>
    <m/>
    <m/>
    <m/>
    <m/>
    <m/>
    <m/>
    <m/>
    <m/>
    <n v="390871"/>
    <n v="383058"/>
    <n v="7813"/>
  </r>
  <r>
    <x v="5"/>
    <x v="27"/>
    <m/>
    <m/>
    <m/>
    <m/>
    <m/>
    <m/>
    <m/>
    <m/>
    <m/>
    <m/>
    <m/>
    <m/>
    <m/>
    <m/>
    <m/>
    <m/>
    <m/>
    <m/>
    <m/>
    <m/>
    <m/>
    <m/>
    <m/>
    <m/>
    <n v="673352"/>
    <n v="659887"/>
    <n v="13465"/>
  </r>
  <r>
    <x v="5"/>
    <x v="27"/>
    <m/>
    <m/>
    <m/>
    <m/>
    <m/>
    <m/>
    <m/>
    <m/>
    <m/>
    <m/>
    <m/>
    <m/>
    <m/>
    <m/>
    <m/>
    <m/>
    <m/>
    <m/>
    <m/>
    <m/>
    <m/>
    <m/>
    <m/>
    <m/>
    <n v="-756115"/>
    <n v="-700061"/>
    <n v="-560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0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showHeaders="0" outline="1" outlineData="1" multipleFieldFilters="0">
  <location ref="A4:AB82" firstHeaderRow="0" firstDataRow="1" firstDataCol="1"/>
  <pivotFields count="29">
    <pivotField axis="axisRow" showAll="0">
      <items count="13">
        <item x="0"/>
        <item x="1"/>
        <item x="2"/>
        <item x="3"/>
        <item x="4"/>
        <item x="6"/>
        <item x="7"/>
        <item x="8"/>
        <item x="9"/>
        <item x="10"/>
        <item x="11"/>
        <item x="5"/>
        <item t="default"/>
      </items>
    </pivotField>
    <pivotField axis="axisRow" showAll="0">
      <items count="48">
        <item x="36"/>
        <item x="9"/>
        <item x="25"/>
        <item x="16"/>
        <item x="0"/>
        <item x="1"/>
        <item x="6"/>
        <item x="5"/>
        <item x="17"/>
        <item x="18"/>
        <item x="28"/>
        <item x="30"/>
        <item x="19"/>
        <item x="2"/>
        <item x="4"/>
        <item x="32"/>
        <item x="20"/>
        <item x="7"/>
        <item x="31"/>
        <item x="14"/>
        <item x="35"/>
        <item x="15"/>
        <item x="37"/>
        <item x="22"/>
        <item x="12"/>
        <item x="8"/>
        <item x="29"/>
        <item x="13"/>
        <item x="33"/>
        <item x="34"/>
        <item x="3"/>
        <item x="10"/>
        <item x="23"/>
        <item x="24"/>
        <item x="21"/>
        <item x="38"/>
        <item x="39"/>
        <item x="11"/>
        <item x="40"/>
        <item x="41"/>
        <item x="42"/>
        <item x="43"/>
        <item x="44"/>
        <item x="45"/>
        <item x="46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78">
    <i>
      <x/>
    </i>
    <i r="1">
      <x v="1"/>
    </i>
    <i r="1">
      <x v="4"/>
    </i>
    <i r="1">
      <x v="5"/>
    </i>
    <i r="1">
      <x v="7"/>
    </i>
    <i r="1">
      <x v="12"/>
    </i>
    <i r="1">
      <x v="13"/>
    </i>
    <i r="1">
      <x v="14"/>
    </i>
    <i r="1">
      <x v="15"/>
    </i>
    <i r="1">
      <x v="28"/>
    </i>
    <i r="1">
      <x v="29"/>
    </i>
    <i r="1">
      <x v="30"/>
    </i>
    <i r="1">
      <x v="32"/>
    </i>
    <i r="1">
      <x v="33"/>
    </i>
    <i r="1">
      <x v="35"/>
    </i>
    <i r="1">
      <x v="39"/>
    </i>
    <i>
      <x v="1"/>
    </i>
    <i r="1">
      <x v="6"/>
    </i>
    <i r="1">
      <x v="11"/>
    </i>
    <i r="1">
      <x v="17"/>
    </i>
    <i r="1">
      <x v="25"/>
    </i>
    <i>
      <x v="2"/>
    </i>
    <i r="1">
      <x/>
    </i>
    <i r="1">
      <x v="1"/>
    </i>
    <i r="1">
      <x v="18"/>
    </i>
    <i r="1">
      <x v="19"/>
    </i>
    <i r="1">
      <x v="21"/>
    </i>
    <i r="1">
      <x v="24"/>
    </i>
    <i r="1">
      <x v="27"/>
    </i>
    <i r="1">
      <x v="31"/>
    </i>
    <i r="1">
      <x v="37"/>
    </i>
    <i r="1">
      <x v="41"/>
    </i>
    <i r="1">
      <x v="43"/>
    </i>
    <i r="1">
      <x v="44"/>
    </i>
    <i>
      <x v="3"/>
    </i>
    <i r="1">
      <x v="3"/>
    </i>
    <i r="1">
      <x v="8"/>
    </i>
    <i r="1">
      <x v="9"/>
    </i>
    <i r="1">
      <x v="10"/>
    </i>
    <i r="1">
      <x v="12"/>
    </i>
    <i r="1">
      <x v="16"/>
    </i>
    <i r="1">
      <x v="20"/>
    </i>
    <i r="1">
      <x v="23"/>
    </i>
    <i r="1">
      <x v="26"/>
    </i>
    <i r="1">
      <x v="34"/>
    </i>
    <i r="1">
      <x v="36"/>
    </i>
    <i r="1">
      <x v="40"/>
    </i>
    <i>
      <x v="4"/>
    </i>
    <i r="1">
      <x v="2"/>
    </i>
    <i r="1">
      <x v="22"/>
    </i>
    <i>
      <x v="5"/>
    </i>
    <i r="1">
      <x v="18"/>
    </i>
    <i>
      <x v="6"/>
    </i>
    <i r="1">
      <x v="16"/>
    </i>
    <i r="1">
      <x v="22"/>
    </i>
    <i r="1">
      <x v="25"/>
    </i>
    <i r="1">
      <x v="34"/>
    </i>
    <i r="1">
      <x v="38"/>
    </i>
    <i>
      <x v="7"/>
    </i>
    <i r="1">
      <x v="3"/>
    </i>
    <i r="1">
      <x v="9"/>
    </i>
    <i r="1">
      <x v="11"/>
    </i>
    <i r="1">
      <x v="17"/>
    </i>
    <i r="1">
      <x v="23"/>
    </i>
    <i r="1">
      <x v="42"/>
    </i>
    <i>
      <x v="8"/>
    </i>
    <i r="1">
      <x v="37"/>
    </i>
    <i>
      <x v="9"/>
    </i>
    <i r="1">
      <x v="6"/>
    </i>
    <i>
      <x v="10"/>
    </i>
    <i r="1">
      <x v="16"/>
    </i>
    <i r="1">
      <x v="24"/>
    </i>
    <i r="1">
      <x v="31"/>
    </i>
    <i r="1">
      <x v="34"/>
    </i>
    <i>
      <x v="11"/>
    </i>
    <i r="1">
      <x v="45"/>
    </i>
    <i r="1">
      <x v="46"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dataFields count="27">
    <dataField name="加總 - 1月收入" fld="2" baseField="0" baseItem="0"/>
    <dataField name="加總 - 1月成本" fld="3" baseField="0" baseItem="0"/>
    <dataField name="加總 - 1月毛利" fld="4" baseField="0" baseItem="0"/>
    <dataField name="加總 - 2月收入" fld="5" baseField="0" baseItem="0"/>
    <dataField name="加總 - 2月成本" fld="6" baseField="0" baseItem="0"/>
    <dataField name="加總 - 2月毛利" fld="7" baseField="0" baseItem="0"/>
    <dataField name="加總 - 3月收入" fld="8" baseField="0" baseItem="0"/>
    <dataField name="加總 - 3月成本" fld="9" baseField="0" baseItem="0"/>
    <dataField name="加總 - 3月毛利" fld="10" baseField="0" baseItem="0"/>
    <dataField name="加總 - 4月收入" fld="11" baseField="0" baseItem="0"/>
    <dataField name="加總 - 4月成本" fld="12" baseField="0" baseItem="0"/>
    <dataField name="加總 - 4月毛利" fld="13" baseField="0" baseItem="0"/>
    <dataField name="加總 - 5月收入" fld="14" baseField="0" baseItem="0"/>
    <dataField name="加總 - 5月成本" fld="15" baseField="0" baseItem="0"/>
    <dataField name="加總 - 5月毛利" fld="16" baseField="0" baseItem="0"/>
    <dataField name="加總 - 6月收入" fld="17" baseField="0" baseItem="0"/>
    <dataField name="加總 - 6月成本" fld="18" baseField="0" baseItem="0"/>
    <dataField name="加總 - 6月毛利" fld="19" baseField="0" baseItem="0"/>
    <dataField name="加總 - 7月收入" fld="20" baseField="0" baseItem="0"/>
    <dataField name="加總 - 7月成本" fld="21" baseField="0" baseItem="0"/>
    <dataField name="加總 - 7月毛利" fld="22" baseField="0" baseItem="0"/>
    <dataField name="加總 - 8月收入" fld="23" baseField="0" baseItem="0"/>
    <dataField name="加總 - 8月成本" fld="24" baseField="0" baseItem="0"/>
    <dataField name="加總 - 8月毛利" fld="25" baseField="0" baseItem="0"/>
    <dataField name="加總 - 9月收入" fld="26" baseField="0" baseItem="0"/>
    <dataField name="加總 - 9月成本" fld="27" baseField="0" baseItem="0"/>
    <dataField name="加總 - 9月毛利" fld="28" baseField="0" baseItem="0"/>
  </dataFields>
  <formats count="27">
    <format dxfId="27">
      <pivotArea outline="0" collapsedLevelsAreSubtotals="1" fieldPosition="0"/>
    </format>
    <format dxfId="28">
      <pivotArea type="all" dataOnly="0" outline="0" fieldPosition="0"/>
    </format>
    <format dxfId="29">
      <pivotArea collapsedLevelsAreSubtotals="1" fieldPosition="0">
        <references count="1">
          <reference field="0" count="1">
            <x v="0"/>
          </reference>
        </references>
      </pivotArea>
    </format>
    <format dxfId="30">
      <pivotArea dataOnly="0" labelOnly="1" fieldPosition="0">
        <references count="1">
          <reference field="0" count="1">
            <x v="0"/>
          </reference>
        </references>
      </pivotArea>
    </format>
    <format dxfId="31">
      <pivotArea collapsedLevelsAreSubtotals="1" fieldPosition="0">
        <references count="1">
          <reference field="0" count="1">
            <x v="1"/>
          </reference>
        </references>
      </pivotArea>
    </format>
    <format dxfId="32">
      <pivotArea dataOnly="0" labelOnly="1" fieldPosition="0">
        <references count="1">
          <reference field="0" count="1">
            <x v="1"/>
          </reference>
        </references>
      </pivotArea>
    </format>
    <format dxfId="33">
      <pivotArea collapsedLevelsAreSubtotals="1" fieldPosition="0">
        <references count="1">
          <reference field="0" count="1">
            <x v="2"/>
          </reference>
        </references>
      </pivotArea>
    </format>
    <format dxfId="34">
      <pivotArea dataOnly="0" labelOnly="1" fieldPosition="0">
        <references count="1">
          <reference field="0" count="1">
            <x v="2"/>
          </reference>
        </references>
      </pivotArea>
    </format>
    <format dxfId="35">
      <pivotArea collapsedLevelsAreSubtotals="1" fieldPosition="0">
        <references count="1">
          <reference field="0" count="1">
            <x v="3"/>
          </reference>
        </references>
      </pivotArea>
    </format>
    <format dxfId="36">
      <pivotArea dataOnly="0" labelOnly="1" fieldPosition="0">
        <references count="1">
          <reference field="0" count="1">
            <x v="3"/>
          </reference>
        </references>
      </pivotArea>
    </format>
    <format dxfId="37">
      <pivotArea collapsedLevelsAreSubtotals="1" fieldPosition="0">
        <references count="1">
          <reference field="0" count="1">
            <x v="4"/>
          </reference>
        </references>
      </pivotArea>
    </format>
    <format dxfId="38">
      <pivotArea dataOnly="0" labelOnly="1" fieldPosition="0">
        <references count="1">
          <reference field="0" count="1">
            <x v="4"/>
          </reference>
        </references>
      </pivotArea>
    </format>
    <format dxfId="39">
      <pivotArea type="all" dataOnly="0" outline="0" fieldPosition="0"/>
    </format>
    <format dxfId="40">
      <pivotArea type="all" dataOnly="0" outline="0" fieldPosition="0"/>
    </format>
    <format dxfId="41">
      <pivotArea type="all" dataOnly="0" outline="0" fieldPosition="0"/>
    </format>
    <format dxfId="42">
      <pivotArea collapsedLevelsAreSubtotals="1" fieldPosition="0">
        <references count="1">
          <reference field="0" count="1">
            <x v="5"/>
          </reference>
        </references>
      </pivotArea>
    </format>
    <format dxfId="43">
      <pivotArea dataOnly="0" labelOnly="1" fieldPosition="0">
        <references count="1">
          <reference field="0" count="1">
            <x v="5"/>
          </reference>
        </references>
      </pivotArea>
    </format>
    <format dxfId="44">
      <pivotArea collapsedLevelsAreSubtotals="1" fieldPosition="0">
        <references count="1">
          <reference field="0" count="1">
            <x v="6"/>
          </reference>
        </references>
      </pivotArea>
    </format>
    <format dxfId="45">
      <pivotArea dataOnly="0" labelOnly="1" fieldPosition="0">
        <references count="1">
          <reference field="0" count="1">
            <x v="6"/>
          </reference>
        </references>
      </pivotArea>
    </format>
    <format dxfId="46">
      <pivotArea collapsedLevelsAreSubtotals="1" fieldPosition="0">
        <references count="1">
          <reference field="0" count="1">
            <x v="7"/>
          </reference>
        </references>
      </pivotArea>
    </format>
    <format dxfId="47">
      <pivotArea dataOnly="0" labelOnly="1" fieldPosition="0">
        <references count="1">
          <reference field="0" count="1">
            <x v="7"/>
          </reference>
        </references>
      </pivotArea>
    </format>
    <format dxfId="48">
      <pivotArea collapsedLevelsAreSubtotals="1" fieldPosition="0">
        <references count="1">
          <reference field="0" count="1">
            <x v="8"/>
          </reference>
        </references>
      </pivotArea>
    </format>
    <format dxfId="49">
      <pivotArea dataOnly="0" labelOnly="1" fieldPosition="0">
        <references count="1">
          <reference field="0" count="1">
            <x v="8"/>
          </reference>
        </references>
      </pivotArea>
    </format>
    <format dxfId="50">
      <pivotArea collapsedLevelsAreSubtotals="1" fieldPosition="0">
        <references count="1">
          <reference field="0" count="1">
            <x v="9"/>
          </reference>
        </references>
      </pivotArea>
    </format>
    <format dxfId="51">
      <pivotArea dataOnly="0" labelOnly="1" fieldPosition="0">
        <references count="1">
          <reference field="0" count="1">
            <x v="9"/>
          </reference>
        </references>
      </pivotArea>
    </format>
    <format dxfId="52">
      <pivotArea collapsedLevelsAreSubtotals="1" fieldPosition="0">
        <references count="1">
          <reference field="0" count="1">
            <x v="10"/>
          </reference>
        </references>
      </pivotArea>
    </format>
    <format dxfId="53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6"/>
  <sheetViews>
    <sheetView workbookViewId="0">
      <pane xSplit="3" ySplit="1" topLeftCell="D446" activePane="bottomRight" state="frozen"/>
      <selection pane="topRight" activeCell="B1" sqref="B1"/>
      <selection pane="bottomLeft" activeCell="A2" sqref="A2"/>
      <selection pane="bottomRight" activeCell="E336" sqref="E336"/>
    </sheetView>
  </sheetViews>
  <sheetFormatPr defaultColWidth="9.109375" defaultRowHeight="15.6"/>
  <cols>
    <col min="1" max="1" width="6.33203125" style="1" bestFit="1" customWidth="1"/>
    <col min="2" max="2" width="13.5546875" style="1" bestFit="1" customWidth="1"/>
    <col min="3" max="3" width="16.109375" style="1" bestFit="1" customWidth="1"/>
    <col min="4" max="4" width="16.109375" style="1" customWidth="1"/>
    <col min="5" max="5" width="13.77734375" style="1" bestFit="1" customWidth="1"/>
    <col min="6" max="6" width="13.6640625" style="1" bestFit="1" customWidth="1"/>
    <col min="7" max="7" width="12.5546875" style="1" bestFit="1" customWidth="1"/>
    <col min="8" max="16384" width="9.109375" style="1"/>
  </cols>
  <sheetData>
    <row r="1" spans="1:7" ht="16.2">
      <c r="A1" s="1" t="s">
        <v>74</v>
      </c>
      <c r="B1" s="2" t="s">
        <v>12</v>
      </c>
      <c r="C1" s="1" t="s">
        <v>0</v>
      </c>
      <c r="E1" s="2" t="s">
        <v>75</v>
      </c>
      <c r="F1" s="2" t="s">
        <v>76</v>
      </c>
      <c r="G1" s="2" t="s">
        <v>77</v>
      </c>
    </row>
    <row r="2" spans="1:7" ht="16.2">
      <c r="A2" s="1">
        <v>1</v>
      </c>
      <c r="B2" s="1" t="s">
        <v>23</v>
      </c>
      <c r="C2" s="3" t="s">
        <v>24</v>
      </c>
      <c r="D2" s="3"/>
      <c r="E2" s="4">
        <v>2472</v>
      </c>
      <c r="F2" s="4">
        <v>125</v>
      </c>
      <c r="G2" s="4">
        <v>2347</v>
      </c>
    </row>
    <row r="3" spans="1:7" ht="16.2">
      <c r="A3" s="1">
        <v>1</v>
      </c>
      <c r="B3" s="1" t="s">
        <v>23</v>
      </c>
      <c r="C3" s="3" t="s">
        <v>25</v>
      </c>
      <c r="D3" s="3"/>
      <c r="E3" s="4">
        <v>80250</v>
      </c>
      <c r="F3" s="4">
        <v>51999</v>
      </c>
      <c r="G3" s="4">
        <v>28251</v>
      </c>
    </row>
    <row r="4" spans="1:7" ht="16.2">
      <c r="A4" s="1">
        <v>1</v>
      </c>
      <c r="B4" s="1" t="s">
        <v>23</v>
      </c>
      <c r="C4" s="3" t="s">
        <v>25</v>
      </c>
      <c r="D4" s="3"/>
      <c r="E4" s="4">
        <v>57511</v>
      </c>
      <c r="F4" s="4">
        <v>37500</v>
      </c>
      <c r="G4" s="4">
        <v>20011</v>
      </c>
    </row>
    <row r="5" spans="1:7" ht="16.2">
      <c r="A5" s="1">
        <v>1</v>
      </c>
      <c r="B5" s="1" t="s">
        <v>23</v>
      </c>
      <c r="C5" s="3" t="s">
        <v>26</v>
      </c>
      <c r="D5" s="3"/>
      <c r="E5" s="4">
        <v>39959</v>
      </c>
      <c r="F5" s="4">
        <v>28600</v>
      </c>
      <c r="G5" s="4">
        <v>11359</v>
      </c>
    </row>
    <row r="6" spans="1:7" ht="16.2">
      <c r="A6" s="1">
        <v>1</v>
      </c>
      <c r="B6" s="1" t="s">
        <v>23</v>
      </c>
      <c r="C6" s="3" t="s">
        <v>27</v>
      </c>
      <c r="D6" s="3"/>
      <c r="E6" s="4">
        <v>275010</v>
      </c>
      <c r="F6" s="4">
        <v>171691</v>
      </c>
      <c r="G6" s="4">
        <v>103319</v>
      </c>
    </row>
    <row r="7" spans="1:7" ht="16.2">
      <c r="A7" s="1">
        <v>1</v>
      </c>
      <c r="B7" s="1" t="s">
        <v>23</v>
      </c>
      <c r="C7" s="3" t="s">
        <v>27</v>
      </c>
      <c r="D7" s="3"/>
      <c r="E7" s="4">
        <v>225586</v>
      </c>
      <c r="F7" s="4">
        <v>139490</v>
      </c>
      <c r="G7" s="4">
        <v>86096</v>
      </c>
    </row>
    <row r="8" spans="1:7" ht="16.2">
      <c r="A8" s="1">
        <v>1</v>
      </c>
      <c r="B8" s="1" t="s">
        <v>23</v>
      </c>
      <c r="C8" s="3" t="s">
        <v>27</v>
      </c>
      <c r="D8" s="3"/>
      <c r="E8" s="4">
        <v>498367</v>
      </c>
      <c r="F8" s="4">
        <v>313180</v>
      </c>
      <c r="G8" s="4">
        <v>185187</v>
      </c>
    </row>
    <row r="9" spans="1:7" ht="16.2">
      <c r="A9" s="1">
        <v>1</v>
      </c>
      <c r="B9" s="1" t="s">
        <v>23</v>
      </c>
      <c r="C9" s="3" t="s">
        <v>28</v>
      </c>
      <c r="D9" s="3"/>
      <c r="E9" s="4">
        <v>24000</v>
      </c>
      <c r="F9" s="4">
        <v>18000</v>
      </c>
      <c r="G9" s="4">
        <v>6000</v>
      </c>
    </row>
    <row r="10" spans="1:7" ht="16.2">
      <c r="A10" s="1">
        <v>1</v>
      </c>
      <c r="B10" s="1" t="s">
        <v>23</v>
      </c>
      <c r="C10" s="3" t="s">
        <v>29</v>
      </c>
      <c r="D10" s="3"/>
      <c r="E10" s="4">
        <v>651</v>
      </c>
      <c r="F10" s="4">
        <v>0</v>
      </c>
      <c r="G10" s="4">
        <v>651</v>
      </c>
    </row>
    <row r="11" spans="1:7" ht="16.2">
      <c r="A11" s="1">
        <v>1</v>
      </c>
      <c r="B11" s="1" t="s">
        <v>30</v>
      </c>
      <c r="C11" s="3" t="s">
        <v>31</v>
      </c>
      <c r="D11" s="3"/>
      <c r="E11" s="4">
        <v>136416</v>
      </c>
      <c r="F11" s="4">
        <v>126784</v>
      </c>
      <c r="G11" s="4">
        <v>9632</v>
      </c>
    </row>
    <row r="12" spans="1:7" ht="16.2">
      <c r="A12" s="1">
        <v>1</v>
      </c>
      <c r="B12" s="1" t="s">
        <v>30</v>
      </c>
      <c r="C12" s="3" t="s">
        <v>32</v>
      </c>
      <c r="D12" s="3"/>
      <c r="E12" s="4">
        <v>576194</v>
      </c>
      <c r="F12" s="4">
        <v>544521</v>
      </c>
      <c r="G12" s="4">
        <v>31673</v>
      </c>
    </row>
    <row r="13" spans="1:7" ht="16.2">
      <c r="A13" s="1">
        <v>1</v>
      </c>
      <c r="B13" s="1" t="s">
        <v>30</v>
      </c>
      <c r="C13" s="3" t="s">
        <v>33</v>
      </c>
      <c r="D13" s="3"/>
      <c r="E13" s="4">
        <v>614666</v>
      </c>
      <c r="F13" s="4">
        <v>565076</v>
      </c>
      <c r="G13" s="4">
        <v>49590</v>
      </c>
    </row>
    <row r="14" spans="1:7" ht="16.2">
      <c r="A14" s="1">
        <v>1</v>
      </c>
      <c r="B14" s="1" t="s">
        <v>30</v>
      </c>
      <c r="C14" s="3" t="s">
        <v>33</v>
      </c>
      <c r="D14" s="3"/>
      <c r="E14" s="4">
        <v>2205985</v>
      </c>
      <c r="F14" s="4">
        <v>2042966</v>
      </c>
      <c r="G14" s="4">
        <v>163019</v>
      </c>
    </row>
    <row r="15" spans="1:7" ht="16.2">
      <c r="A15" s="1">
        <v>1</v>
      </c>
      <c r="B15" s="1" t="s">
        <v>30</v>
      </c>
      <c r="C15" s="3" t="s">
        <v>33</v>
      </c>
      <c r="D15" s="3"/>
      <c r="E15" s="4">
        <v>1243801</v>
      </c>
      <c r="F15" s="4">
        <v>1151885</v>
      </c>
      <c r="G15" s="4">
        <v>91916</v>
      </c>
    </row>
    <row r="16" spans="1:7" ht="16.2">
      <c r="A16" s="1">
        <v>1</v>
      </c>
      <c r="B16" s="1" t="s">
        <v>34</v>
      </c>
      <c r="C16" s="3" t="s">
        <v>35</v>
      </c>
      <c r="D16" s="3"/>
      <c r="E16" s="4">
        <v>1445</v>
      </c>
      <c r="F16" s="4">
        <v>1418</v>
      </c>
      <c r="G16" s="4">
        <v>27</v>
      </c>
    </row>
    <row r="17" spans="1:7" ht="16.2">
      <c r="A17" s="1">
        <v>1</v>
      </c>
      <c r="B17" s="1" t="s">
        <v>34</v>
      </c>
      <c r="C17" s="3" t="s">
        <v>35</v>
      </c>
      <c r="D17" s="3"/>
      <c r="E17" s="4">
        <v>-40500</v>
      </c>
      <c r="F17" s="4">
        <v>-40000</v>
      </c>
      <c r="G17" s="4">
        <v>-500</v>
      </c>
    </row>
    <row r="18" spans="1:7" ht="16.2">
      <c r="A18" s="1">
        <v>1</v>
      </c>
      <c r="B18" s="1" t="s">
        <v>34</v>
      </c>
      <c r="C18" s="3" t="s">
        <v>36</v>
      </c>
      <c r="D18" s="3"/>
      <c r="E18" s="4">
        <v>154418</v>
      </c>
      <c r="F18" s="4">
        <v>129892</v>
      </c>
      <c r="G18" s="4">
        <v>24526</v>
      </c>
    </row>
    <row r="19" spans="1:7" ht="16.2">
      <c r="A19" s="1">
        <v>1</v>
      </c>
      <c r="B19" s="1" t="s">
        <v>34</v>
      </c>
      <c r="C19" s="3" t="s">
        <v>36</v>
      </c>
      <c r="D19" s="3"/>
      <c r="E19" s="4">
        <v>559887</v>
      </c>
      <c r="F19" s="4">
        <v>465396</v>
      </c>
      <c r="G19" s="4">
        <v>94491</v>
      </c>
    </row>
    <row r="20" spans="1:7" ht="16.2">
      <c r="A20" s="1">
        <v>1</v>
      </c>
      <c r="B20" s="1" t="s">
        <v>34</v>
      </c>
      <c r="C20" s="3" t="s">
        <v>36</v>
      </c>
      <c r="D20" s="3"/>
      <c r="E20" s="4">
        <v>-9565</v>
      </c>
      <c r="F20" s="4">
        <v>0</v>
      </c>
      <c r="G20" s="4">
        <v>-9565</v>
      </c>
    </row>
    <row r="21" spans="1:7" ht="16.2">
      <c r="A21" s="1">
        <v>1</v>
      </c>
      <c r="B21" s="1" t="s">
        <v>34</v>
      </c>
      <c r="C21" s="3" t="s">
        <v>36</v>
      </c>
      <c r="D21" s="3"/>
      <c r="E21" s="4">
        <v>-2235</v>
      </c>
      <c r="F21" s="4">
        <v>0</v>
      </c>
      <c r="G21" s="4">
        <v>-2235</v>
      </c>
    </row>
    <row r="22" spans="1:7" ht="16.2">
      <c r="A22" s="1">
        <v>1</v>
      </c>
      <c r="B22" s="1" t="s">
        <v>34</v>
      </c>
      <c r="C22" s="3" t="s">
        <v>36</v>
      </c>
      <c r="D22" s="3"/>
      <c r="E22" s="4">
        <v>50255</v>
      </c>
      <c r="F22" s="4">
        <v>35192</v>
      </c>
      <c r="G22" s="4">
        <v>15063</v>
      </c>
    </row>
    <row r="23" spans="1:7" ht="16.2">
      <c r="A23" s="1">
        <v>1</v>
      </c>
      <c r="B23" s="1" t="s">
        <v>34</v>
      </c>
      <c r="C23" s="3" t="s">
        <v>37</v>
      </c>
      <c r="D23" s="3"/>
      <c r="E23" s="4">
        <v>117365</v>
      </c>
      <c r="F23" s="4">
        <v>110317</v>
      </c>
      <c r="G23" s="4">
        <v>7048</v>
      </c>
    </row>
    <row r="24" spans="1:7" ht="16.2">
      <c r="A24" s="1">
        <v>1</v>
      </c>
      <c r="B24" s="1" t="s">
        <v>34</v>
      </c>
      <c r="C24" s="3" t="s">
        <v>38</v>
      </c>
      <c r="D24" s="3"/>
      <c r="E24" s="4">
        <v>324820</v>
      </c>
      <c r="F24" s="4">
        <v>223870</v>
      </c>
      <c r="G24" s="4">
        <v>100950</v>
      </c>
    </row>
    <row r="25" spans="1:7" ht="16.2">
      <c r="A25" s="1">
        <v>1</v>
      </c>
      <c r="B25" s="1" t="s">
        <v>34</v>
      </c>
      <c r="C25" s="3" t="s">
        <v>39</v>
      </c>
      <c r="D25" s="3"/>
      <c r="E25" s="4">
        <v>2800</v>
      </c>
      <c r="F25" s="4">
        <v>0</v>
      </c>
      <c r="G25" s="4">
        <v>2800</v>
      </c>
    </row>
    <row r="26" spans="1:7" ht="16.2">
      <c r="A26" s="1">
        <v>1</v>
      </c>
      <c r="B26" s="1" t="s">
        <v>34</v>
      </c>
      <c r="C26" s="3" t="s">
        <v>40</v>
      </c>
      <c r="D26" s="3"/>
      <c r="E26" s="4">
        <v>540</v>
      </c>
      <c r="F26" s="4">
        <v>0</v>
      </c>
      <c r="G26" s="4">
        <v>540</v>
      </c>
    </row>
    <row r="27" spans="1:7" ht="16.2">
      <c r="A27" s="1">
        <v>1</v>
      </c>
      <c r="B27" s="1" t="s">
        <v>34</v>
      </c>
      <c r="C27" s="3" t="s">
        <v>41</v>
      </c>
      <c r="D27" s="3"/>
      <c r="E27" s="4">
        <v>3222</v>
      </c>
      <c r="F27" s="4">
        <v>0</v>
      </c>
      <c r="G27" s="4">
        <v>3222</v>
      </c>
    </row>
    <row r="28" spans="1:7" ht="16.2">
      <c r="A28" s="1">
        <v>1</v>
      </c>
      <c r="B28" s="1" t="s">
        <v>42</v>
      </c>
      <c r="C28" s="3" t="s">
        <v>43</v>
      </c>
      <c r="D28" s="3"/>
      <c r="E28" s="4">
        <v>850</v>
      </c>
      <c r="F28" s="4">
        <v>0</v>
      </c>
      <c r="G28" s="4">
        <v>850</v>
      </c>
    </row>
    <row r="29" spans="1:7" ht="16.2">
      <c r="A29" s="1">
        <v>1</v>
      </c>
      <c r="B29" s="1" t="s">
        <v>42</v>
      </c>
      <c r="C29" s="3" t="s">
        <v>43</v>
      </c>
      <c r="D29" s="3"/>
      <c r="E29" s="4">
        <v>1261</v>
      </c>
      <c r="F29" s="4">
        <v>0</v>
      </c>
      <c r="G29" s="4">
        <v>1261</v>
      </c>
    </row>
    <row r="30" spans="1:7" ht="16.2">
      <c r="A30" s="1">
        <v>1</v>
      </c>
      <c r="B30" s="1" t="s">
        <v>42</v>
      </c>
      <c r="C30" s="3" t="s">
        <v>43</v>
      </c>
      <c r="D30" s="3"/>
      <c r="E30" s="4">
        <v>1104</v>
      </c>
      <c r="F30" s="4">
        <v>0</v>
      </c>
      <c r="G30" s="4">
        <v>1104</v>
      </c>
    </row>
    <row r="31" spans="1:7" ht="16.2">
      <c r="A31" s="1">
        <v>1</v>
      </c>
      <c r="B31" s="1" t="s">
        <v>42</v>
      </c>
      <c r="C31" s="3" t="s">
        <v>43</v>
      </c>
      <c r="D31" s="3"/>
      <c r="E31" s="4">
        <v>216</v>
      </c>
      <c r="F31" s="4">
        <v>0</v>
      </c>
      <c r="G31" s="4">
        <v>216</v>
      </c>
    </row>
    <row r="32" spans="1:7" ht="16.2">
      <c r="A32" s="1">
        <v>1</v>
      </c>
      <c r="B32" s="1" t="s">
        <v>42</v>
      </c>
      <c r="C32" s="3" t="s">
        <v>44</v>
      </c>
      <c r="D32" s="3"/>
      <c r="E32" s="4">
        <v>3848</v>
      </c>
      <c r="F32" s="4">
        <v>0</v>
      </c>
      <c r="G32" s="4">
        <v>3848</v>
      </c>
    </row>
    <row r="33" spans="1:7" ht="16.2">
      <c r="A33" s="1">
        <v>1</v>
      </c>
      <c r="B33" s="1" t="s">
        <v>42</v>
      </c>
      <c r="C33" s="3" t="s">
        <v>45</v>
      </c>
      <c r="D33" s="3"/>
      <c r="E33" s="4">
        <v>2880</v>
      </c>
      <c r="F33" s="4">
        <v>2080</v>
      </c>
      <c r="G33" s="4">
        <v>800</v>
      </c>
    </row>
    <row r="34" spans="1:7" ht="16.2">
      <c r="A34" s="1">
        <v>1</v>
      </c>
      <c r="B34" s="1" t="s">
        <v>42</v>
      </c>
      <c r="C34" s="3" t="s">
        <v>46</v>
      </c>
      <c r="D34" s="3"/>
      <c r="E34" s="4">
        <v>1668755</v>
      </c>
      <c r="F34" s="4">
        <v>1199417</v>
      </c>
      <c r="G34" s="4">
        <v>469338</v>
      </c>
    </row>
    <row r="35" spans="1:7" ht="16.2">
      <c r="A35" s="1">
        <v>1</v>
      </c>
      <c r="B35" s="1" t="s">
        <v>42</v>
      </c>
      <c r="C35" s="3" t="s">
        <v>47</v>
      </c>
      <c r="D35" s="3"/>
      <c r="E35" s="4">
        <v>3405</v>
      </c>
      <c r="F35" s="4">
        <v>1505</v>
      </c>
      <c r="G35" s="4">
        <v>1900</v>
      </c>
    </row>
    <row r="36" spans="1:7" ht="16.2">
      <c r="A36" s="1">
        <v>1</v>
      </c>
      <c r="B36" s="1" t="s">
        <v>42</v>
      </c>
      <c r="C36" s="3" t="s">
        <v>47</v>
      </c>
      <c r="D36" s="3"/>
      <c r="E36" s="4">
        <v>484285</v>
      </c>
      <c r="F36" s="4">
        <v>404787</v>
      </c>
      <c r="G36" s="4">
        <v>79498</v>
      </c>
    </row>
    <row r="37" spans="1:7" ht="16.2">
      <c r="A37" s="1">
        <v>1</v>
      </c>
      <c r="B37" s="1" t="s">
        <v>42</v>
      </c>
      <c r="C37" s="3" t="s">
        <v>48</v>
      </c>
      <c r="D37" s="3"/>
      <c r="E37" s="4">
        <v>27642</v>
      </c>
      <c r="F37" s="4">
        <v>20800</v>
      </c>
      <c r="G37" s="4">
        <v>6842</v>
      </c>
    </row>
    <row r="38" spans="1:7" ht="16.2">
      <c r="A38" s="1">
        <v>1</v>
      </c>
      <c r="B38" s="1" t="s">
        <v>23</v>
      </c>
      <c r="C38" s="3" t="s">
        <v>49</v>
      </c>
      <c r="D38" s="3"/>
      <c r="E38" s="4">
        <v>17712</v>
      </c>
      <c r="F38" s="4">
        <v>14688</v>
      </c>
      <c r="G38" s="4">
        <v>3024</v>
      </c>
    </row>
    <row r="39" spans="1:7" ht="16.2">
      <c r="A39" s="1">
        <v>1</v>
      </c>
      <c r="B39" s="1" t="s">
        <v>23</v>
      </c>
      <c r="C39" s="3" t="s">
        <v>50</v>
      </c>
      <c r="D39" s="3"/>
      <c r="E39" s="4">
        <v>37476</v>
      </c>
      <c r="F39" s="4">
        <v>32811</v>
      </c>
      <c r="G39" s="4">
        <v>4665</v>
      </c>
    </row>
    <row r="40" spans="1:7" ht="16.2">
      <c r="A40" s="1">
        <v>1</v>
      </c>
      <c r="B40" s="1" t="s">
        <v>51</v>
      </c>
      <c r="C40" s="3" t="s">
        <v>52</v>
      </c>
      <c r="D40" s="3"/>
      <c r="E40" s="4">
        <v>607811</v>
      </c>
      <c r="F40" s="4">
        <v>453603</v>
      </c>
      <c r="G40" s="4">
        <v>154208</v>
      </c>
    </row>
    <row r="41" spans="1:7" ht="16.2">
      <c r="A41" s="1">
        <v>1</v>
      </c>
      <c r="B41" s="1" t="s">
        <v>51</v>
      </c>
      <c r="C41" s="3" t="s">
        <v>52</v>
      </c>
      <c r="D41" s="3"/>
      <c r="E41" s="4">
        <v>613382</v>
      </c>
      <c r="F41" s="4">
        <v>457500</v>
      </c>
      <c r="G41" s="4">
        <v>155882</v>
      </c>
    </row>
    <row r="42" spans="1:7" s="16" customFormat="1" ht="13.2">
      <c r="A42" s="16">
        <v>1</v>
      </c>
      <c r="B42" s="30" t="s">
        <v>283</v>
      </c>
      <c r="C42" s="30" t="s">
        <v>284</v>
      </c>
      <c r="D42" s="30" t="s">
        <v>285</v>
      </c>
      <c r="E42" s="33">
        <v>242069</v>
      </c>
      <c r="F42" s="33">
        <v>197535</v>
      </c>
      <c r="G42" s="33">
        <f>+E42-F42</f>
        <v>44534</v>
      </c>
    </row>
    <row r="43" spans="1:7" s="16" customFormat="1" ht="13.2">
      <c r="A43" s="16">
        <v>1</v>
      </c>
      <c r="B43" s="30" t="s">
        <v>283</v>
      </c>
      <c r="C43" s="30" t="s">
        <v>286</v>
      </c>
      <c r="D43" s="30" t="s">
        <v>287</v>
      </c>
      <c r="E43" s="33">
        <v>142687</v>
      </c>
      <c r="F43" s="33">
        <v>139830</v>
      </c>
      <c r="G43" s="33">
        <f t="shared" ref="G43:G50" si="0">+E43-F43</f>
        <v>2857</v>
      </c>
    </row>
    <row r="44" spans="1:7" s="16" customFormat="1" ht="13.2">
      <c r="A44" s="16">
        <v>1</v>
      </c>
      <c r="B44" s="30" t="s">
        <v>283</v>
      </c>
      <c r="C44" s="30" t="s">
        <v>286</v>
      </c>
      <c r="D44" s="30" t="s">
        <v>288</v>
      </c>
      <c r="E44" s="33">
        <v>797220</v>
      </c>
      <c r="F44" s="33">
        <v>781179</v>
      </c>
      <c r="G44" s="33">
        <f t="shared" si="0"/>
        <v>16041</v>
      </c>
    </row>
    <row r="45" spans="1:7" s="16" customFormat="1" ht="13.2">
      <c r="A45" s="16">
        <v>1</v>
      </c>
      <c r="B45" s="30" t="s">
        <v>283</v>
      </c>
      <c r="C45" s="30" t="s">
        <v>286</v>
      </c>
      <c r="D45" s="30" t="s">
        <v>289</v>
      </c>
      <c r="E45" s="33">
        <v>121164</v>
      </c>
      <c r="F45" s="33">
        <v>118739</v>
      </c>
      <c r="G45" s="33">
        <f t="shared" si="0"/>
        <v>2425</v>
      </c>
    </row>
    <row r="46" spans="1:7" s="16" customFormat="1" ht="13.2">
      <c r="A46" s="16">
        <v>1</v>
      </c>
      <c r="B46" s="30" t="s">
        <v>283</v>
      </c>
      <c r="C46" s="30" t="s">
        <v>286</v>
      </c>
      <c r="D46" s="30" t="s">
        <v>290</v>
      </c>
      <c r="E46" s="33">
        <v>858973</v>
      </c>
      <c r="F46" s="33">
        <v>841738</v>
      </c>
      <c r="G46" s="33">
        <f t="shared" si="0"/>
        <v>17235</v>
      </c>
    </row>
    <row r="47" spans="1:7" s="16" customFormat="1" ht="13.2">
      <c r="A47" s="16">
        <v>1</v>
      </c>
      <c r="B47" s="30" t="s">
        <v>283</v>
      </c>
      <c r="C47" s="30" t="s">
        <v>284</v>
      </c>
      <c r="D47" s="30" t="s">
        <v>291</v>
      </c>
      <c r="E47" s="33">
        <v>99628</v>
      </c>
      <c r="F47" s="33">
        <v>97527</v>
      </c>
      <c r="G47" s="33">
        <f t="shared" si="0"/>
        <v>2101</v>
      </c>
    </row>
    <row r="48" spans="1:7" s="16" customFormat="1" ht="13.2">
      <c r="A48" s="16">
        <v>1</v>
      </c>
      <c r="B48" s="30" t="s">
        <v>283</v>
      </c>
      <c r="C48" s="30" t="s">
        <v>286</v>
      </c>
      <c r="D48" s="30" t="s">
        <v>292</v>
      </c>
      <c r="E48" s="33">
        <v>128145</v>
      </c>
      <c r="F48" s="33">
        <v>125573</v>
      </c>
      <c r="G48" s="33">
        <f t="shared" si="0"/>
        <v>2572</v>
      </c>
    </row>
    <row r="49" spans="1:7" s="16" customFormat="1" ht="13.2">
      <c r="A49" s="16">
        <v>1</v>
      </c>
      <c r="B49" s="30" t="s">
        <v>283</v>
      </c>
      <c r="C49" s="30" t="s">
        <v>286</v>
      </c>
      <c r="D49" s="30" t="s">
        <v>293</v>
      </c>
      <c r="E49" s="33">
        <v>537469</v>
      </c>
      <c r="F49" s="33">
        <v>526716</v>
      </c>
      <c r="G49" s="33">
        <f t="shared" si="0"/>
        <v>10753</v>
      </c>
    </row>
    <row r="50" spans="1:7" s="34" customFormat="1" ht="13.2">
      <c r="A50" s="34">
        <v>1</v>
      </c>
      <c r="B50" s="35" t="s">
        <v>283</v>
      </c>
      <c r="C50" s="35" t="s">
        <v>286</v>
      </c>
      <c r="D50" s="35"/>
      <c r="E50" s="36">
        <v>-257953</v>
      </c>
      <c r="F50" s="36">
        <v>-252790</v>
      </c>
      <c r="G50" s="36">
        <f t="shared" si="0"/>
        <v>-5163</v>
      </c>
    </row>
    <row r="51" spans="1:7" ht="16.2">
      <c r="A51" s="1">
        <v>2</v>
      </c>
      <c r="B51" s="1" t="s">
        <v>23</v>
      </c>
      <c r="C51" s="3" t="s">
        <v>46</v>
      </c>
      <c r="D51" s="3"/>
      <c r="E51" s="4">
        <v>3500</v>
      </c>
      <c r="F51" s="4">
        <v>1476</v>
      </c>
      <c r="G51" s="4">
        <v>2024</v>
      </c>
    </row>
    <row r="52" spans="1:7" ht="16.2">
      <c r="A52" s="1">
        <v>2</v>
      </c>
      <c r="B52" s="1" t="s">
        <v>23</v>
      </c>
      <c r="C52" s="3" t="s">
        <v>24</v>
      </c>
      <c r="D52" s="3"/>
      <c r="E52" s="4">
        <v>69700</v>
      </c>
      <c r="F52" s="4">
        <v>49200</v>
      </c>
      <c r="G52" s="4">
        <v>20500</v>
      </c>
    </row>
    <row r="53" spans="1:7" ht="16.2">
      <c r="A53" s="1">
        <v>2</v>
      </c>
      <c r="B53" s="1" t="s">
        <v>23</v>
      </c>
      <c r="C53" s="3" t="s">
        <v>49</v>
      </c>
      <c r="D53" s="3"/>
      <c r="E53" s="4">
        <v>35424</v>
      </c>
      <c r="F53" s="4">
        <v>29376</v>
      </c>
      <c r="G53" s="4">
        <v>6048</v>
      </c>
    </row>
    <row r="54" spans="1:7" ht="16.2">
      <c r="A54" s="1">
        <v>2</v>
      </c>
      <c r="B54" s="1" t="s">
        <v>23</v>
      </c>
      <c r="C54" s="3" t="s">
        <v>27</v>
      </c>
      <c r="D54" s="3"/>
      <c r="E54" s="4">
        <v>276618</v>
      </c>
      <c r="F54" s="4">
        <v>182366</v>
      </c>
      <c r="G54" s="4">
        <v>94252</v>
      </c>
    </row>
    <row r="55" spans="1:7" ht="16.2">
      <c r="A55" s="1">
        <v>2</v>
      </c>
      <c r="B55" s="1" t="s">
        <v>23</v>
      </c>
      <c r="C55" s="3" t="s">
        <v>27</v>
      </c>
      <c r="D55" s="3"/>
      <c r="E55" s="4">
        <v>240151</v>
      </c>
      <c r="F55" s="4">
        <v>156591</v>
      </c>
      <c r="G55" s="4">
        <v>83560</v>
      </c>
    </row>
    <row r="56" spans="1:7" ht="16.2">
      <c r="A56" s="1">
        <v>2</v>
      </c>
      <c r="B56" s="1" t="s">
        <v>23</v>
      </c>
      <c r="C56" s="3" t="s">
        <v>27</v>
      </c>
      <c r="D56" s="3"/>
      <c r="E56" s="4">
        <v>381</v>
      </c>
      <c r="F56" s="4">
        <v>264</v>
      </c>
      <c r="G56" s="4">
        <v>117</v>
      </c>
    </row>
    <row r="57" spans="1:7" ht="16.2">
      <c r="A57" s="1">
        <v>2</v>
      </c>
      <c r="B57" s="1" t="s">
        <v>23</v>
      </c>
      <c r="C57" s="3" t="s">
        <v>25</v>
      </c>
      <c r="D57" s="3"/>
      <c r="E57" s="4">
        <v>28606</v>
      </c>
      <c r="F57" s="4">
        <v>20489</v>
      </c>
      <c r="G57" s="4">
        <v>8117</v>
      </c>
    </row>
    <row r="58" spans="1:7" ht="16.2">
      <c r="A58" s="1">
        <v>2</v>
      </c>
      <c r="B58" s="1" t="s">
        <v>42</v>
      </c>
      <c r="C58" s="3" t="s">
        <v>53</v>
      </c>
      <c r="D58" s="3"/>
      <c r="E58" s="4">
        <v>5760</v>
      </c>
      <c r="F58" s="4">
        <v>4160</v>
      </c>
      <c r="G58" s="4">
        <v>1600</v>
      </c>
    </row>
    <row r="59" spans="1:7" ht="16.2">
      <c r="A59" s="1">
        <v>2</v>
      </c>
      <c r="B59" s="1" t="s">
        <v>42</v>
      </c>
      <c r="C59" s="3" t="s">
        <v>54</v>
      </c>
      <c r="D59" s="3"/>
      <c r="E59" s="4">
        <v>20576</v>
      </c>
      <c r="F59" s="4">
        <v>5000</v>
      </c>
      <c r="G59" s="4">
        <v>15576</v>
      </c>
    </row>
    <row r="60" spans="1:7" ht="16.2">
      <c r="A60" s="1">
        <v>2</v>
      </c>
      <c r="B60" s="1" t="s">
        <v>42</v>
      </c>
      <c r="C60" s="3" t="s">
        <v>55</v>
      </c>
      <c r="D60" s="3"/>
      <c r="E60" s="4">
        <v>9600</v>
      </c>
      <c r="F60" s="4">
        <v>9000</v>
      </c>
      <c r="G60" s="4">
        <v>600</v>
      </c>
    </row>
    <row r="61" spans="1:7" ht="16.2">
      <c r="A61" s="1">
        <v>2</v>
      </c>
      <c r="B61" s="1" t="s">
        <v>30</v>
      </c>
      <c r="C61" s="3" t="s">
        <v>33</v>
      </c>
      <c r="D61" s="3"/>
      <c r="E61" s="4">
        <v>667755</v>
      </c>
      <c r="F61" s="4">
        <v>614237</v>
      </c>
      <c r="G61" s="4">
        <v>53518</v>
      </c>
    </row>
    <row r="62" spans="1:7" ht="16.2">
      <c r="A62" s="1">
        <v>2</v>
      </c>
      <c r="B62" s="1" t="s">
        <v>30</v>
      </c>
      <c r="C62" s="3" t="s">
        <v>33</v>
      </c>
      <c r="D62" s="3"/>
      <c r="E62" s="4">
        <v>1825881</v>
      </c>
      <c r="F62" s="4">
        <v>1694444</v>
      </c>
      <c r="G62" s="4">
        <v>131437</v>
      </c>
    </row>
    <row r="63" spans="1:7" ht="16.2">
      <c r="A63" s="1">
        <v>2</v>
      </c>
      <c r="B63" s="1" t="s">
        <v>30</v>
      </c>
      <c r="C63" s="3" t="s">
        <v>32</v>
      </c>
      <c r="D63" s="3"/>
      <c r="E63" s="4">
        <v>76864</v>
      </c>
      <c r="F63" s="4">
        <v>70835</v>
      </c>
      <c r="G63" s="4">
        <v>6029</v>
      </c>
    </row>
    <row r="64" spans="1:7" ht="16.2">
      <c r="A64" s="1">
        <v>2</v>
      </c>
      <c r="B64" s="1" t="s">
        <v>30</v>
      </c>
      <c r="C64" s="3" t="s">
        <v>33</v>
      </c>
      <c r="D64" s="3"/>
      <c r="E64" s="4">
        <v>1415058</v>
      </c>
      <c r="F64" s="4">
        <v>1313194</v>
      </c>
      <c r="G64" s="4">
        <v>101864</v>
      </c>
    </row>
    <row r="65" spans="1:7" ht="16.2">
      <c r="A65" s="1">
        <v>2</v>
      </c>
      <c r="B65" s="1" t="s">
        <v>30</v>
      </c>
      <c r="C65" s="3" t="s">
        <v>56</v>
      </c>
      <c r="D65" s="3"/>
      <c r="E65" s="4">
        <v>694773</v>
      </c>
      <c r="F65" s="4">
        <v>627468</v>
      </c>
      <c r="G65" s="4">
        <v>67305</v>
      </c>
    </row>
    <row r="66" spans="1:7" ht="16.2">
      <c r="A66" s="1">
        <v>2</v>
      </c>
      <c r="B66" s="1" t="s">
        <v>34</v>
      </c>
      <c r="C66" s="3" t="s">
        <v>36</v>
      </c>
      <c r="D66" s="3"/>
      <c r="E66" s="4">
        <v>189631</v>
      </c>
      <c r="F66" s="4">
        <v>152109</v>
      </c>
      <c r="G66" s="4">
        <v>37522</v>
      </c>
    </row>
    <row r="67" spans="1:7" ht="16.2">
      <c r="A67" s="1">
        <v>2</v>
      </c>
      <c r="B67" s="1" t="s">
        <v>34</v>
      </c>
      <c r="C67" s="3" t="s">
        <v>57</v>
      </c>
      <c r="D67" s="3"/>
      <c r="E67" s="4">
        <v>30764</v>
      </c>
      <c r="F67" s="4">
        <v>24420</v>
      </c>
      <c r="G67" s="4">
        <v>6344</v>
      </c>
    </row>
    <row r="68" spans="1:7" ht="16.2">
      <c r="A68" s="1">
        <v>2</v>
      </c>
      <c r="B68" s="1" t="s">
        <v>34</v>
      </c>
      <c r="C68" s="3" t="s">
        <v>36</v>
      </c>
      <c r="D68" s="3"/>
      <c r="E68" s="4">
        <v>466168</v>
      </c>
      <c r="F68" s="4">
        <v>385254</v>
      </c>
      <c r="G68" s="4">
        <v>80914</v>
      </c>
    </row>
    <row r="69" spans="1:7" ht="16.2">
      <c r="A69" s="1">
        <v>2</v>
      </c>
      <c r="B69" s="1" t="s">
        <v>34</v>
      </c>
      <c r="C69" s="3" t="s">
        <v>41</v>
      </c>
      <c r="D69" s="3"/>
      <c r="E69" s="4">
        <v>873</v>
      </c>
      <c r="F69" s="4">
        <v>500</v>
      </c>
      <c r="G69" s="4">
        <v>373</v>
      </c>
    </row>
    <row r="70" spans="1:7" ht="16.2">
      <c r="A70" s="1">
        <v>2</v>
      </c>
      <c r="B70" s="1" t="s">
        <v>34</v>
      </c>
      <c r="C70" s="3" t="s">
        <v>38</v>
      </c>
      <c r="D70" s="3"/>
      <c r="E70" s="4">
        <v>-40054</v>
      </c>
      <c r="F70" s="4">
        <v>-28120</v>
      </c>
      <c r="G70" s="4">
        <v>-11934</v>
      </c>
    </row>
    <row r="71" spans="1:7" ht="16.2">
      <c r="A71" s="1">
        <v>2</v>
      </c>
      <c r="B71" s="1" t="s">
        <v>34</v>
      </c>
      <c r="C71" s="3" t="s">
        <v>35</v>
      </c>
      <c r="D71" s="3"/>
      <c r="E71" s="4">
        <v>28675</v>
      </c>
      <c r="F71" s="4">
        <v>28120</v>
      </c>
      <c r="G71" s="4">
        <v>555</v>
      </c>
    </row>
    <row r="72" spans="1:7" ht="16.2">
      <c r="A72" s="1">
        <v>2</v>
      </c>
      <c r="B72" s="1" t="s">
        <v>34</v>
      </c>
      <c r="C72" s="3" t="s">
        <v>36</v>
      </c>
      <c r="D72" s="3"/>
      <c r="E72" s="4">
        <v>603723</v>
      </c>
      <c r="F72" s="4">
        <v>507534</v>
      </c>
      <c r="G72" s="4">
        <v>96189</v>
      </c>
    </row>
    <row r="73" spans="1:7" ht="16.2">
      <c r="A73" s="1">
        <v>2</v>
      </c>
      <c r="B73" s="1" t="s">
        <v>34</v>
      </c>
      <c r="C73" s="3" t="s">
        <v>41</v>
      </c>
      <c r="D73" s="3"/>
      <c r="E73" s="4">
        <v>8874</v>
      </c>
      <c r="F73" s="4">
        <v>4800</v>
      </c>
      <c r="G73" s="4">
        <v>4074</v>
      </c>
    </row>
    <row r="74" spans="1:7" ht="16.2">
      <c r="A74" s="1">
        <v>2</v>
      </c>
      <c r="B74" s="1" t="s">
        <v>51</v>
      </c>
      <c r="C74" s="3" t="s">
        <v>58</v>
      </c>
      <c r="D74" s="3"/>
      <c r="E74" s="4">
        <v>396042</v>
      </c>
      <c r="F74" s="4">
        <v>295080</v>
      </c>
      <c r="G74" s="4">
        <v>100962</v>
      </c>
    </row>
    <row r="75" spans="1:7" ht="16.2">
      <c r="A75" s="1">
        <v>2</v>
      </c>
      <c r="B75" s="1" t="s">
        <v>51</v>
      </c>
      <c r="C75" s="3" t="s">
        <v>52</v>
      </c>
      <c r="D75" s="3"/>
      <c r="E75" s="4">
        <v>502981</v>
      </c>
      <c r="F75" s="4">
        <v>374402</v>
      </c>
      <c r="G75" s="4">
        <v>128579</v>
      </c>
    </row>
    <row r="76" spans="1:7" ht="16.2">
      <c r="A76" s="1">
        <v>2</v>
      </c>
      <c r="B76" s="1" t="s">
        <v>51</v>
      </c>
      <c r="C76" s="3" t="s">
        <v>52</v>
      </c>
      <c r="D76" s="3"/>
      <c r="E76" s="4">
        <v>193826</v>
      </c>
      <c r="F76" s="4">
        <v>145956</v>
      </c>
      <c r="G76" s="4">
        <v>47870</v>
      </c>
    </row>
    <row r="77" spans="1:7" s="16" customFormat="1" ht="13.2">
      <c r="A77" s="16">
        <v>2</v>
      </c>
      <c r="B77" s="30" t="s">
        <v>283</v>
      </c>
      <c r="C77" s="30" t="s">
        <v>284</v>
      </c>
      <c r="D77" s="30" t="s">
        <v>376</v>
      </c>
      <c r="E77" s="33">
        <v>353658</v>
      </c>
      <c r="F77" s="33">
        <v>293627</v>
      </c>
      <c r="G77" s="33">
        <f t="shared" ref="G77:G86" si="1">+E77-F77</f>
        <v>60031</v>
      </c>
    </row>
    <row r="78" spans="1:7" s="16" customFormat="1" ht="13.2">
      <c r="A78" s="16">
        <v>2</v>
      </c>
      <c r="B78" s="30" t="s">
        <v>283</v>
      </c>
      <c r="C78" s="30" t="s">
        <v>286</v>
      </c>
      <c r="D78" s="30" t="s">
        <v>377</v>
      </c>
      <c r="E78" s="33">
        <v>115161</v>
      </c>
      <c r="F78" s="33">
        <v>112854</v>
      </c>
      <c r="G78" s="33">
        <f t="shared" si="1"/>
        <v>2307</v>
      </c>
    </row>
    <row r="79" spans="1:7" s="16" customFormat="1" ht="13.2">
      <c r="A79" s="16">
        <v>2</v>
      </c>
      <c r="B79" s="30" t="s">
        <v>283</v>
      </c>
      <c r="C79" s="30" t="s">
        <v>286</v>
      </c>
      <c r="D79" s="30" t="s">
        <v>378</v>
      </c>
      <c r="E79" s="33">
        <v>169921</v>
      </c>
      <c r="F79" s="33">
        <v>166509</v>
      </c>
      <c r="G79" s="33">
        <f t="shared" si="1"/>
        <v>3412</v>
      </c>
    </row>
    <row r="80" spans="1:7" s="16" customFormat="1" ht="13.2">
      <c r="A80" s="16">
        <v>2</v>
      </c>
      <c r="B80" s="30" t="s">
        <v>283</v>
      </c>
      <c r="C80" s="30" t="s">
        <v>284</v>
      </c>
      <c r="D80" s="30" t="s">
        <v>379</v>
      </c>
      <c r="E80" s="33">
        <v>29984</v>
      </c>
      <c r="F80" s="33">
        <v>28794</v>
      </c>
      <c r="G80" s="33">
        <f t="shared" si="1"/>
        <v>1190</v>
      </c>
    </row>
    <row r="81" spans="1:7" s="16" customFormat="1" ht="13.2">
      <c r="A81" s="16">
        <v>2</v>
      </c>
      <c r="B81" s="30" t="s">
        <v>283</v>
      </c>
      <c r="C81" s="30" t="s">
        <v>284</v>
      </c>
      <c r="D81" s="30" t="s">
        <v>380</v>
      </c>
      <c r="E81" s="33">
        <v>467397</v>
      </c>
      <c r="F81" s="33">
        <v>391503</v>
      </c>
      <c r="G81" s="33">
        <f t="shared" si="1"/>
        <v>75894</v>
      </c>
    </row>
    <row r="82" spans="1:7" s="16" customFormat="1" ht="13.2">
      <c r="A82" s="16">
        <v>2</v>
      </c>
      <c r="B82" s="30" t="s">
        <v>283</v>
      </c>
      <c r="C82" s="30" t="s">
        <v>286</v>
      </c>
      <c r="D82" s="30" t="s">
        <v>381</v>
      </c>
      <c r="E82" s="33">
        <v>333536</v>
      </c>
      <c r="F82" s="33">
        <v>326446</v>
      </c>
      <c r="G82" s="33">
        <f t="shared" si="1"/>
        <v>7090</v>
      </c>
    </row>
    <row r="83" spans="1:7" s="16" customFormat="1" ht="13.2">
      <c r="A83" s="16">
        <v>2</v>
      </c>
      <c r="B83" s="30" t="s">
        <v>283</v>
      </c>
      <c r="C83" s="30" t="s">
        <v>286</v>
      </c>
      <c r="D83" s="30" t="s">
        <v>382</v>
      </c>
      <c r="E83" s="33">
        <v>84680</v>
      </c>
      <c r="F83" s="33">
        <v>82984</v>
      </c>
      <c r="G83" s="33">
        <f t="shared" si="1"/>
        <v>1696</v>
      </c>
    </row>
    <row r="84" spans="1:7" s="16" customFormat="1" ht="13.2">
      <c r="A84" s="16">
        <v>2</v>
      </c>
      <c r="B84" s="30" t="s">
        <v>283</v>
      </c>
      <c r="C84" s="30" t="s">
        <v>286</v>
      </c>
      <c r="D84" s="30" t="s">
        <v>383</v>
      </c>
      <c r="E84" s="33">
        <v>62316</v>
      </c>
      <c r="F84" s="33">
        <v>61070</v>
      </c>
      <c r="G84" s="33">
        <f t="shared" si="1"/>
        <v>1246</v>
      </c>
    </row>
    <row r="85" spans="1:7" s="16" customFormat="1" ht="13.2">
      <c r="A85" s="16">
        <v>2</v>
      </c>
      <c r="B85" s="30" t="s">
        <v>283</v>
      </c>
      <c r="C85" s="30" t="s">
        <v>286</v>
      </c>
      <c r="D85" s="30" t="s">
        <v>384</v>
      </c>
      <c r="E85" s="33">
        <f>605193-1</f>
        <v>605192</v>
      </c>
      <c r="F85" s="33">
        <v>593052</v>
      </c>
      <c r="G85" s="33">
        <f t="shared" si="1"/>
        <v>12140</v>
      </c>
    </row>
    <row r="86" spans="1:7" s="34" customFormat="1" ht="13.2">
      <c r="A86" s="34">
        <v>2</v>
      </c>
      <c r="B86" s="35" t="s">
        <v>283</v>
      </c>
      <c r="C86" s="35" t="s">
        <v>286</v>
      </c>
      <c r="D86" s="35"/>
      <c r="E86" s="36">
        <v>-128937</v>
      </c>
      <c r="F86" s="36">
        <v>-126358</v>
      </c>
      <c r="G86" s="36">
        <f t="shared" si="1"/>
        <v>-2579</v>
      </c>
    </row>
    <row r="87" spans="1:7" ht="16.2">
      <c r="A87" s="1">
        <v>3</v>
      </c>
      <c r="B87" s="1" t="s">
        <v>23</v>
      </c>
      <c r="C87" s="3" t="s">
        <v>59</v>
      </c>
      <c r="D87" s="3"/>
      <c r="E87" s="4">
        <v>29880</v>
      </c>
      <c r="F87" s="4">
        <v>27532</v>
      </c>
      <c r="G87" s="4">
        <v>2348</v>
      </c>
    </row>
    <row r="88" spans="1:7" ht="16.2">
      <c r="A88" s="1">
        <v>3</v>
      </c>
      <c r="B88" s="1" t="s">
        <v>23</v>
      </c>
      <c r="C88" s="3" t="s">
        <v>27</v>
      </c>
      <c r="D88" s="3"/>
      <c r="E88" s="4">
        <v>335009</v>
      </c>
      <c r="F88" s="4">
        <v>219224</v>
      </c>
      <c r="G88" s="4">
        <v>115785</v>
      </c>
    </row>
    <row r="89" spans="1:7" ht="16.2">
      <c r="A89" s="1">
        <v>3</v>
      </c>
      <c r="B89" s="1" t="s">
        <v>23</v>
      </c>
      <c r="C89" s="3" t="s">
        <v>46</v>
      </c>
      <c r="D89" s="3"/>
      <c r="E89" s="4">
        <v>7000</v>
      </c>
      <c r="F89" s="4">
        <v>2952</v>
      </c>
      <c r="G89" s="4">
        <v>4048</v>
      </c>
    </row>
    <row r="90" spans="1:7" ht="16.2">
      <c r="A90" s="1">
        <v>3</v>
      </c>
      <c r="B90" s="1" t="s">
        <v>23</v>
      </c>
      <c r="C90" s="3" t="s">
        <v>27</v>
      </c>
      <c r="D90" s="3"/>
      <c r="E90" s="4">
        <v>335010</v>
      </c>
      <c r="F90" s="4">
        <v>219226</v>
      </c>
      <c r="G90" s="4">
        <v>115784</v>
      </c>
    </row>
    <row r="91" spans="1:7" ht="16.2">
      <c r="A91" s="1">
        <v>3</v>
      </c>
      <c r="B91" s="1" t="s">
        <v>23</v>
      </c>
      <c r="C91" s="3" t="s">
        <v>60</v>
      </c>
      <c r="D91" s="3"/>
      <c r="E91" s="4">
        <v>35424</v>
      </c>
      <c r="F91" s="4">
        <v>30860</v>
      </c>
      <c r="G91" s="4">
        <v>4564</v>
      </c>
    </row>
    <row r="92" spans="1:7" ht="16.2">
      <c r="A92" s="1">
        <v>3</v>
      </c>
      <c r="B92" s="1" t="s">
        <v>23</v>
      </c>
      <c r="C92" s="3" t="s">
        <v>61</v>
      </c>
      <c r="D92" s="3"/>
      <c r="E92" s="4">
        <v>47520</v>
      </c>
      <c r="F92" s="4">
        <v>37440</v>
      </c>
      <c r="G92" s="4">
        <v>10080</v>
      </c>
    </row>
    <row r="93" spans="1:7" ht="16.2">
      <c r="A93" s="1">
        <v>3</v>
      </c>
      <c r="B93" s="1" t="s">
        <v>23</v>
      </c>
      <c r="C93" s="3" t="s">
        <v>59</v>
      </c>
      <c r="D93" s="3"/>
      <c r="E93" s="4">
        <v>29880</v>
      </c>
      <c r="F93" s="4">
        <v>27532</v>
      </c>
      <c r="G93" s="4">
        <v>2348</v>
      </c>
    </row>
    <row r="94" spans="1:7" ht="16.2">
      <c r="A94" s="1">
        <v>3</v>
      </c>
      <c r="B94" s="1" t="s">
        <v>23</v>
      </c>
      <c r="C94" s="3" t="s">
        <v>28</v>
      </c>
      <c r="D94" s="3"/>
      <c r="E94" s="4">
        <v>24000</v>
      </c>
      <c r="F94" s="4">
        <v>18000</v>
      </c>
      <c r="G94" s="4">
        <v>6000</v>
      </c>
    </row>
    <row r="95" spans="1:7" ht="16.2">
      <c r="A95" s="1">
        <v>3</v>
      </c>
      <c r="B95" s="1" t="s">
        <v>23</v>
      </c>
      <c r="C95" s="3" t="s">
        <v>49</v>
      </c>
      <c r="D95" s="3"/>
      <c r="E95" s="4">
        <v>35424</v>
      </c>
      <c r="F95" s="4">
        <v>29376</v>
      </c>
      <c r="G95" s="4">
        <v>6048</v>
      </c>
    </row>
    <row r="96" spans="1:7" ht="16.2">
      <c r="A96" s="1">
        <v>3</v>
      </c>
      <c r="B96" s="1" t="s">
        <v>23</v>
      </c>
      <c r="C96" s="3" t="s">
        <v>27</v>
      </c>
      <c r="D96" s="3"/>
      <c r="E96" s="4">
        <v>345801</v>
      </c>
      <c r="F96" s="4">
        <v>224849</v>
      </c>
      <c r="G96" s="4">
        <v>120952</v>
      </c>
    </row>
    <row r="97" spans="1:7" ht="16.2">
      <c r="A97" s="1">
        <v>3</v>
      </c>
      <c r="B97" s="1" t="s">
        <v>23</v>
      </c>
      <c r="C97" s="3" t="s">
        <v>27</v>
      </c>
      <c r="D97" s="3"/>
      <c r="E97" s="4">
        <v>1909</v>
      </c>
      <c r="F97" s="4">
        <v>1319</v>
      </c>
      <c r="G97" s="4">
        <v>590</v>
      </c>
    </row>
    <row r="98" spans="1:7" ht="16.2">
      <c r="A98" s="1">
        <v>3</v>
      </c>
      <c r="B98" s="1" t="s">
        <v>23</v>
      </c>
      <c r="C98" s="3" t="s">
        <v>46</v>
      </c>
      <c r="D98" s="3"/>
      <c r="E98" s="4">
        <v>8750</v>
      </c>
      <c r="F98" s="4">
        <v>3690</v>
      </c>
      <c r="G98" s="4">
        <v>5060</v>
      </c>
    </row>
    <row r="99" spans="1:7" ht="16.2">
      <c r="A99" s="1">
        <v>3</v>
      </c>
      <c r="B99" s="1" t="s">
        <v>23</v>
      </c>
      <c r="C99" s="3" t="s">
        <v>24</v>
      </c>
      <c r="D99" s="3"/>
      <c r="E99" s="4">
        <v>28566</v>
      </c>
      <c r="F99" s="4">
        <v>15393</v>
      </c>
      <c r="G99" s="4">
        <v>13173</v>
      </c>
    </row>
    <row r="100" spans="1:7" ht="16.2">
      <c r="A100" s="1">
        <v>3</v>
      </c>
      <c r="B100" s="1" t="s">
        <v>23</v>
      </c>
      <c r="C100" s="3" t="s">
        <v>26</v>
      </c>
      <c r="D100" s="3"/>
      <c r="E100" s="4">
        <v>27125</v>
      </c>
      <c r="F100" s="4">
        <v>21800</v>
      </c>
      <c r="G100" s="4">
        <v>5325</v>
      </c>
    </row>
    <row r="101" spans="1:7" ht="16.2">
      <c r="A101" s="1">
        <v>3</v>
      </c>
      <c r="B101" s="1" t="s">
        <v>23</v>
      </c>
      <c r="C101" s="3" t="s">
        <v>62</v>
      </c>
      <c r="D101" s="3"/>
      <c r="E101" s="4">
        <v>92000</v>
      </c>
      <c r="F101" s="4">
        <v>80000</v>
      </c>
      <c r="G101" s="4">
        <v>12000</v>
      </c>
    </row>
    <row r="102" spans="1:7" ht="16.2">
      <c r="A102" s="1">
        <v>3</v>
      </c>
      <c r="B102" s="1" t="s">
        <v>23</v>
      </c>
      <c r="C102" s="3" t="s">
        <v>27</v>
      </c>
      <c r="D102" s="3"/>
      <c r="E102" s="4">
        <v>297544</v>
      </c>
      <c r="F102" s="4">
        <v>192885</v>
      </c>
      <c r="G102" s="4">
        <v>104659</v>
      </c>
    </row>
    <row r="103" spans="1:7" ht="16.2">
      <c r="A103" s="1">
        <v>3</v>
      </c>
      <c r="B103" s="1" t="s">
        <v>23</v>
      </c>
      <c r="C103" s="3" t="s">
        <v>59</v>
      </c>
      <c r="D103" s="3"/>
      <c r="E103" s="4">
        <v>44820</v>
      </c>
      <c r="F103" s="4">
        <v>41298</v>
      </c>
      <c r="G103" s="4">
        <v>3522</v>
      </c>
    </row>
    <row r="104" spans="1:7" ht="16.2">
      <c r="A104" s="1">
        <v>3</v>
      </c>
      <c r="B104" s="1" t="s">
        <v>42</v>
      </c>
      <c r="C104" s="3" t="s">
        <v>45</v>
      </c>
      <c r="D104" s="3"/>
      <c r="E104" s="4">
        <v>5760</v>
      </c>
      <c r="F104" s="4">
        <v>3600</v>
      </c>
      <c r="G104" s="4">
        <v>2160</v>
      </c>
    </row>
    <row r="105" spans="1:7" ht="16.2">
      <c r="A105" s="1">
        <v>3</v>
      </c>
      <c r="B105" s="1" t="s">
        <v>42</v>
      </c>
      <c r="C105" s="3" t="s">
        <v>53</v>
      </c>
      <c r="D105" s="3"/>
      <c r="E105" s="4">
        <v>11520</v>
      </c>
      <c r="F105" s="4">
        <v>8320</v>
      </c>
      <c r="G105" s="4">
        <v>3200</v>
      </c>
    </row>
    <row r="106" spans="1:7" ht="16.2">
      <c r="A106" s="1">
        <v>3</v>
      </c>
      <c r="B106" s="1" t="s">
        <v>42</v>
      </c>
      <c r="C106" s="3" t="s">
        <v>44</v>
      </c>
      <c r="D106" s="3"/>
      <c r="E106" s="4">
        <v>3628</v>
      </c>
      <c r="F106" s="4">
        <v>0</v>
      </c>
      <c r="G106" s="4">
        <v>3628</v>
      </c>
    </row>
    <row r="107" spans="1:7" ht="16.2">
      <c r="A107" s="1">
        <v>3</v>
      </c>
      <c r="B107" s="1" t="s">
        <v>42</v>
      </c>
      <c r="C107" s="3" t="s">
        <v>47</v>
      </c>
      <c r="D107" s="3"/>
      <c r="E107" s="4">
        <v>81139</v>
      </c>
      <c r="F107" s="4">
        <v>76783</v>
      </c>
      <c r="G107" s="4">
        <v>4356</v>
      </c>
    </row>
    <row r="108" spans="1:7" ht="16.2">
      <c r="A108" s="1">
        <v>3</v>
      </c>
      <c r="B108" s="1" t="s">
        <v>42</v>
      </c>
      <c r="C108" s="3" t="s">
        <v>45</v>
      </c>
      <c r="D108" s="3"/>
      <c r="E108" s="4">
        <v>5760</v>
      </c>
      <c r="F108" s="4">
        <v>4160</v>
      </c>
      <c r="G108" s="4">
        <v>1600</v>
      </c>
    </row>
    <row r="109" spans="1:7" ht="16.2">
      <c r="A109" s="1">
        <v>3</v>
      </c>
      <c r="B109" s="1" t="s">
        <v>42</v>
      </c>
      <c r="C109" s="3" t="s">
        <v>55</v>
      </c>
      <c r="D109" s="3"/>
      <c r="E109" s="4">
        <v>214298</v>
      </c>
      <c r="F109" s="4">
        <v>201555</v>
      </c>
      <c r="G109" s="4">
        <v>12743</v>
      </c>
    </row>
    <row r="110" spans="1:7" ht="16.2">
      <c r="A110" s="1">
        <v>3</v>
      </c>
      <c r="B110" s="1" t="s">
        <v>42</v>
      </c>
      <c r="C110" s="3" t="s">
        <v>48</v>
      </c>
      <c r="D110" s="3"/>
      <c r="E110" s="4">
        <v>26692</v>
      </c>
      <c r="F110" s="4">
        <v>20800</v>
      </c>
      <c r="G110" s="4">
        <v>5892</v>
      </c>
    </row>
    <row r="111" spans="1:7" ht="16.2">
      <c r="A111" s="1">
        <v>3</v>
      </c>
      <c r="B111" s="1" t="s">
        <v>42</v>
      </c>
      <c r="C111" s="3" t="s">
        <v>46</v>
      </c>
      <c r="D111" s="3"/>
      <c r="E111" s="4">
        <v>1542228</v>
      </c>
      <c r="F111" s="4">
        <v>1108477</v>
      </c>
      <c r="G111" s="4">
        <v>433751</v>
      </c>
    </row>
    <row r="112" spans="1:7" ht="16.2">
      <c r="A112" s="1">
        <v>3</v>
      </c>
      <c r="B112" s="1" t="s">
        <v>42</v>
      </c>
      <c r="C112" s="3" t="s">
        <v>55</v>
      </c>
      <c r="D112" s="3"/>
      <c r="E112" s="4">
        <v>2016123</v>
      </c>
      <c r="F112" s="4">
        <v>1878780</v>
      </c>
      <c r="G112" s="4">
        <v>137343</v>
      </c>
    </row>
    <row r="113" spans="1:7" ht="16.2">
      <c r="A113" s="1">
        <v>3</v>
      </c>
      <c r="B113" s="1" t="s">
        <v>42</v>
      </c>
      <c r="C113" s="3" t="s">
        <v>43</v>
      </c>
      <c r="D113" s="3"/>
      <c r="E113" s="4">
        <v>1652</v>
      </c>
      <c r="F113" s="4">
        <v>0</v>
      </c>
      <c r="G113" s="4">
        <v>1652</v>
      </c>
    </row>
    <row r="114" spans="1:7" ht="16.2">
      <c r="A114" s="1">
        <v>3</v>
      </c>
      <c r="B114" s="1" t="s">
        <v>42</v>
      </c>
      <c r="C114" s="3" t="s">
        <v>47</v>
      </c>
      <c r="D114" s="3"/>
      <c r="E114" s="1">
        <v>12341</v>
      </c>
      <c r="F114" s="1">
        <v>11518</v>
      </c>
      <c r="G114" s="4">
        <v>823</v>
      </c>
    </row>
    <row r="115" spans="1:7" ht="16.2">
      <c r="A115" s="1">
        <v>3</v>
      </c>
      <c r="B115" s="1" t="s">
        <v>30</v>
      </c>
      <c r="C115" s="3" t="s">
        <v>32</v>
      </c>
      <c r="D115" s="3"/>
      <c r="E115" s="1">
        <v>26878</v>
      </c>
      <c r="F115" s="1">
        <v>25951</v>
      </c>
      <c r="G115" s="4">
        <v>927</v>
      </c>
    </row>
    <row r="116" spans="1:7" ht="16.2">
      <c r="A116" s="1">
        <v>3</v>
      </c>
      <c r="B116" s="1" t="s">
        <v>30</v>
      </c>
      <c r="C116" s="3" t="s">
        <v>32</v>
      </c>
      <c r="D116" s="3"/>
      <c r="E116" s="1">
        <v>25888</v>
      </c>
      <c r="F116" s="1">
        <v>24679</v>
      </c>
      <c r="G116" s="4">
        <v>1209</v>
      </c>
    </row>
    <row r="117" spans="1:7" ht="16.2">
      <c r="A117" s="1">
        <v>3</v>
      </c>
      <c r="B117" s="1" t="s">
        <v>30</v>
      </c>
      <c r="C117" s="3" t="s">
        <v>33</v>
      </c>
      <c r="D117" s="3"/>
      <c r="E117" s="1">
        <v>3301567</v>
      </c>
      <c r="F117" s="1">
        <v>3038719</v>
      </c>
      <c r="G117" s="4">
        <v>262848</v>
      </c>
    </row>
    <row r="118" spans="1:7" ht="16.2">
      <c r="A118" s="1">
        <v>3</v>
      </c>
      <c r="B118" s="1" t="s">
        <v>30</v>
      </c>
      <c r="C118" s="3" t="s">
        <v>32</v>
      </c>
      <c r="D118" s="3"/>
      <c r="E118" s="1">
        <v>667310</v>
      </c>
      <c r="F118" s="1">
        <v>630238</v>
      </c>
      <c r="G118" s="4">
        <v>37072</v>
      </c>
    </row>
    <row r="119" spans="1:7" ht="16.2">
      <c r="A119" s="1">
        <v>3</v>
      </c>
      <c r="B119" s="1" t="s">
        <v>30</v>
      </c>
      <c r="C119" s="3" t="s">
        <v>32</v>
      </c>
      <c r="D119" s="3"/>
      <c r="E119" s="1">
        <v>33134</v>
      </c>
      <c r="F119" s="1">
        <v>31975</v>
      </c>
      <c r="G119" s="4">
        <v>1159</v>
      </c>
    </row>
    <row r="120" spans="1:7" ht="16.2">
      <c r="A120" s="1">
        <v>3</v>
      </c>
      <c r="B120" s="1" t="s">
        <v>30</v>
      </c>
      <c r="C120" s="3" t="s">
        <v>32</v>
      </c>
      <c r="D120" s="3"/>
      <c r="E120" s="1">
        <v>261549</v>
      </c>
      <c r="F120" s="1">
        <v>221016</v>
      </c>
      <c r="G120" s="4">
        <v>40533</v>
      </c>
    </row>
    <row r="121" spans="1:7" ht="16.2">
      <c r="A121" s="1">
        <v>3</v>
      </c>
      <c r="B121" s="1" t="s">
        <v>30</v>
      </c>
      <c r="C121" s="3" t="s">
        <v>56</v>
      </c>
      <c r="D121" s="3"/>
      <c r="E121" s="1">
        <v>9107</v>
      </c>
      <c r="F121" s="1">
        <v>8651</v>
      </c>
      <c r="G121" s="4">
        <v>456</v>
      </c>
    </row>
    <row r="122" spans="1:7" ht="16.2">
      <c r="A122" s="1">
        <v>3</v>
      </c>
      <c r="B122" s="1" t="s">
        <v>30</v>
      </c>
      <c r="C122" s="3" t="s">
        <v>33</v>
      </c>
      <c r="D122" s="3"/>
      <c r="E122" s="1">
        <v>2993261</v>
      </c>
      <c r="F122" s="1">
        <v>2737958</v>
      </c>
      <c r="G122" s="4">
        <v>255303</v>
      </c>
    </row>
    <row r="123" spans="1:7" ht="16.2">
      <c r="A123" s="1">
        <v>3</v>
      </c>
      <c r="B123" s="1" t="s">
        <v>30</v>
      </c>
      <c r="C123" s="3" t="s">
        <v>32</v>
      </c>
      <c r="D123" s="3"/>
      <c r="E123" s="1">
        <v>1447692</v>
      </c>
      <c r="F123" s="1">
        <v>1369840</v>
      </c>
      <c r="G123" s="4">
        <v>77852</v>
      </c>
    </row>
    <row r="124" spans="1:7" ht="16.2">
      <c r="A124" s="1">
        <v>3</v>
      </c>
      <c r="B124" s="1" t="s">
        <v>30</v>
      </c>
      <c r="C124" s="3" t="s">
        <v>31</v>
      </c>
      <c r="D124" s="3"/>
      <c r="E124" s="1">
        <v>27360</v>
      </c>
      <c r="F124" s="1">
        <v>24539</v>
      </c>
      <c r="G124" s="4">
        <v>2821</v>
      </c>
    </row>
    <row r="125" spans="1:7" ht="16.2">
      <c r="A125" s="1">
        <v>3</v>
      </c>
      <c r="B125" s="1" t="s">
        <v>34</v>
      </c>
      <c r="C125" s="3" t="s">
        <v>36</v>
      </c>
      <c r="D125" s="3"/>
      <c r="E125" s="1">
        <v>144028</v>
      </c>
      <c r="F125" s="1">
        <v>122340</v>
      </c>
      <c r="G125" s="4">
        <v>21688</v>
      </c>
    </row>
    <row r="126" spans="1:7" ht="16.2">
      <c r="A126" s="1">
        <v>3</v>
      </c>
      <c r="B126" s="1" t="s">
        <v>34</v>
      </c>
      <c r="C126" s="3" t="s">
        <v>37</v>
      </c>
      <c r="D126" s="3"/>
      <c r="E126" s="1">
        <v>1027480</v>
      </c>
      <c r="F126" s="1">
        <v>951170</v>
      </c>
      <c r="G126" s="4">
        <v>76310</v>
      </c>
    </row>
    <row r="127" spans="1:7" ht="16.2">
      <c r="A127" s="1">
        <v>3</v>
      </c>
      <c r="B127" s="1" t="s">
        <v>34</v>
      </c>
      <c r="C127" s="3" t="s">
        <v>36</v>
      </c>
      <c r="D127" s="3"/>
      <c r="E127" s="1">
        <v>427283</v>
      </c>
      <c r="F127" s="1">
        <v>353217</v>
      </c>
      <c r="G127" s="4">
        <v>74066</v>
      </c>
    </row>
    <row r="128" spans="1:7" ht="16.2">
      <c r="A128" s="1">
        <v>3</v>
      </c>
      <c r="B128" s="1" t="s">
        <v>34</v>
      </c>
      <c r="C128" s="3" t="s">
        <v>3</v>
      </c>
      <c r="D128" s="3"/>
      <c r="E128" s="1">
        <v>30541</v>
      </c>
      <c r="F128" s="1">
        <v>25300</v>
      </c>
      <c r="G128" s="4">
        <v>5241</v>
      </c>
    </row>
    <row r="129" spans="1:7" ht="16.2">
      <c r="A129" s="1">
        <v>3</v>
      </c>
      <c r="B129" s="1" t="s">
        <v>34</v>
      </c>
      <c r="C129" s="3" t="s">
        <v>36</v>
      </c>
      <c r="D129" s="3"/>
      <c r="E129" s="1">
        <v>240250</v>
      </c>
      <c r="F129" s="1">
        <v>200477</v>
      </c>
      <c r="G129" s="4">
        <v>39773</v>
      </c>
    </row>
    <row r="130" spans="1:7" ht="16.2">
      <c r="A130" s="1">
        <v>3</v>
      </c>
      <c r="B130" s="1" t="s">
        <v>34</v>
      </c>
      <c r="C130" s="3" t="s">
        <v>36</v>
      </c>
      <c r="D130" s="3"/>
      <c r="E130" s="1">
        <v>288964</v>
      </c>
      <c r="F130" s="1">
        <v>238872</v>
      </c>
      <c r="G130" s="4">
        <v>50092</v>
      </c>
    </row>
    <row r="131" spans="1:7" ht="16.2">
      <c r="A131" s="1">
        <v>3</v>
      </c>
      <c r="B131" s="1" t="s">
        <v>51</v>
      </c>
      <c r="C131" s="3" t="s">
        <v>52</v>
      </c>
      <c r="D131" s="3"/>
      <c r="E131" s="1">
        <v>106670</v>
      </c>
      <c r="F131" s="1">
        <v>80324</v>
      </c>
      <c r="G131" s="4">
        <v>26346</v>
      </c>
    </row>
    <row r="132" spans="1:7" ht="16.2">
      <c r="A132" s="1">
        <v>3</v>
      </c>
      <c r="B132" s="1" t="s">
        <v>51</v>
      </c>
      <c r="C132" s="3" t="s">
        <v>52</v>
      </c>
      <c r="D132" s="3"/>
      <c r="E132" s="1">
        <v>163380</v>
      </c>
      <c r="F132" s="1">
        <v>120487</v>
      </c>
      <c r="G132" s="4">
        <v>42893</v>
      </c>
    </row>
    <row r="133" spans="1:7" ht="16.2">
      <c r="A133" s="1">
        <v>3</v>
      </c>
      <c r="B133" s="1" t="s">
        <v>51</v>
      </c>
      <c r="C133" s="3" t="s">
        <v>52</v>
      </c>
      <c r="D133" s="3"/>
      <c r="E133" s="1">
        <v>983888</v>
      </c>
      <c r="F133" s="1">
        <v>735277</v>
      </c>
      <c r="G133" s="4">
        <v>248611</v>
      </c>
    </row>
    <row r="134" spans="1:7" ht="16.2">
      <c r="A134" s="1">
        <v>3</v>
      </c>
      <c r="B134" s="1" t="s">
        <v>51</v>
      </c>
      <c r="C134" s="3" t="s">
        <v>52</v>
      </c>
      <c r="D134" s="3"/>
      <c r="E134" s="1">
        <v>270051</v>
      </c>
      <c r="F134" s="1">
        <v>200811</v>
      </c>
      <c r="G134" s="4">
        <v>69240</v>
      </c>
    </row>
    <row r="135" spans="1:7" ht="16.2">
      <c r="A135" s="1">
        <v>3</v>
      </c>
      <c r="B135" s="1" t="s">
        <v>51</v>
      </c>
      <c r="C135" s="3" t="s">
        <v>63</v>
      </c>
      <c r="D135" s="3"/>
      <c r="E135" s="1">
        <v>11400</v>
      </c>
      <c r="F135" s="1">
        <v>10516</v>
      </c>
      <c r="G135" s="4">
        <v>884</v>
      </c>
    </row>
    <row r="136" spans="1:7" s="16" customFormat="1" ht="13.2">
      <c r="A136" s="16">
        <v>3</v>
      </c>
      <c r="B136" s="30" t="s">
        <v>283</v>
      </c>
      <c r="C136" s="30" t="s">
        <v>284</v>
      </c>
      <c r="D136" s="30" t="s">
        <v>385</v>
      </c>
      <c r="E136" s="33">
        <v>101453</v>
      </c>
      <c r="F136" s="33">
        <v>99305</v>
      </c>
      <c r="G136" s="33">
        <f t="shared" ref="G136:G150" si="2">+E136-F136</f>
        <v>2148</v>
      </c>
    </row>
    <row r="137" spans="1:7" s="16" customFormat="1" ht="13.2">
      <c r="A137" s="16">
        <v>3</v>
      </c>
      <c r="B137" s="30" t="s">
        <v>283</v>
      </c>
      <c r="C137" s="30" t="s">
        <v>286</v>
      </c>
      <c r="D137" s="30" t="s">
        <v>386</v>
      </c>
      <c r="E137" s="33">
        <v>658949</v>
      </c>
      <c r="F137" s="33">
        <v>645702</v>
      </c>
      <c r="G137" s="33">
        <f t="shared" si="2"/>
        <v>13247</v>
      </c>
    </row>
    <row r="138" spans="1:7" s="16" customFormat="1" ht="13.2">
      <c r="A138" s="16">
        <v>3</v>
      </c>
      <c r="B138" s="30" t="s">
        <v>283</v>
      </c>
      <c r="C138" s="30" t="s">
        <v>284</v>
      </c>
      <c r="D138" s="30" t="s">
        <v>387</v>
      </c>
      <c r="E138" s="33">
        <v>2133432</v>
      </c>
      <c r="F138" s="33">
        <v>2116800</v>
      </c>
      <c r="G138" s="33">
        <f t="shared" si="2"/>
        <v>16632</v>
      </c>
    </row>
    <row r="139" spans="1:7" s="16" customFormat="1" ht="13.2">
      <c r="A139" s="16">
        <v>3</v>
      </c>
      <c r="B139" s="30" t="s">
        <v>283</v>
      </c>
      <c r="C139" s="30" t="s">
        <v>284</v>
      </c>
      <c r="D139" s="30" t="s">
        <v>388</v>
      </c>
      <c r="E139" s="33">
        <v>4101777</v>
      </c>
      <c r="F139" s="33">
        <v>4069800</v>
      </c>
      <c r="G139" s="33">
        <f t="shared" si="2"/>
        <v>31977</v>
      </c>
    </row>
    <row r="140" spans="1:7" s="16" customFormat="1" ht="13.2">
      <c r="A140" s="16">
        <v>3</v>
      </c>
      <c r="B140" s="30" t="s">
        <v>283</v>
      </c>
      <c r="C140" s="30" t="s">
        <v>286</v>
      </c>
      <c r="D140" s="30" t="s">
        <v>389</v>
      </c>
      <c r="E140" s="33">
        <v>79126</v>
      </c>
      <c r="F140" s="33">
        <v>77540</v>
      </c>
      <c r="G140" s="33">
        <f t="shared" si="2"/>
        <v>1586</v>
      </c>
    </row>
    <row r="141" spans="1:7" s="16" customFormat="1" ht="13.2">
      <c r="A141" s="16">
        <v>3</v>
      </c>
      <c r="B141" s="30" t="s">
        <v>283</v>
      </c>
      <c r="C141" s="30" t="s">
        <v>286</v>
      </c>
      <c r="D141" s="30" t="s">
        <v>390</v>
      </c>
      <c r="E141" s="33">
        <v>847411</v>
      </c>
      <c r="F141" s="33">
        <v>830385</v>
      </c>
      <c r="G141" s="33">
        <f t="shared" si="2"/>
        <v>17026</v>
      </c>
    </row>
    <row r="142" spans="1:7" s="16" customFormat="1" ht="13.2">
      <c r="A142" s="16">
        <v>3</v>
      </c>
      <c r="B142" s="30" t="s">
        <v>283</v>
      </c>
      <c r="C142" s="30" t="s">
        <v>284</v>
      </c>
      <c r="D142" s="30" t="s">
        <v>391</v>
      </c>
      <c r="E142" s="33">
        <v>583964</v>
      </c>
      <c r="F142" s="33">
        <v>477172</v>
      </c>
      <c r="G142" s="33">
        <f t="shared" si="2"/>
        <v>106792</v>
      </c>
    </row>
    <row r="143" spans="1:7" s="16" customFormat="1" ht="13.2">
      <c r="A143" s="16">
        <v>3</v>
      </c>
      <c r="B143" s="30" t="s">
        <v>283</v>
      </c>
      <c r="C143" s="30" t="s">
        <v>286</v>
      </c>
      <c r="D143" s="30" t="s">
        <v>392</v>
      </c>
      <c r="E143" s="33">
        <v>812687</v>
      </c>
      <c r="F143" s="33">
        <v>796370</v>
      </c>
      <c r="G143" s="33">
        <f t="shared" si="2"/>
        <v>16317</v>
      </c>
    </row>
    <row r="144" spans="1:7" s="16" customFormat="1" ht="13.2">
      <c r="A144" s="16">
        <v>3</v>
      </c>
      <c r="B144" s="30" t="s">
        <v>283</v>
      </c>
      <c r="C144" s="30" t="s">
        <v>286</v>
      </c>
      <c r="D144" s="30" t="s">
        <v>393</v>
      </c>
      <c r="E144" s="33">
        <v>80565</v>
      </c>
      <c r="F144" s="33">
        <v>78950</v>
      </c>
      <c r="G144" s="33">
        <f t="shared" si="2"/>
        <v>1615</v>
      </c>
    </row>
    <row r="145" spans="1:7" s="16" customFormat="1" ht="13.2">
      <c r="A145" s="16">
        <v>3</v>
      </c>
      <c r="B145" s="30" t="s">
        <v>283</v>
      </c>
      <c r="C145" s="30" t="s">
        <v>286</v>
      </c>
      <c r="D145" s="30" t="s">
        <v>394</v>
      </c>
      <c r="E145" s="33">
        <v>99350</v>
      </c>
      <c r="F145" s="33">
        <v>97360</v>
      </c>
      <c r="G145" s="33">
        <f t="shared" si="2"/>
        <v>1990</v>
      </c>
    </row>
    <row r="146" spans="1:7" s="16" customFormat="1" ht="13.2">
      <c r="A146" s="16">
        <v>3</v>
      </c>
      <c r="B146" s="30" t="s">
        <v>283</v>
      </c>
      <c r="C146" s="30" t="s">
        <v>286</v>
      </c>
      <c r="D146" s="30" t="s">
        <v>395</v>
      </c>
      <c r="E146" s="33">
        <v>762603</v>
      </c>
      <c r="F146" s="33">
        <v>747279</v>
      </c>
      <c r="G146" s="33">
        <f t="shared" si="2"/>
        <v>15324</v>
      </c>
    </row>
    <row r="147" spans="1:7" s="16" customFormat="1" ht="13.2">
      <c r="A147" s="16">
        <v>3</v>
      </c>
      <c r="B147" s="30" t="s">
        <v>283</v>
      </c>
      <c r="C147" s="30" t="s">
        <v>284</v>
      </c>
      <c r="D147" s="30" t="s">
        <v>396</v>
      </c>
      <c r="E147" s="33">
        <v>580476</v>
      </c>
      <c r="F147" s="33">
        <v>477172</v>
      </c>
      <c r="G147" s="33">
        <f t="shared" si="2"/>
        <v>103304</v>
      </c>
    </row>
    <row r="148" spans="1:7" s="16" customFormat="1" ht="13.2">
      <c r="A148" s="16">
        <v>3</v>
      </c>
      <c r="B148" s="30" t="s">
        <v>283</v>
      </c>
      <c r="C148" s="30" t="s">
        <v>286</v>
      </c>
      <c r="D148" s="30" t="s">
        <v>397</v>
      </c>
      <c r="E148" s="33">
        <v>876842</v>
      </c>
      <c r="F148" s="33">
        <v>859220</v>
      </c>
      <c r="G148" s="33">
        <f t="shared" si="2"/>
        <v>17622</v>
      </c>
    </row>
    <row r="149" spans="1:7" s="16" customFormat="1" ht="13.2">
      <c r="A149" s="16">
        <v>3</v>
      </c>
      <c r="B149" s="30" t="s">
        <v>283</v>
      </c>
      <c r="C149" s="30" t="s">
        <v>286</v>
      </c>
      <c r="D149" s="30" t="s">
        <v>398</v>
      </c>
      <c r="E149" s="33">
        <v>23230</v>
      </c>
      <c r="F149" s="33">
        <v>22764</v>
      </c>
      <c r="G149" s="33">
        <f t="shared" si="2"/>
        <v>466</v>
      </c>
    </row>
    <row r="150" spans="1:7" s="34" customFormat="1" ht="13.2">
      <c r="A150" s="34">
        <v>3</v>
      </c>
      <c r="B150" s="35" t="s">
        <v>283</v>
      </c>
      <c r="C150" s="35" t="s">
        <v>286</v>
      </c>
      <c r="D150" s="35"/>
      <c r="E150" s="36">
        <v>-38059</v>
      </c>
      <c r="F150" s="36">
        <v>-37290</v>
      </c>
      <c r="G150" s="36">
        <f t="shared" si="2"/>
        <v>-769</v>
      </c>
    </row>
    <row r="151" spans="1:7" ht="16.2">
      <c r="A151" s="1">
        <v>4</v>
      </c>
      <c r="B151" s="1" t="s">
        <v>7</v>
      </c>
      <c r="C151" s="3" t="s">
        <v>57</v>
      </c>
      <c r="D151" s="3"/>
      <c r="E151" s="1">
        <v>28668</v>
      </c>
      <c r="F151" s="1">
        <v>18552</v>
      </c>
      <c r="G151" s="1">
        <v>10116</v>
      </c>
    </row>
    <row r="152" spans="1:7" ht="16.2">
      <c r="A152" s="1">
        <v>4</v>
      </c>
      <c r="B152" s="1" t="s">
        <v>8</v>
      </c>
      <c r="C152" s="3" t="s">
        <v>47</v>
      </c>
      <c r="D152" s="3"/>
      <c r="E152" s="1">
        <v>1341575</v>
      </c>
      <c r="F152" s="1">
        <v>1276521</v>
      </c>
      <c r="G152" s="1">
        <v>65054</v>
      </c>
    </row>
    <row r="153" spans="1:7" ht="16.2">
      <c r="A153" s="1">
        <v>4</v>
      </c>
      <c r="B153" s="1" t="s">
        <v>8</v>
      </c>
      <c r="C153" s="3" t="s">
        <v>33</v>
      </c>
      <c r="D153" s="3"/>
      <c r="E153" s="1">
        <v>3496385</v>
      </c>
      <c r="F153" s="1">
        <v>3196524</v>
      </c>
      <c r="G153" s="1">
        <v>299861</v>
      </c>
    </row>
    <row r="154" spans="1:7" ht="16.2">
      <c r="A154" s="1">
        <v>4</v>
      </c>
      <c r="B154" s="1" t="s">
        <v>8</v>
      </c>
      <c r="C154" s="3" t="s">
        <v>47</v>
      </c>
      <c r="D154" s="3"/>
      <c r="E154" s="1">
        <v>3376</v>
      </c>
      <c r="F154" s="1">
        <v>1137</v>
      </c>
      <c r="G154" s="1">
        <v>2239</v>
      </c>
    </row>
    <row r="155" spans="1:7" ht="16.2">
      <c r="A155" s="1">
        <v>4</v>
      </c>
      <c r="B155" s="1" t="s">
        <v>9</v>
      </c>
      <c r="C155" s="3" t="s">
        <v>56</v>
      </c>
      <c r="D155" s="3"/>
      <c r="E155" s="1">
        <v>1265411</v>
      </c>
      <c r="F155" s="1">
        <v>1141893</v>
      </c>
      <c r="G155" s="1">
        <v>123518</v>
      </c>
    </row>
    <row r="156" spans="1:7" ht="16.2">
      <c r="A156" s="1">
        <v>4</v>
      </c>
      <c r="B156" s="1" t="s">
        <v>9</v>
      </c>
      <c r="C156" s="3" t="s">
        <v>32</v>
      </c>
      <c r="D156" s="3"/>
      <c r="E156" s="1">
        <v>2215686</v>
      </c>
      <c r="F156" s="1">
        <v>2094024</v>
      </c>
      <c r="G156" s="1">
        <v>121662</v>
      </c>
    </row>
    <row r="157" spans="1:7" ht="16.2">
      <c r="A157" s="1">
        <v>4</v>
      </c>
      <c r="B157" s="1" t="s">
        <v>9</v>
      </c>
      <c r="C157" s="3" t="s">
        <v>43</v>
      </c>
      <c r="D157" s="3"/>
      <c r="E157" s="1">
        <v>1320</v>
      </c>
      <c r="F157" s="1">
        <v>0</v>
      </c>
      <c r="G157" s="1">
        <v>1320</v>
      </c>
    </row>
    <row r="158" spans="1:7" ht="16.2">
      <c r="A158" s="1">
        <v>4</v>
      </c>
      <c r="B158" s="1" t="s">
        <v>9</v>
      </c>
      <c r="C158" s="3" t="s">
        <v>56</v>
      </c>
      <c r="D158" s="3"/>
      <c r="E158" s="1">
        <v>247250</v>
      </c>
      <c r="F158" s="1">
        <v>230789</v>
      </c>
      <c r="G158" s="1">
        <v>16461</v>
      </c>
    </row>
    <row r="159" spans="1:7" ht="16.2">
      <c r="A159" s="1">
        <v>4</v>
      </c>
      <c r="B159" s="1" t="s">
        <v>9</v>
      </c>
      <c r="C159" s="3" t="s">
        <v>32</v>
      </c>
      <c r="D159" s="3"/>
      <c r="E159" s="1">
        <v>710108</v>
      </c>
      <c r="F159" s="1">
        <v>457462</v>
      </c>
      <c r="G159" s="1">
        <v>252646</v>
      </c>
    </row>
    <row r="160" spans="1:7" ht="16.2">
      <c r="A160" s="1">
        <v>4</v>
      </c>
      <c r="B160" s="1" t="s">
        <v>9</v>
      </c>
      <c r="C160" s="3" t="s">
        <v>32</v>
      </c>
      <c r="D160" s="3"/>
      <c r="E160" s="1">
        <v>238697</v>
      </c>
      <c r="F160" s="1">
        <v>161583</v>
      </c>
      <c r="G160" s="1">
        <v>77114</v>
      </c>
    </row>
    <row r="161" spans="1:7" ht="16.2">
      <c r="A161" s="1">
        <v>4</v>
      </c>
      <c r="B161" s="1" t="s">
        <v>9</v>
      </c>
      <c r="C161" s="3" t="s">
        <v>32</v>
      </c>
      <c r="D161" s="3"/>
      <c r="E161" s="1">
        <v>227198</v>
      </c>
      <c r="F161" s="1">
        <v>215240</v>
      </c>
      <c r="G161" s="1">
        <v>11958</v>
      </c>
    </row>
    <row r="162" spans="1:7" ht="16.2">
      <c r="A162" s="1">
        <v>4</v>
      </c>
      <c r="B162" s="1" t="s">
        <v>9</v>
      </c>
      <c r="C162" s="3" t="s">
        <v>56</v>
      </c>
      <c r="D162" s="3"/>
      <c r="E162" s="1">
        <v>278800</v>
      </c>
      <c r="F162" s="1">
        <v>266653</v>
      </c>
      <c r="G162" s="1">
        <v>12147</v>
      </c>
    </row>
    <row r="163" spans="1:7" ht="16.2">
      <c r="A163" s="1">
        <v>4</v>
      </c>
      <c r="B163" s="1" t="s">
        <v>9</v>
      </c>
      <c r="C163" s="3" t="s">
        <v>32</v>
      </c>
      <c r="D163" s="3"/>
      <c r="E163" s="1">
        <v>1479087</v>
      </c>
      <c r="F163" s="1">
        <v>1185967</v>
      </c>
      <c r="G163" s="1">
        <v>293120</v>
      </c>
    </row>
    <row r="164" spans="1:7" ht="16.2">
      <c r="A164" s="1">
        <v>4</v>
      </c>
      <c r="B164" s="1" t="s">
        <v>23</v>
      </c>
      <c r="C164" s="3" t="s">
        <v>64</v>
      </c>
      <c r="D164" s="3"/>
      <c r="E164" s="1">
        <v>317972</v>
      </c>
      <c r="F164" s="1">
        <v>210931</v>
      </c>
      <c r="G164" s="1">
        <v>107041</v>
      </c>
    </row>
    <row r="165" spans="1:7" ht="16.2">
      <c r="A165" s="1">
        <v>4</v>
      </c>
      <c r="B165" s="1" t="s">
        <v>23</v>
      </c>
      <c r="C165" s="3" t="s">
        <v>46</v>
      </c>
      <c r="D165" s="3"/>
      <c r="E165" s="1">
        <v>17500</v>
      </c>
      <c r="F165" s="1">
        <v>7380</v>
      </c>
      <c r="G165" s="1">
        <v>10120</v>
      </c>
    </row>
    <row r="166" spans="1:7" ht="16.2">
      <c r="A166" s="1">
        <v>4</v>
      </c>
      <c r="B166" s="1" t="s">
        <v>23</v>
      </c>
      <c r="C166" s="3" t="s">
        <v>28</v>
      </c>
      <c r="D166" s="3"/>
      <c r="E166" s="1">
        <v>24000</v>
      </c>
      <c r="F166" s="1">
        <v>18000</v>
      </c>
      <c r="G166" s="1">
        <v>6000</v>
      </c>
    </row>
    <row r="167" spans="1:7" ht="16.2">
      <c r="A167" s="1">
        <v>4</v>
      </c>
      <c r="B167" s="1" t="s">
        <v>23</v>
      </c>
      <c r="C167" s="3" t="s">
        <v>27</v>
      </c>
      <c r="D167" s="3"/>
      <c r="E167" s="1">
        <v>339178</v>
      </c>
      <c r="F167" s="1">
        <v>223374</v>
      </c>
      <c r="G167" s="1">
        <v>115804</v>
      </c>
    </row>
    <row r="168" spans="1:7" ht="16.2">
      <c r="A168" s="1">
        <v>4</v>
      </c>
      <c r="B168" s="1" t="s">
        <v>23</v>
      </c>
      <c r="C168" s="3" t="s">
        <v>62</v>
      </c>
      <c r="D168" s="3"/>
      <c r="E168" s="1">
        <v>46000</v>
      </c>
      <c r="F168" s="1">
        <v>40350</v>
      </c>
      <c r="G168" s="1">
        <v>5650</v>
      </c>
    </row>
    <row r="169" spans="1:7" ht="16.2">
      <c r="A169" s="1">
        <v>4</v>
      </c>
      <c r="B169" s="1" t="s">
        <v>23</v>
      </c>
      <c r="C169" s="3" t="s">
        <v>65</v>
      </c>
      <c r="D169" s="3"/>
      <c r="E169" s="1">
        <v>19000</v>
      </c>
      <c r="F169" s="1">
        <v>14566</v>
      </c>
      <c r="G169" s="1">
        <v>4434</v>
      </c>
    </row>
    <row r="170" spans="1:7" ht="16.2">
      <c r="A170" s="1">
        <v>4</v>
      </c>
      <c r="B170" s="1" t="s">
        <v>23</v>
      </c>
      <c r="C170" s="3" t="s">
        <v>28</v>
      </c>
      <c r="D170" s="3"/>
      <c r="E170" s="1">
        <v>30000</v>
      </c>
      <c r="F170" s="1">
        <v>23000</v>
      </c>
      <c r="G170" s="1">
        <v>7000</v>
      </c>
    </row>
    <row r="171" spans="1:7" ht="16.2">
      <c r="A171" s="1">
        <v>4</v>
      </c>
      <c r="B171" s="1" t="s">
        <v>23</v>
      </c>
      <c r="C171" s="3" t="s">
        <v>24</v>
      </c>
      <c r="D171" s="3"/>
      <c r="E171" s="1">
        <v>35403</v>
      </c>
      <c r="F171" s="1">
        <v>990</v>
      </c>
      <c r="G171" s="1">
        <v>34413</v>
      </c>
    </row>
    <row r="172" spans="1:7" ht="16.2">
      <c r="A172" s="1">
        <v>4</v>
      </c>
      <c r="B172" s="1" t="s">
        <v>42</v>
      </c>
      <c r="C172" s="3" t="s">
        <v>44</v>
      </c>
      <c r="D172" s="3"/>
      <c r="E172" s="1">
        <v>1017</v>
      </c>
      <c r="F172" s="1">
        <v>0</v>
      </c>
      <c r="G172" s="1">
        <v>1017</v>
      </c>
    </row>
    <row r="173" spans="1:7" ht="16.2">
      <c r="A173" s="1">
        <v>4</v>
      </c>
      <c r="B173" s="1" t="s">
        <v>42</v>
      </c>
      <c r="C173" s="3" t="s">
        <v>54</v>
      </c>
      <c r="D173" s="3"/>
      <c r="E173" s="1">
        <v>20324</v>
      </c>
      <c r="F173" s="1">
        <v>5000</v>
      </c>
      <c r="G173" s="1">
        <v>15324</v>
      </c>
    </row>
    <row r="174" spans="1:7" ht="16.2">
      <c r="A174" s="1">
        <v>4</v>
      </c>
      <c r="B174" s="1" t="s">
        <v>42</v>
      </c>
      <c r="C174" s="3" t="s">
        <v>46</v>
      </c>
      <c r="D174" s="3"/>
      <c r="E174" s="1">
        <v>2295896</v>
      </c>
      <c r="F174" s="1">
        <v>1650175</v>
      </c>
      <c r="G174" s="1">
        <v>645721</v>
      </c>
    </row>
    <row r="175" spans="1:7" ht="16.2">
      <c r="A175" s="1">
        <v>4</v>
      </c>
      <c r="B175" s="1" t="s">
        <v>66</v>
      </c>
      <c r="C175" s="3" t="s">
        <v>37</v>
      </c>
      <c r="D175" s="3"/>
      <c r="E175" s="1">
        <v>1207357</v>
      </c>
      <c r="F175" s="1">
        <v>870299</v>
      </c>
      <c r="G175" s="1">
        <v>337058</v>
      </c>
    </row>
    <row r="176" spans="1:7" ht="16.2">
      <c r="A176" s="1">
        <v>4</v>
      </c>
      <c r="B176" s="1" t="s">
        <v>67</v>
      </c>
      <c r="C176" s="3" t="s">
        <v>31</v>
      </c>
      <c r="D176" s="3"/>
      <c r="E176" s="1">
        <v>104736</v>
      </c>
      <c r="F176" s="1">
        <v>93938</v>
      </c>
      <c r="G176" s="1">
        <v>10798</v>
      </c>
    </row>
    <row r="177" spans="1:7" ht="16.2">
      <c r="A177" s="1">
        <v>4</v>
      </c>
      <c r="B177" s="1" t="s">
        <v>34</v>
      </c>
      <c r="C177" s="3" t="s">
        <v>41</v>
      </c>
      <c r="D177" s="3"/>
      <c r="E177" s="1">
        <v>911</v>
      </c>
      <c r="F177" s="1">
        <v>550</v>
      </c>
      <c r="G177" s="1">
        <v>361</v>
      </c>
    </row>
    <row r="178" spans="1:7" ht="16.2">
      <c r="A178" s="1">
        <v>4</v>
      </c>
      <c r="B178" s="1" t="s">
        <v>34</v>
      </c>
      <c r="C178" s="3" t="s">
        <v>41</v>
      </c>
      <c r="D178" s="3"/>
      <c r="E178" s="1">
        <v>3054</v>
      </c>
      <c r="F178" s="1">
        <v>0</v>
      </c>
      <c r="G178" s="1">
        <v>3054</v>
      </c>
    </row>
    <row r="179" spans="1:7" ht="16.2">
      <c r="A179" s="1">
        <v>4</v>
      </c>
      <c r="B179" s="1" t="s">
        <v>51</v>
      </c>
      <c r="C179" s="3" t="s">
        <v>52</v>
      </c>
      <c r="D179" s="3"/>
      <c r="E179" s="1">
        <v>187302</v>
      </c>
      <c r="F179" s="1">
        <v>141041</v>
      </c>
      <c r="G179" s="1">
        <v>46261</v>
      </c>
    </row>
    <row r="180" spans="1:7" ht="16.2">
      <c r="A180" s="1">
        <v>4</v>
      </c>
      <c r="B180" s="1" t="s">
        <v>51</v>
      </c>
      <c r="C180" s="3" t="s">
        <v>52</v>
      </c>
      <c r="D180" s="3"/>
      <c r="E180" s="1">
        <v>130297</v>
      </c>
      <c r="F180" s="1">
        <v>98115</v>
      </c>
      <c r="G180" s="1">
        <v>32182</v>
      </c>
    </row>
    <row r="181" spans="1:7" ht="16.2">
      <c r="A181" s="1">
        <v>4</v>
      </c>
      <c r="B181" s="1" t="s">
        <v>68</v>
      </c>
      <c r="C181" s="3" t="s">
        <v>36</v>
      </c>
      <c r="D181" s="3"/>
      <c r="E181" s="1">
        <v>229822</v>
      </c>
      <c r="F181" s="1">
        <v>192858</v>
      </c>
      <c r="G181" s="1">
        <v>36964</v>
      </c>
    </row>
    <row r="182" spans="1:7" ht="16.2">
      <c r="A182" s="1">
        <v>4</v>
      </c>
      <c r="B182" s="1" t="s">
        <v>68</v>
      </c>
      <c r="C182" s="3" t="s">
        <v>36</v>
      </c>
      <c r="D182" s="3"/>
      <c r="E182" s="1">
        <v>425835</v>
      </c>
      <c r="F182" s="1">
        <v>337578</v>
      </c>
      <c r="G182" s="1">
        <v>88257</v>
      </c>
    </row>
    <row r="183" spans="1:7" ht="16.2">
      <c r="A183" s="1">
        <v>4</v>
      </c>
      <c r="B183" s="1" t="s">
        <v>68</v>
      </c>
      <c r="C183" s="3" t="s">
        <v>36</v>
      </c>
      <c r="D183" s="3"/>
      <c r="E183" s="1">
        <v>327105</v>
      </c>
      <c r="F183" s="1">
        <v>267057</v>
      </c>
      <c r="G183" s="1">
        <v>60048</v>
      </c>
    </row>
    <row r="184" spans="1:7" ht="16.2">
      <c r="A184" s="1">
        <v>4</v>
      </c>
      <c r="B184" s="1" t="s">
        <v>68</v>
      </c>
      <c r="C184" s="3" t="s">
        <v>69</v>
      </c>
      <c r="D184" s="3"/>
      <c r="E184" s="1">
        <v>288827</v>
      </c>
      <c r="F184" s="1">
        <v>202363</v>
      </c>
      <c r="G184" s="1">
        <v>86464</v>
      </c>
    </row>
    <row r="185" spans="1:7" ht="16.2">
      <c r="A185" s="1">
        <v>4</v>
      </c>
      <c r="B185" s="1" t="s">
        <v>68</v>
      </c>
      <c r="C185" s="3" t="s">
        <v>36</v>
      </c>
      <c r="D185" s="3"/>
      <c r="E185" s="1">
        <v>474781</v>
      </c>
      <c r="F185" s="1">
        <v>389065</v>
      </c>
      <c r="G185" s="1">
        <v>85716</v>
      </c>
    </row>
    <row r="186" spans="1:7" s="16" customFormat="1" ht="13.2">
      <c r="A186" s="16">
        <v>4</v>
      </c>
      <c r="B186" s="30" t="s">
        <v>283</v>
      </c>
      <c r="C186" s="30" t="s">
        <v>286</v>
      </c>
      <c r="D186" s="30" t="s">
        <v>399</v>
      </c>
      <c r="E186" s="33">
        <v>1039057</v>
      </c>
      <c r="F186" s="33">
        <v>1018294</v>
      </c>
      <c r="G186" s="33">
        <f t="shared" ref="G186:G193" si="3">+E186-F186</f>
        <v>20763</v>
      </c>
    </row>
    <row r="187" spans="1:7" s="16" customFormat="1" ht="13.2">
      <c r="A187" s="16">
        <v>4</v>
      </c>
      <c r="B187" s="30" t="s">
        <v>283</v>
      </c>
      <c r="C187" s="30" t="s">
        <v>286</v>
      </c>
      <c r="D187" s="30" t="s">
        <v>400</v>
      </c>
      <c r="E187" s="33">
        <v>155256</v>
      </c>
      <c r="F187" s="33">
        <v>152147</v>
      </c>
      <c r="G187" s="33">
        <f t="shared" si="3"/>
        <v>3109</v>
      </c>
    </row>
    <row r="188" spans="1:7" s="16" customFormat="1" ht="13.2">
      <c r="A188" s="16">
        <v>4</v>
      </c>
      <c r="B188" s="30" t="s">
        <v>283</v>
      </c>
      <c r="C188" s="30" t="s">
        <v>286</v>
      </c>
      <c r="D188" s="30" t="s">
        <v>401</v>
      </c>
      <c r="E188" s="33">
        <v>160357</v>
      </c>
      <c r="F188" s="33">
        <v>157150</v>
      </c>
      <c r="G188" s="33">
        <f t="shared" si="3"/>
        <v>3207</v>
      </c>
    </row>
    <row r="189" spans="1:7" s="16" customFormat="1" ht="13.2">
      <c r="A189" s="16">
        <v>4</v>
      </c>
      <c r="B189" s="30" t="s">
        <v>283</v>
      </c>
      <c r="C189" s="30" t="s">
        <v>286</v>
      </c>
      <c r="D189" s="30" t="s">
        <v>402</v>
      </c>
      <c r="E189" s="33">
        <v>742273</v>
      </c>
      <c r="F189" s="33">
        <v>728970</v>
      </c>
      <c r="G189" s="33">
        <f t="shared" si="3"/>
        <v>13303</v>
      </c>
    </row>
    <row r="190" spans="1:7" s="16" customFormat="1" ht="13.2">
      <c r="A190" s="16">
        <v>4</v>
      </c>
      <c r="B190" s="30" t="s">
        <v>283</v>
      </c>
      <c r="C190" s="30" t="s">
        <v>286</v>
      </c>
      <c r="D190" s="30" t="s">
        <v>403</v>
      </c>
      <c r="E190" s="33">
        <v>88604</v>
      </c>
      <c r="F190" s="33">
        <v>86831</v>
      </c>
      <c r="G190" s="33">
        <f t="shared" si="3"/>
        <v>1773</v>
      </c>
    </row>
    <row r="191" spans="1:7" s="16" customFormat="1" ht="13.2">
      <c r="A191" s="16">
        <v>4</v>
      </c>
      <c r="B191" s="30" t="s">
        <v>283</v>
      </c>
      <c r="C191" s="30" t="s">
        <v>284</v>
      </c>
      <c r="D191" s="30" t="s">
        <v>404</v>
      </c>
      <c r="E191" s="37">
        <v>0</v>
      </c>
      <c r="F191" s="33">
        <v>8850</v>
      </c>
      <c r="G191" s="33">
        <f t="shared" si="3"/>
        <v>-8850</v>
      </c>
    </row>
    <row r="192" spans="1:7" s="16" customFormat="1" ht="13.2">
      <c r="A192" s="16">
        <v>4</v>
      </c>
      <c r="B192" s="30" t="s">
        <v>283</v>
      </c>
      <c r="C192" s="30" t="s">
        <v>284</v>
      </c>
      <c r="D192" s="30" t="s">
        <v>405</v>
      </c>
      <c r="E192" s="33">
        <v>228721</v>
      </c>
      <c r="F192" s="33">
        <v>188630</v>
      </c>
      <c r="G192" s="33">
        <f t="shared" si="3"/>
        <v>40091</v>
      </c>
    </row>
    <row r="193" spans="1:7" s="34" customFormat="1" ht="13.2">
      <c r="A193" s="34">
        <v>4</v>
      </c>
      <c r="B193" s="35" t="s">
        <v>283</v>
      </c>
      <c r="C193" s="35" t="s">
        <v>286</v>
      </c>
      <c r="D193" s="35"/>
      <c r="E193" s="36">
        <v>-135655</v>
      </c>
      <c r="F193" s="36">
        <v>-141786</v>
      </c>
      <c r="G193" s="36">
        <f t="shared" si="3"/>
        <v>6131</v>
      </c>
    </row>
    <row r="194" spans="1:7" ht="16.2">
      <c r="A194" s="1">
        <v>5</v>
      </c>
      <c r="B194" s="1" t="s">
        <v>8</v>
      </c>
      <c r="C194" s="3" t="s">
        <v>69</v>
      </c>
      <c r="D194" s="3"/>
      <c r="E194" s="4">
        <v>97401</v>
      </c>
      <c r="F194" s="4">
        <v>89213</v>
      </c>
      <c r="G194" s="1">
        <v>8188</v>
      </c>
    </row>
    <row r="195" spans="1:7" ht="16.2">
      <c r="A195" s="1">
        <v>5</v>
      </c>
      <c r="B195" s="1" t="s">
        <v>8</v>
      </c>
      <c r="C195" s="3" t="s">
        <v>69</v>
      </c>
      <c r="D195" s="3"/>
      <c r="E195" s="4">
        <v>44894</v>
      </c>
      <c r="F195" s="4">
        <v>39672</v>
      </c>
      <c r="G195" s="1">
        <v>5222</v>
      </c>
    </row>
    <row r="196" spans="1:7" ht="16.2">
      <c r="A196" s="1">
        <v>5</v>
      </c>
      <c r="B196" s="1" t="s">
        <v>8</v>
      </c>
      <c r="C196" s="3" t="s">
        <v>33</v>
      </c>
      <c r="D196" s="3"/>
      <c r="E196" s="4">
        <v>1775218</v>
      </c>
      <c r="F196" s="4">
        <v>1628610</v>
      </c>
      <c r="G196" s="1">
        <v>146608</v>
      </c>
    </row>
    <row r="197" spans="1:7" ht="16.2">
      <c r="A197" s="1">
        <v>5</v>
      </c>
      <c r="B197" s="1" t="s">
        <v>8</v>
      </c>
      <c r="C197" s="3" t="s">
        <v>69</v>
      </c>
      <c r="D197" s="3"/>
      <c r="E197" s="4">
        <v>89683</v>
      </c>
      <c r="F197" s="4">
        <v>79343</v>
      </c>
      <c r="G197" s="1">
        <v>10340</v>
      </c>
    </row>
    <row r="198" spans="1:7" ht="16.2">
      <c r="A198" s="1">
        <v>5</v>
      </c>
      <c r="B198" s="1" t="s">
        <v>9</v>
      </c>
      <c r="C198" s="3" t="s">
        <v>56</v>
      </c>
      <c r="D198" s="3"/>
      <c r="E198" s="4">
        <v>77722</v>
      </c>
      <c r="F198" s="4">
        <v>73924</v>
      </c>
      <c r="G198" s="1">
        <v>3798</v>
      </c>
    </row>
    <row r="199" spans="1:7" ht="16.2">
      <c r="A199" s="1">
        <v>5</v>
      </c>
      <c r="B199" s="1" t="s">
        <v>9</v>
      </c>
      <c r="C199" s="3" t="s">
        <v>32</v>
      </c>
      <c r="D199" s="3"/>
      <c r="E199" s="4">
        <v>623397</v>
      </c>
      <c r="F199" s="4">
        <v>590587</v>
      </c>
      <c r="G199" s="1">
        <v>32810</v>
      </c>
    </row>
    <row r="200" spans="1:7" ht="16.2">
      <c r="A200" s="1">
        <v>5</v>
      </c>
      <c r="B200" s="1" t="s">
        <v>9</v>
      </c>
      <c r="C200" s="3" t="s">
        <v>56</v>
      </c>
      <c r="D200" s="3"/>
      <c r="E200" s="4">
        <v>95697</v>
      </c>
      <c r="F200" s="4">
        <v>98212</v>
      </c>
      <c r="G200" s="1">
        <v>-2515</v>
      </c>
    </row>
    <row r="201" spans="1:7" ht="16.2">
      <c r="A201" s="1">
        <v>5</v>
      </c>
      <c r="B201" s="1" t="s">
        <v>9</v>
      </c>
      <c r="C201" s="3" t="s">
        <v>56</v>
      </c>
      <c r="D201" s="3"/>
      <c r="E201" s="4">
        <v>248812</v>
      </c>
      <c r="F201" s="4">
        <v>255352</v>
      </c>
      <c r="G201" s="1">
        <v>-6540</v>
      </c>
    </row>
    <row r="202" spans="1:7" ht="16.2">
      <c r="A202" s="1">
        <v>5</v>
      </c>
      <c r="B202" s="1" t="s">
        <v>9</v>
      </c>
      <c r="C202" s="3" t="s">
        <v>56</v>
      </c>
      <c r="D202" s="3"/>
      <c r="E202" s="4">
        <v>306231</v>
      </c>
      <c r="F202" s="4">
        <v>314280</v>
      </c>
      <c r="G202" s="1">
        <v>-8049</v>
      </c>
    </row>
    <row r="203" spans="1:7" ht="16.2">
      <c r="A203" s="1">
        <v>5</v>
      </c>
      <c r="B203" s="1" t="s">
        <v>9</v>
      </c>
      <c r="C203" s="3" t="s">
        <v>32</v>
      </c>
      <c r="D203" s="3"/>
      <c r="E203" s="4">
        <v>2060675</v>
      </c>
      <c r="F203" s="4">
        <v>1949181</v>
      </c>
      <c r="G203" s="1">
        <v>111494</v>
      </c>
    </row>
    <row r="204" spans="1:7" ht="16.2">
      <c r="A204" s="1">
        <v>5</v>
      </c>
      <c r="B204" s="1" t="s">
        <v>23</v>
      </c>
      <c r="C204" s="3" t="s">
        <v>70</v>
      </c>
      <c r="D204" s="3"/>
      <c r="E204" s="4">
        <v>9900</v>
      </c>
      <c r="F204" s="4">
        <v>9000</v>
      </c>
      <c r="G204" s="1">
        <v>900</v>
      </c>
    </row>
    <row r="205" spans="1:7" ht="16.2">
      <c r="A205" s="1">
        <v>5</v>
      </c>
      <c r="B205" s="1" t="s">
        <v>23</v>
      </c>
      <c r="C205" s="3" t="s">
        <v>27</v>
      </c>
      <c r="D205" s="3"/>
      <c r="E205" s="4">
        <v>0</v>
      </c>
      <c r="F205" s="4">
        <v>227</v>
      </c>
      <c r="G205" s="1">
        <v>-227</v>
      </c>
    </row>
    <row r="206" spans="1:7" ht="16.2">
      <c r="A206" s="1">
        <v>5</v>
      </c>
      <c r="B206" s="1" t="s">
        <v>23</v>
      </c>
      <c r="C206" s="3" t="s">
        <v>27</v>
      </c>
      <c r="D206" s="3"/>
      <c r="E206" s="4">
        <v>297724</v>
      </c>
      <c r="F206" s="4">
        <v>198497</v>
      </c>
      <c r="G206" s="1">
        <v>99227</v>
      </c>
    </row>
    <row r="207" spans="1:7" ht="16.2">
      <c r="A207" s="1">
        <v>5</v>
      </c>
      <c r="B207" s="1" t="s">
        <v>23</v>
      </c>
      <c r="C207" s="3" t="s">
        <v>46</v>
      </c>
      <c r="D207" s="3"/>
      <c r="E207" s="4">
        <v>17500</v>
      </c>
      <c r="F207" s="4">
        <v>7380</v>
      </c>
      <c r="G207" s="1">
        <v>10120</v>
      </c>
    </row>
    <row r="208" spans="1:7" ht="16.2">
      <c r="A208" s="1">
        <v>5</v>
      </c>
      <c r="B208" s="1" t="s">
        <v>23</v>
      </c>
      <c r="C208" s="3" t="s">
        <v>24</v>
      </c>
      <c r="D208" s="3"/>
      <c r="E208" s="4">
        <v>36210</v>
      </c>
      <c r="F208" s="4">
        <v>25560</v>
      </c>
      <c r="G208" s="1">
        <v>10650</v>
      </c>
    </row>
    <row r="209" spans="1:7" ht="16.2">
      <c r="A209" s="1">
        <v>5</v>
      </c>
      <c r="B209" s="1" t="s">
        <v>23</v>
      </c>
      <c r="C209" s="3" t="s">
        <v>27</v>
      </c>
      <c r="D209" s="3"/>
      <c r="E209" s="4">
        <v>282740</v>
      </c>
      <c r="F209" s="4">
        <v>187908</v>
      </c>
      <c r="G209" s="1">
        <v>94832</v>
      </c>
    </row>
    <row r="210" spans="1:7" ht="16.2">
      <c r="A210" s="1">
        <v>5</v>
      </c>
      <c r="B210" s="1" t="s">
        <v>23</v>
      </c>
      <c r="C210" s="3" t="s">
        <v>71</v>
      </c>
      <c r="D210" s="3"/>
      <c r="E210" s="4">
        <v>35424</v>
      </c>
      <c r="F210" s="4">
        <v>30861</v>
      </c>
      <c r="G210" s="1">
        <v>4563</v>
      </c>
    </row>
    <row r="211" spans="1:7" ht="16.2">
      <c r="A211" s="1">
        <v>5</v>
      </c>
      <c r="B211" s="1" t="s">
        <v>23</v>
      </c>
      <c r="C211" s="3" t="s">
        <v>24</v>
      </c>
      <c r="D211" s="3"/>
      <c r="E211" s="4">
        <v>6058</v>
      </c>
      <c r="F211" s="4">
        <v>1334</v>
      </c>
      <c r="G211" s="1">
        <v>4724</v>
      </c>
    </row>
    <row r="212" spans="1:7" ht="16.2">
      <c r="A212" s="1">
        <v>5</v>
      </c>
      <c r="B212" s="1" t="s">
        <v>23</v>
      </c>
      <c r="C212" s="3" t="s">
        <v>62</v>
      </c>
      <c r="D212" s="3"/>
      <c r="E212" s="4">
        <v>95706</v>
      </c>
      <c r="F212" s="4">
        <v>78800</v>
      </c>
      <c r="G212" s="1">
        <v>16906</v>
      </c>
    </row>
    <row r="213" spans="1:7" ht="16.2">
      <c r="A213" s="1">
        <v>5</v>
      </c>
      <c r="B213" s="1" t="s">
        <v>23</v>
      </c>
      <c r="C213" s="3" t="s">
        <v>27</v>
      </c>
      <c r="D213" s="3"/>
      <c r="E213" s="4">
        <v>188274</v>
      </c>
      <c r="F213" s="4">
        <v>125273</v>
      </c>
      <c r="G213" s="1">
        <v>63001</v>
      </c>
    </row>
    <row r="214" spans="1:7" ht="16.2">
      <c r="A214" s="1">
        <v>5</v>
      </c>
      <c r="B214" s="1" t="s">
        <v>42</v>
      </c>
      <c r="C214" s="3" t="s">
        <v>46</v>
      </c>
      <c r="D214" s="3"/>
      <c r="E214" s="4">
        <v>6625</v>
      </c>
      <c r="F214" s="4">
        <v>750</v>
      </c>
      <c r="G214" s="1">
        <v>5875</v>
      </c>
    </row>
    <row r="215" spans="1:7" ht="16.2">
      <c r="A215" s="1">
        <v>5</v>
      </c>
      <c r="B215" s="1" t="s">
        <v>42</v>
      </c>
      <c r="C215" s="3" t="s">
        <v>72</v>
      </c>
      <c r="D215" s="3"/>
      <c r="E215" s="4">
        <v>505512</v>
      </c>
      <c r="F215" s="4">
        <v>372000</v>
      </c>
      <c r="G215" s="1">
        <v>133512</v>
      </c>
    </row>
    <row r="216" spans="1:7" ht="16.2">
      <c r="A216" s="1">
        <v>5</v>
      </c>
      <c r="B216" s="1" t="s">
        <v>66</v>
      </c>
      <c r="C216" s="3" t="s">
        <v>73</v>
      </c>
      <c r="D216" s="3"/>
      <c r="E216" s="4">
        <v>670188</v>
      </c>
      <c r="F216" s="4">
        <v>624737</v>
      </c>
      <c r="G216" s="1">
        <v>45451</v>
      </c>
    </row>
    <row r="217" spans="1:7" ht="16.2">
      <c r="A217" s="1">
        <v>5</v>
      </c>
      <c r="B217" s="1" t="s">
        <v>66</v>
      </c>
      <c r="C217" s="3" t="s">
        <v>73</v>
      </c>
      <c r="D217" s="3"/>
      <c r="E217" s="4">
        <v>26660</v>
      </c>
      <c r="F217" s="4">
        <v>24847</v>
      </c>
      <c r="G217" s="1">
        <v>1813</v>
      </c>
    </row>
    <row r="218" spans="1:7" ht="16.2">
      <c r="A218" s="1">
        <v>5</v>
      </c>
      <c r="B218" s="1" t="s">
        <v>67</v>
      </c>
      <c r="C218" s="3" t="s">
        <v>31</v>
      </c>
      <c r="D218" s="3"/>
      <c r="E218" s="4">
        <v>107136</v>
      </c>
      <c r="F218" s="4">
        <v>94025</v>
      </c>
      <c r="G218" s="1">
        <v>13111</v>
      </c>
    </row>
    <row r="219" spans="1:7" ht="16.2">
      <c r="A219" s="1">
        <v>5</v>
      </c>
      <c r="B219" s="1" t="s">
        <v>67</v>
      </c>
      <c r="C219" s="3" t="s">
        <v>31</v>
      </c>
      <c r="D219" s="3"/>
      <c r="E219" s="4">
        <v>17000</v>
      </c>
      <c r="F219" s="4">
        <v>8400</v>
      </c>
      <c r="G219" s="1">
        <v>8600</v>
      </c>
    </row>
    <row r="220" spans="1:7" ht="16.2">
      <c r="A220" s="1">
        <v>5</v>
      </c>
      <c r="B220" s="1" t="s">
        <v>34</v>
      </c>
      <c r="C220" s="3" t="s">
        <v>41</v>
      </c>
      <c r="D220" s="3"/>
      <c r="E220" s="4">
        <v>6035</v>
      </c>
      <c r="F220" s="4">
        <v>4800</v>
      </c>
      <c r="G220" s="1">
        <v>1235</v>
      </c>
    </row>
    <row r="221" spans="1:7" ht="16.2">
      <c r="A221" s="1">
        <v>5</v>
      </c>
      <c r="B221" s="1" t="s">
        <v>51</v>
      </c>
      <c r="C221" s="3" t="s">
        <v>52</v>
      </c>
      <c r="D221" s="3"/>
      <c r="E221" s="4">
        <v>53317</v>
      </c>
      <c r="F221" s="4">
        <v>39494</v>
      </c>
      <c r="G221" s="1">
        <v>13823</v>
      </c>
    </row>
    <row r="222" spans="1:7" ht="16.2">
      <c r="A222" s="1">
        <v>5</v>
      </c>
      <c r="B222" s="1" t="s">
        <v>51</v>
      </c>
      <c r="C222" s="3" t="s">
        <v>52</v>
      </c>
      <c r="D222" s="3"/>
      <c r="E222" s="4">
        <v>373218</v>
      </c>
      <c r="F222" s="4">
        <v>276458</v>
      </c>
      <c r="G222" s="1">
        <v>96760</v>
      </c>
    </row>
    <row r="223" spans="1:7" ht="16.2">
      <c r="A223" s="1">
        <v>5</v>
      </c>
      <c r="B223" s="1" t="s">
        <v>51</v>
      </c>
      <c r="C223" s="3" t="s">
        <v>52</v>
      </c>
      <c r="D223" s="3"/>
      <c r="E223" s="4">
        <v>361461</v>
      </c>
      <c r="F223" s="4">
        <v>273420</v>
      </c>
      <c r="G223" s="1">
        <v>88041</v>
      </c>
    </row>
    <row r="224" spans="1:7" ht="16.2">
      <c r="A224" s="1">
        <v>5</v>
      </c>
      <c r="B224" s="1" t="s">
        <v>68</v>
      </c>
      <c r="C224" s="3" t="s">
        <v>38</v>
      </c>
      <c r="D224" s="3"/>
      <c r="E224" s="4">
        <v>-4207</v>
      </c>
      <c r="F224" s="4">
        <v>0</v>
      </c>
      <c r="G224" s="1">
        <v>-4207</v>
      </c>
    </row>
    <row r="225" spans="1:7" ht="16.2">
      <c r="A225" s="1">
        <v>5</v>
      </c>
      <c r="B225" s="1" t="s">
        <v>68</v>
      </c>
      <c r="C225" s="3" t="s">
        <v>36</v>
      </c>
      <c r="D225" s="3"/>
      <c r="E225" s="4">
        <v>317474</v>
      </c>
      <c r="F225" s="4">
        <v>257136</v>
      </c>
      <c r="G225" s="1">
        <v>60338</v>
      </c>
    </row>
    <row r="226" spans="1:7" ht="16.2">
      <c r="A226" s="1">
        <v>5</v>
      </c>
      <c r="B226" s="1" t="s">
        <v>68</v>
      </c>
      <c r="C226" s="3" t="s">
        <v>36</v>
      </c>
      <c r="D226" s="3"/>
      <c r="E226" s="4">
        <v>591124</v>
      </c>
      <c r="F226" s="4">
        <v>485958</v>
      </c>
      <c r="G226" s="1">
        <v>105166</v>
      </c>
    </row>
    <row r="227" spans="1:7" ht="16.2">
      <c r="A227" s="1">
        <v>5</v>
      </c>
      <c r="B227" s="1" t="s">
        <v>68</v>
      </c>
      <c r="C227" s="3" t="s">
        <v>36</v>
      </c>
      <c r="D227" s="3"/>
      <c r="E227" s="4">
        <v>518788</v>
      </c>
      <c r="F227" s="4">
        <v>425551</v>
      </c>
      <c r="G227" s="1">
        <v>93237</v>
      </c>
    </row>
    <row r="228" spans="1:7" ht="16.2">
      <c r="A228" s="1">
        <v>5</v>
      </c>
      <c r="B228" s="1" t="s">
        <v>68</v>
      </c>
      <c r="C228" s="3" t="s">
        <v>36</v>
      </c>
      <c r="D228" s="3"/>
      <c r="E228" s="4">
        <v>29773</v>
      </c>
      <c r="F228" s="4">
        <v>21266</v>
      </c>
      <c r="G228" s="1">
        <v>8507</v>
      </c>
    </row>
    <row r="229" spans="1:7" s="16" customFormat="1" ht="13.2">
      <c r="A229" s="16">
        <v>5</v>
      </c>
      <c r="B229" s="30" t="s">
        <v>283</v>
      </c>
      <c r="C229" s="30" t="s">
        <v>286</v>
      </c>
      <c r="D229" s="30" t="s">
        <v>406</v>
      </c>
      <c r="E229" s="33">
        <v>614731</v>
      </c>
      <c r="F229" s="33">
        <v>603352</v>
      </c>
      <c r="G229" s="33">
        <f t="shared" ref="G229:G246" si="4">+E229-F229</f>
        <v>11379</v>
      </c>
    </row>
    <row r="230" spans="1:7" s="16" customFormat="1" ht="13.2">
      <c r="A230" s="16">
        <v>5</v>
      </c>
      <c r="B230" s="30" t="s">
        <v>283</v>
      </c>
      <c r="C230" s="30" t="s">
        <v>286</v>
      </c>
      <c r="D230" s="30" t="s">
        <v>407</v>
      </c>
      <c r="E230" s="33">
        <v>152897</v>
      </c>
      <c r="F230" s="33">
        <v>149834</v>
      </c>
      <c r="G230" s="33">
        <f t="shared" si="4"/>
        <v>3063</v>
      </c>
    </row>
    <row r="231" spans="1:7" s="16" customFormat="1" ht="13.2">
      <c r="A231" s="16">
        <v>5</v>
      </c>
      <c r="B231" s="30" t="s">
        <v>283</v>
      </c>
      <c r="C231" s="30" t="s">
        <v>286</v>
      </c>
      <c r="D231" s="30" t="s">
        <v>408</v>
      </c>
      <c r="E231" s="33">
        <v>538175</v>
      </c>
      <c r="F231" s="33">
        <v>528467</v>
      </c>
      <c r="G231" s="33">
        <f t="shared" si="4"/>
        <v>9708</v>
      </c>
    </row>
    <row r="232" spans="1:7" s="16" customFormat="1" ht="13.2">
      <c r="A232" s="16">
        <v>5</v>
      </c>
      <c r="B232" s="30" t="s">
        <v>283</v>
      </c>
      <c r="C232" s="30" t="s">
        <v>286</v>
      </c>
      <c r="D232" s="30" t="s">
        <v>409</v>
      </c>
      <c r="E232" s="33">
        <v>77293</v>
      </c>
      <c r="F232" s="33">
        <v>75748</v>
      </c>
      <c r="G232" s="33">
        <f t="shared" si="4"/>
        <v>1545</v>
      </c>
    </row>
    <row r="233" spans="1:7" s="16" customFormat="1" ht="13.2">
      <c r="A233" s="16">
        <v>5</v>
      </c>
      <c r="B233" s="30" t="s">
        <v>283</v>
      </c>
      <c r="C233" s="30" t="s">
        <v>284</v>
      </c>
      <c r="D233" s="30" t="s">
        <v>410</v>
      </c>
      <c r="E233" s="33">
        <v>340367</v>
      </c>
      <c r="F233" s="33">
        <v>280921</v>
      </c>
      <c r="G233" s="33">
        <f t="shared" si="4"/>
        <v>59446</v>
      </c>
    </row>
    <row r="234" spans="1:7" s="16" customFormat="1" ht="13.2">
      <c r="A234" s="16">
        <v>5</v>
      </c>
      <c r="B234" s="30" t="s">
        <v>283</v>
      </c>
      <c r="C234" s="30" t="s">
        <v>286</v>
      </c>
      <c r="D234" s="30" t="s">
        <v>411</v>
      </c>
      <c r="E234" s="33">
        <v>882717</v>
      </c>
      <c r="F234" s="33">
        <v>866446</v>
      </c>
      <c r="G234" s="33">
        <f t="shared" si="4"/>
        <v>16271</v>
      </c>
    </row>
    <row r="235" spans="1:7" s="16" customFormat="1" ht="13.2">
      <c r="A235" s="16">
        <v>5</v>
      </c>
      <c r="B235" s="30" t="s">
        <v>283</v>
      </c>
      <c r="C235" s="30" t="s">
        <v>286</v>
      </c>
      <c r="D235" s="30" t="s">
        <v>412</v>
      </c>
      <c r="E235" s="33">
        <v>103153</v>
      </c>
      <c r="F235" s="33">
        <v>101086</v>
      </c>
      <c r="G235" s="33">
        <f t="shared" si="4"/>
        <v>2067</v>
      </c>
    </row>
    <row r="236" spans="1:7" s="16" customFormat="1" ht="13.2">
      <c r="A236" s="16">
        <v>5</v>
      </c>
      <c r="B236" s="30" t="s">
        <v>283</v>
      </c>
      <c r="C236" s="30" t="s">
        <v>284</v>
      </c>
      <c r="D236" s="30" t="s">
        <v>413</v>
      </c>
      <c r="E236" s="33">
        <v>89445</v>
      </c>
      <c r="F236" s="33">
        <v>87377</v>
      </c>
      <c r="G236" s="33">
        <f t="shared" si="4"/>
        <v>2068</v>
      </c>
    </row>
    <row r="237" spans="1:7" s="16" customFormat="1" ht="13.2">
      <c r="A237" s="16">
        <v>5</v>
      </c>
      <c r="B237" s="30" t="s">
        <v>283</v>
      </c>
      <c r="C237" s="30" t="s">
        <v>286</v>
      </c>
      <c r="D237" s="30" t="s">
        <v>414</v>
      </c>
      <c r="E237" s="33">
        <v>136078</v>
      </c>
      <c r="F237" s="33">
        <v>133354</v>
      </c>
      <c r="G237" s="33">
        <f t="shared" si="4"/>
        <v>2724</v>
      </c>
    </row>
    <row r="238" spans="1:7" s="16" customFormat="1" ht="13.2">
      <c r="A238" s="16">
        <v>5</v>
      </c>
      <c r="B238" s="30" t="s">
        <v>283</v>
      </c>
      <c r="C238" s="30" t="s">
        <v>286</v>
      </c>
      <c r="D238" s="30" t="s">
        <v>415</v>
      </c>
      <c r="E238" s="33">
        <v>493837</v>
      </c>
      <c r="F238" s="33">
        <v>484702</v>
      </c>
      <c r="G238" s="33">
        <f t="shared" si="4"/>
        <v>9135</v>
      </c>
    </row>
    <row r="239" spans="1:7" s="16" customFormat="1" ht="13.2">
      <c r="A239" s="16">
        <v>5</v>
      </c>
      <c r="B239" s="30" t="s">
        <v>283</v>
      </c>
      <c r="C239" s="30" t="s">
        <v>284</v>
      </c>
      <c r="D239" s="30" t="s">
        <v>416</v>
      </c>
      <c r="E239" s="33">
        <v>568033</v>
      </c>
      <c r="F239" s="33">
        <v>468203</v>
      </c>
      <c r="G239" s="33">
        <f t="shared" si="4"/>
        <v>99830</v>
      </c>
    </row>
    <row r="240" spans="1:7" s="16" customFormat="1" ht="13.2">
      <c r="A240" s="16">
        <v>5</v>
      </c>
      <c r="B240" s="30" t="s">
        <v>283</v>
      </c>
      <c r="C240" s="30" t="s">
        <v>286</v>
      </c>
      <c r="D240" s="30" t="s">
        <v>417</v>
      </c>
      <c r="E240" s="33">
        <v>90550</v>
      </c>
      <c r="F240" s="33">
        <v>88735</v>
      </c>
      <c r="G240" s="33">
        <f t="shared" si="4"/>
        <v>1815</v>
      </c>
    </row>
    <row r="241" spans="1:7" s="16" customFormat="1" ht="13.2">
      <c r="A241" s="16">
        <v>5</v>
      </c>
      <c r="B241" s="30" t="s">
        <v>283</v>
      </c>
      <c r="C241" s="30" t="s">
        <v>286</v>
      </c>
      <c r="D241" s="30" t="s">
        <v>418</v>
      </c>
      <c r="E241" s="33">
        <v>550048</v>
      </c>
      <c r="F241" s="33">
        <v>540191</v>
      </c>
      <c r="G241" s="33">
        <f t="shared" si="4"/>
        <v>9857</v>
      </c>
    </row>
    <row r="242" spans="1:7" s="16" customFormat="1" ht="13.2">
      <c r="A242" s="16">
        <v>5</v>
      </c>
      <c r="B242" s="30" t="s">
        <v>283</v>
      </c>
      <c r="C242" s="30" t="s">
        <v>284</v>
      </c>
      <c r="D242" s="30" t="s">
        <v>419</v>
      </c>
      <c r="E242" s="33">
        <v>227213</v>
      </c>
      <c r="F242" s="33">
        <v>187281</v>
      </c>
      <c r="G242" s="33">
        <f t="shared" si="4"/>
        <v>39932</v>
      </c>
    </row>
    <row r="243" spans="1:7" s="16" customFormat="1" ht="13.2">
      <c r="A243" s="16">
        <v>5</v>
      </c>
      <c r="B243" s="30" t="s">
        <v>283</v>
      </c>
      <c r="C243" s="30" t="s">
        <v>286</v>
      </c>
      <c r="D243" s="30" t="s">
        <v>420</v>
      </c>
      <c r="E243" s="33">
        <v>608548</v>
      </c>
      <c r="F243" s="33">
        <v>597287</v>
      </c>
      <c r="G243" s="33">
        <f t="shared" si="4"/>
        <v>11261</v>
      </c>
    </row>
    <row r="244" spans="1:7" s="16" customFormat="1" ht="13.2">
      <c r="A244" s="16">
        <v>5</v>
      </c>
      <c r="B244" s="30" t="s">
        <v>283</v>
      </c>
      <c r="C244" s="30" t="s">
        <v>286</v>
      </c>
      <c r="D244" s="30" t="s">
        <v>421</v>
      </c>
      <c r="E244" s="33">
        <v>188082</v>
      </c>
      <c r="F244" s="33">
        <v>184315</v>
      </c>
      <c r="G244" s="33">
        <f t="shared" si="4"/>
        <v>3767</v>
      </c>
    </row>
    <row r="245" spans="1:7" s="16" customFormat="1" ht="13.2">
      <c r="A245" s="16">
        <v>5</v>
      </c>
      <c r="B245" s="30" t="s">
        <v>283</v>
      </c>
      <c r="C245" s="30" t="s">
        <v>286</v>
      </c>
      <c r="D245" s="30" t="s">
        <v>422</v>
      </c>
      <c r="E245" s="33">
        <v>223293</v>
      </c>
      <c r="F245" s="33">
        <v>218826</v>
      </c>
      <c r="G245" s="33">
        <f t="shared" si="4"/>
        <v>4467</v>
      </c>
    </row>
    <row r="246" spans="1:7" s="34" customFormat="1" ht="13.2">
      <c r="A246" s="34">
        <v>5</v>
      </c>
      <c r="B246" s="35" t="s">
        <v>283</v>
      </c>
      <c r="C246" s="35" t="s">
        <v>286</v>
      </c>
      <c r="D246" s="35"/>
      <c r="E246" s="36">
        <v>-143766</v>
      </c>
      <c r="F246" s="36">
        <v>-140895</v>
      </c>
      <c r="G246" s="36">
        <f t="shared" si="4"/>
        <v>-2871</v>
      </c>
    </row>
    <row r="247" spans="1:7" ht="16.2">
      <c r="A247" s="1">
        <v>6</v>
      </c>
      <c r="B247" s="1" t="s">
        <v>23</v>
      </c>
      <c r="C247" s="3" t="s">
        <v>46</v>
      </c>
      <c r="D247" s="3"/>
      <c r="E247" s="4">
        <v>35000</v>
      </c>
      <c r="F247" s="4">
        <v>14760</v>
      </c>
      <c r="G247" s="1">
        <v>20240</v>
      </c>
    </row>
    <row r="248" spans="1:7" ht="16.2">
      <c r="A248" s="1">
        <v>6</v>
      </c>
      <c r="B248" s="1" t="s">
        <v>8</v>
      </c>
      <c r="C248" s="3" t="s">
        <v>63</v>
      </c>
      <c r="D248" s="3"/>
      <c r="E248" s="4">
        <v>6600</v>
      </c>
      <c r="F248" s="4">
        <v>5868</v>
      </c>
      <c r="G248" s="1">
        <v>732</v>
      </c>
    </row>
    <row r="249" spans="1:7" ht="16.2">
      <c r="A249" s="1">
        <v>6</v>
      </c>
      <c r="B249" s="1" t="s">
        <v>8</v>
      </c>
      <c r="C249" s="3" t="s">
        <v>63</v>
      </c>
      <c r="D249" s="3"/>
      <c r="E249" s="4">
        <v>30000</v>
      </c>
      <c r="F249" s="4">
        <v>26320</v>
      </c>
      <c r="G249" s="1">
        <v>3680</v>
      </c>
    </row>
    <row r="250" spans="1:7" ht="16.2">
      <c r="A250" s="1">
        <v>6</v>
      </c>
      <c r="B250" s="1" t="s">
        <v>8</v>
      </c>
      <c r="C250" s="3" t="s">
        <v>63</v>
      </c>
      <c r="D250" s="3"/>
      <c r="E250" s="4">
        <v>30000</v>
      </c>
      <c r="F250" s="4">
        <v>26320</v>
      </c>
      <c r="G250" s="1">
        <v>3680</v>
      </c>
    </row>
    <row r="251" spans="1:7" ht="16.2">
      <c r="A251" s="1">
        <v>6</v>
      </c>
      <c r="B251" s="1" t="s">
        <v>8</v>
      </c>
      <c r="C251" s="3" t="s">
        <v>63</v>
      </c>
      <c r="D251" s="3"/>
      <c r="E251" s="4">
        <v>30000</v>
      </c>
      <c r="F251" s="4">
        <v>26320</v>
      </c>
      <c r="G251" s="1">
        <v>3680</v>
      </c>
    </row>
    <row r="252" spans="1:7" ht="16.2">
      <c r="A252" s="1">
        <v>6</v>
      </c>
      <c r="B252" s="1" t="s">
        <v>8</v>
      </c>
      <c r="C252" s="3" t="s">
        <v>69</v>
      </c>
      <c r="D252" s="3"/>
      <c r="E252" s="4">
        <v>3568458</v>
      </c>
      <c r="F252" s="4">
        <v>3276001</v>
      </c>
      <c r="G252" s="1">
        <v>292457</v>
      </c>
    </row>
    <row r="253" spans="1:7" ht="16.2">
      <c r="A253" s="1">
        <v>6</v>
      </c>
      <c r="B253" s="1" t="s">
        <v>9</v>
      </c>
      <c r="C253" s="3" t="s">
        <v>32</v>
      </c>
      <c r="D253" s="3"/>
      <c r="E253" s="4">
        <v>663080</v>
      </c>
      <c r="F253" s="4">
        <v>602800</v>
      </c>
      <c r="G253" s="1">
        <v>60280</v>
      </c>
    </row>
    <row r="254" spans="1:7" ht="16.2">
      <c r="A254" s="1">
        <v>6</v>
      </c>
      <c r="B254" s="1" t="s">
        <v>9</v>
      </c>
      <c r="C254" s="3" t="s">
        <v>56</v>
      </c>
      <c r="D254" s="3"/>
      <c r="E254" s="4">
        <v>661831</v>
      </c>
      <c r="F254" s="4">
        <v>687486</v>
      </c>
      <c r="G254" s="1">
        <v>-25655</v>
      </c>
    </row>
    <row r="255" spans="1:7" ht="16.2">
      <c r="A255" s="1">
        <v>6</v>
      </c>
      <c r="B255" s="1" t="s">
        <v>9</v>
      </c>
      <c r="C255" s="3" t="s">
        <v>48</v>
      </c>
      <c r="D255" s="3"/>
      <c r="E255" s="4">
        <v>6483</v>
      </c>
      <c r="F255" s="4">
        <v>5200</v>
      </c>
      <c r="G255" s="1">
        <v>1283</v>
      </c>
    </row>
    <row r="256" spans="1:7" ht="16.2">
      <c r="A256" s="1">
        <v>6</v>
      </c>
      <c r="B256" s="1" t="s">
        <v>9</v>
      </c>
      <c r="C256" s="3" t="s">
        <v>32</v>
      </c>
      <c r="D256" s="3"/>
      <c r="E256" s="4">
        <v>588333</v>
      </c>
      <c r="F256" s="4">
        <v>555782</v>
      </c>
      <c r="G256" s="1">
        <v>32551</v>
      </c>
    </row>
    <row r="257" spans="1:7" ht="16.2">
      <c r="A257" s="1">
        <v>6</v>
      </c>
      <c r="B257" s="1" t="s">
        <v>9</v>
      </c>
      <c r="C257" s="3" t="s">
        <v>32</v>
      </c>
      <c r="D257" s="3"/>
      <c r="E257" s="4">
        <v>421960</v>
      </c>
      <c r="F257" s="4">
        <v>400862</v>
      </c>
      <c r="G257" s="1">
        <v>21098</v>
      </c>
    </row>
    <row r="258" spans="1:7" ht="16.2">
      <c r="A258" s="1">
        <v>6</v>
      </c>
      <c r="B258" s="1" t="s">
        <v>9</v>
      </c>
      <c r="C258" s="3" t="s">
        <v>32</v>
      </c>
      <c r="D258" s="3"/>
      <c r="E258" s="4">
        <v>421960</v>
      </c>
      <c r="F258" s="4">
        <v>400862</v>
      </c>
      <c r="G258" s="1">
        <v>21098</v>
      </c>
    </row>
    <row r="259" spans="1:7" ht="16.2">
      <c r="A259" s="1">
        <v>6</v>
      </c>
      <c r="B259" s="1" t="s">
        <v>9</v>
      </c>
      <c r="C259" s="3" t="s">
        <v>32</v>
      </c>
      <c r="D259" s="3"/>
      <c r="E259" s="4">
        <v>527601</v>
      </c>
      <c r="F259" s="4">
        <v>479527</v>
      </c>
      <c r="G259" s="1">
        <v>48074</v>
      </c>
    </row>
    <row r="260" spans="1:7" ht="16.2">
      <c r="A260" s="1">
        <v>6</v>
      </c>
      <c r="B260" s="1" t="s">
        <v>9</v>
      </c>
      <c r="C260" s="3" t="s">
        <v>32</v>
      </c>
      <c r="D260" s="3"/>
      <c r="E260" s="4">
        <v>681466</v>
      </c>
      <c r="F260" s="4">
        <v>645599</v>
      </c>
      <c r="G260" s="1">
        <v>35867</v>
      </c>
    </row>
    <row r="261" spans="1:7" ht="16.2">
      <c r="A261" s="1">
        <v>6</v>
      </c>
      <c r="B261" s="1" t="s">
        <v>9</v>
      </c>
      <c r="C261" s="3" t="s">
        <v>43</v>
      </c>
      <c r="D261" s="3"/>
      <c r="E261" s="4">
        <v>529</v>
      </c>
      <c r="F261" s="4">
        <v>0</v>
      </c>
      <c r="G261" s="1">
        <v>529</v>
      </c>
    </row>
    <row r="262" spans="1:7" ht="16.2">
      <c r="A262" s="1">
        <v>6</v>
      </c>
      <c r="B262" s="1" t="s">
        <v>23</v>
      </c>
      <c r="C262" s="3" t="s">
        <v>27</v>
      </c>
      <c r="D262" s="3"/>
      <c r="E262" s="4">
        <v>338091</v>
      </c>
      <c r="F262" s="4">
        <v>226590</v>
      </c>
      <c r="G262" s="1">
        <v>111501</v>
      </c>
    </row>
    <row r="263" spans="1:7" ht="16.2">
      <c r="A263" s="1">
        <v>6</v>
      </c>
      <c r="B263" s="1" t="s">
        <v>23</v>
      </c>
      <c r="C263" s="3" t="s">
        <v>24</v>
      </c>
      <c r="D263" s="3"/>
      <c r="E263" s="4">
        <v>42968</v>
      </c>
      <c r="F263" s="4">
        <v>30330</v>
      </c>
      <c r="G263" s="1">
        <v>12638</v>
      </c>
    </row>
    <row r="264" spans="1:7" ht="16.2">
      <c r="A264" s="1">
        <v>6</v>
      </c>
      <c r="B264" s="1" t="s">
        <v>23</v>
      </c>
      <c r="C264" s="3" t="s">
        <v>27</v>
      </c>
      <c r="D264" s="3"/>
      <c r="E264" s="4">
        <v>1780</v>
      </c>
      <c r="F264" s="4">
        <v>1262</v>
      </c>
      <c r="G264" s="1">
        <v>518</v>
      </c>
    </row>
    <row r="265" spans="1:7" ht="16.2">
      <c r="A265" s="1">
        <v>6</v>
      </c>
      <c r="B265" s="1" t="s">
        <v>23</v>
      </c>
      <c r="C265" s="3" t="s">
        <v>27</v>
      </c>
      <c r="D265" s="3"/>
      <c r="E265" s="4">
        <v>272312</v>
      </c>
      <c r="F265" s="4">
        <v>180544</v>
      </c>
      <c r="G265" s="1">
        <v>91768</v>
      </c>
    </row>
    <row r="266" spans="1:7" ht="16.2">
      <c r="A266" s="1">
        <v>6</v>
      </c>
      <c r="B266" s="1" t="s">
        <v>23</v>
      </c>
      <c r="C266" s="3" t="s">
        <v>70</v>
      </c>
      <c r="D266" s="3"/>
      <c r="E266" s="4">
        <v>17712</v>
      </c>
      <c r="F266" s="4">
        <v>14688</v>
      </c>
      <c r="G266" s="1">
        <v>3024</v>
      </c>
    </row>
    <row r="267" spans="1:7" ht="16.2">
      <c r="A267" s="1">
        <v>6</v>
      </c>
      <c r="B267" s="1" t="s">
        <v>23</v>
      </c>
      <c r="C267" s="3" t="s">
        <v>59</v>
      </c>
      <c r="D267" s="3"/>
      <c r="E267" s="4">
        <v>89640</v>
      </c>
      <c r="F267" s="4">
        <v>82596</v>
      </c>
      <c r="G267" s="1">
        <v>7044</v>
      </c>
    </row>
    <row r="268" spans="1:7" ht="16.2">
      <c r="A268" s="1">
        <v>6</v>
      </c>
      <c r="B268" s="1" t="s">
        <v>23</v>
      </c>
      <c r="C268" s="3" t="s">
        <v>62</v>
      </c>
      <c r="D268" s="3"/>
      <c r="E268" s="4">
        <v>10000</v>
      </c>
      <c r="F268" s="4">
        <v>7133</v>
      </c>
      <c r="G268" s="1">
        <v>2867</v>
      </c>
    </row>
    <row r="269" spans="1:7" ht="16.2">
      <c r="A269" s="1">
        <v>6</v>
      </c>
      <c r="B269" s="1" t="s">
        <v>23</v>
      </c>
      <c r="C269" s="3" t="s">
        <v>62</v>
      </c>
      <c r="D269" s="3"/>
      <c r="E269" s="4">
        <v>80500</v>
      </c>
      <c r="F269" s="4">
        <v>62000</v>
      </c>
      <c r="G269" s="1">
        <v>18500</v>
      </c>
    </row>
    <row r="270" spans="1:7" ht="16.2">
      <c r="A270" s="1">
        <v>6</v>
      </c>
      <c r="B270" s="1" t="s">
        <v>23</v>
      </c>
      <c r="C270" s="3" t="s">
        <v>59</v>
      </c>
      <c r="D270" s="3"/>
      <c r="E270" s="4">
        <v>44820</v>
      </c>
      <c r="F270" s="4">
        <v>41298</v>
      </c>
      <c r="G270" s="1">
        <v>3522</v>
      </c>
    </row>
    <row r="271" spans="1:7" ht="16.2">
      <c r="A271" s="1">
        <v>6</v>
      </c>
      <c r="B271" s="1" t="s">
        <v>23</v>
      </c>
      <c r="C271" s="3" t="s">
        <v>61</v>
      </c>
      <c r="D271" s="3"/>
      <c r="E271" s="4">
        <v>47520</v>
      </c>
      <c r="F271" s="4">
        <v>37440</v>
      </c>
      <c r="G271" s="1">
        <v>10080</v>
      </c>
    </row>
    <row r="272" spans="1:7" ht="16.2">
      <c r="A272" s="1">
        <v>6</v>
      </c>
      <c r="B272" s="1" t="s">
        <v>42</v>
      </c>
      <c r="C272" s="3" t="s">
        <v>44</v>
      </c>
      <c r="D272" s="3"/>
      <c r="E272" s="4">
        <v>340</v>
      </c>
      <c r="F272" s="4">
        <v>0</v>
      </c>
      <c r="G272" s="1">
        <v>340</v>
      </c>
    </row>
    <row r="273" spans="1:7" ht="16.2">
      <c r="A273" s="1">
        <v>6</v>
      </c>
      <c r="B273" s="1" t="s">
        <v>42</v>
      </c>
      <c r="C273" s="3" t="s">
        <v>44</v>
      </c>
      <c r="D273" s="3"/>
      <c r="E273" s="4">
        <v>152</v>
      </c>
      <c r="F273" s="4">
        <v>0</v>
      </c>
      <c r="G273" s="1">
        <v>152</v>
      </c>
    </row>
    <row r="274" spans="1:7" ht="16.2">
      <c r="A274" s="1">
        <v>6</v>
      </c>
      <c r="B274" s="1" t="s">
        <v>42</v>
      </c>
      <c r="C274" s="3" t="s">
        <v>72</v>
      </c>
      <c r="D274" s="3"/>
      <c r="E274" s="4">
        <v>507192</v>
      </c>
      <c r="F274" s="4">
        <v>372000</v>
      </c>
      <c r="G274" s="1">
        <v>135192</v>
      </c>
    </row>
    <row r="275" spans="1:7" ht="16.2">
      <c r="A275" s="1">
        <v>6</v>
      </c>
      <c r="B275" s="1" t="s">
        <v>66</v>
      </c>
      <c r="C275" s="3" t="s">
        <v>73</v>
      </c>
      <c r="D275" s="3"/>
      <c r="E275" s="4">
        <v>-257872</v>
      </c>
      <c r="F275" s="4">
        <v>0</v>
      </c>
      <c r="G275" s="1">
        <v>-257872</v>
      </c>
    </row>
    <row r="276" spans="1:7" ht="16.2">
      <c r="A276" s="1">
        <v>6</v>
      </c>
      <c r="B276" s="1" t="s">
        <v>66</v>
      </c>
      <c r="C276" s="3" t="s">
        <v>73</v>
      </c>
      <c r="D276" s="3"/>
      <c r="E276" s="4">
        <v>335129</v>
      </c>
      <c r="F276" s="4">
        <v>311648</v>
      </c>
      <c r="G276" s="1">
        <v>23481</v>
      </c>
    </row>
    <row r="277" spans="1:7" ht="16.2">
      <c r="A277" s="1">
        <v>6</v>
      </c>
      <c r="B277" s="1" t="s">
        <v>66</v>
      </c>
      <c r="C277" s="3" t="s">
        <v>73</v>
      </c>
      <c r="D277" s="3"/>
      <c r="E277" s="4">
        <v>16792</v>
      </c>
      <c r="F277" s="4">
        <v>15632</v>
      </c>
      <c r="G277" s="1">
        <v>1160</v>
      </c>
    </row>
    <row r="278" spans="1:7" ht="16.2">
      <c r="A278" s="1">
        <v>6</v>
      </c>
      <c r="B278" s="1" t="s">
        <v>34</v>
      </c>
      <c r="C278" s="3" t="s">
        <v>39</v>
      </c>
      <c r="D278" s="3"/>
      <c r="E278" s="4">
        <v>483</v>
      </c>
      <c r="F278" s="4">
        <v>0</v>
      </c>
      <c r="G278" s="1">
        <v>483</v>
      </c>
    </row>
    <row r="279" spans="1:7" ht="16.2">
      <c r="A279" s="1">
        <v>6</v>
      </c>
      <c r="B279" s="1" t="s">
        <v>51</v>
      </c>
      <c r="C279" s="3" t="s">
        <v>52</v>
      </c>
      <c r="D279" s="3"/>
      <c r="E279" s="4">
        <v>390886</v>
      </c>
      <c r="F279" s="4">
        <v>292358</v>
      </c>
      <c r="G279" s="1">
        <v>98528</v>
      </c>
    </row>
    <row r="280" spans="1:7" ht="16.2">
      <c r="A280" s="1">
        <v>6</v>
      </c>
      <c r="B280" s="1" t="s">
        <v>51</v>
      </c>
      <c r="C280" s="3" t="s">
        <v>52</v>
      </c>
      <c r="D280" s="3"/>
      <c r="E280" s="4">
        <v>239071</v>
      </c>
      <c r="F280" s="4">
        <v>180840</v>
      </c>
      <c r="G280" s="1">
        <v>58231</v>
      </c>
    </row>
    <row r="281" spans="1:7" ht="16.2">
      <c r="A281" s="1">
        <v>6</v>
      </c>
      <c r="B281" s="1" t="s">
        <v>51</v>
      </c>
      <c r="C281" s="3" t="s">
        <v>52</v>
      </c>
      <c r="D281" s="3"/>
      <c r="E281" s="4">
        <v>474253</v>
      </c>
      <c r="F281" s="4">
        <v>346610</v>
      </c>
      <c r="G281" s="1">
        <v>127643</v>
      </c>
    </row>
    <row r="282" spans="1:7" ht="16.2">
      <c r="A282" s="1">
        <v>6</v>
      </c>
      <c r="B282" s="1" t="s">
        <v>68</v>
      </c>
      <c r="C282" s="3" t="s">
        <v>36</v>
      </c>
      <c r="D282" s="3"/>
      <c r="E282" s="4">
        <v>182587</v>
      </c>
      <c r="F282" s="4">
        <v>149253</v>
      </c>
      <c r="G282" s="1">
        <v>33334</v>
      </c>
    </row>
    <row r="283" spans="1:7" ht="16.2">
      <c r="A283" s="1">
        <v>6</v>
      </c>
      <c r="B283" s="1" t="s">
        <v>68</v>
      </c>
      <c r="C283" s="3" t="s">
        <v>36</v>
      </c>
      <c r="D283" s="3"/>
      <c r="E283" s="4">
        <v>79381</v>
      </c>
      <c r="F283" s="4">
        <v>67128</v>
      </c>
      <c r="G283" s="1">
        <v>12253</v>
      </c>
    </row>
    <row r="284" spans="1:7" ht="16.2">
      <c r="A284" s="1">
        <v>6</v>
      </c>
      <c r="B284" s="1" t="s">
        <v>68</v>
      </c>
      <c r="C284" s="3" t="s">
        <v>36</v>
      </c>
      <c r="D284" s="3"/>
      <c r="E284" s="4">
        <v>256290</v>
      </c>
      <c r="F284" s="4">
        <v>198296</v>
      </c>
      <c r="G284" s="1">
        <v>57994</v>
      </c>
    </row>
    <row r="285" spans="1:7" ht="16.2">
      <c r="A285" s="1">
        <v>6</v>
      </c>
      <c r="B285" s="1" t="s">
        <v>68</v>
      </c>
      <c r="C285" s="3" t="s">
        <v>36</v>
      </c>
      <c r="D285" s="3"/>
      <c r="E285" s="4">
        <v>-4057</v>
      </c>
      <c r="F285" s="4">
        <v>0</v>
      </c>
      <c r="G285" s="1">
        <v>-4057</v>
      </c>
    </row>
    <row r="286" spans="1:7" ht="16.2">
      <c r="A286" s="1">
        <v>6</v>
      </c>
      <c r="B286" s="1" t="s">
        <v>68</v>
      </c>
      <c r="C286" s="3" t="s">
        <v>36</v>
      </c>
      <c r="D286" s="3"/>
      <c r="E286" s="4">
        <v>122079</v>
      </c>
      <c r="F286" s="4">
        <v>86828</v>
      </c>
      <c r="G286" s="1">
        <v>35251</v>
      </c>
    </row>
    <row r="287" spans="1:7" s="16" customFormat="1" ht="13.2">
      <c r="A287" s="16">
        <v>6</v>
      </c>
      <c r="B287" s="30" t="s">
        <v>283</v>
      </c>
      <c r="C287" s="30" t="s">
        <v>286</v>
      </c>
      <c r="D287" s="30" t="s">
        <v>423</v>
      </c>
      <c r="E287" s="33">
        <v>666890</v>
      </c>
      <c r="F287" s="33">
        <v>654057</v>
      </c>
      <c r="G287" s="33">
        <f t="shared" ref="G287:G295" si="5">+E287-F287</f>
        <v>12833</v>
      </c>
    </row>
    <row r="288" spans="1:7" s="16" customFormat="1" ht="13.2">
      <c r="A288" s="16">
        <v>6</v>
      </c>
      <c r="B288" s="30" t="s">
        <v>283</v>
      </c>
      <c r="C288" s="30" t="s">
        <v>286</v>
      </c>
      <c r="D288" s="30" t="s">
        <v>424</v>
      </c>
      <c r="E288" s="33">
        <v>208868</v>
      </c>
      <c r="F288" s="33">
        <v>204695</v>
      </c>
      <c r="G288" s="33">
        <f t="shared" si="5"/>
        <v>4173</v>
      </c>
    </row>
    <row r="289" spans="1:8" s="16" customFormat="1" ht="13.2">
      <c r="A289" s="16">
        <v>6</v>
      </c>
      <c r="B289" s="30" t="s">
        <v>283</v>
      </c>
      <c r="C289" s="30" t="s">
        <v>284</v>
      </c>
      <c r="D289" s="30" t="s">
        <v>425</v>
      </c>
      <c r="E289" s="33">
        <v>452692</v>
      </c>
      <c r="F289" s="33">
        <v>374787</v>
      </c>
      <c r="G289" s="33">
        <f t="shared" si="5"/>
        <v>77905</v>
      </c>
    </row>
    <row r="290" spans="1:8" s="16" customFormat="1" ht="13.2">
      <c r="A290" s="16">
        <v>6</v>
      </c>
      <c r="B290" s="30" t="s">
        <v>283</v>
      </c>
      <c r="C290" s="30" t="s">
        <v>286</v>
      </c>
      <c r="D290" s="30" t="s">
        <v>426</v>
      </c>
      <c r="E290" s="33">
        <v>554988</v>
      </c>
      <c r="F290" s="33">
        <v>545697</v>
      </c>
      <c r="G290" s="33">
        <f t="shared" si="5"/>
        <v>9291</v>
      </c>
    </row>
    <row r="291" spans="1:8" s="16" customFormat="1" ht="13.2">
      <c r="A291" s="16">
        <v>6</v>
      </c>
      <c r="B291" s="30" t="s">
        <v>283</v>
      </c>
      <c r="C291" s="30" t="s">
        <v>286</v>
      </c>
      <c r="D291" s="30" t="s">
        <v>427</v>
      </c>
      <c r="E291" s="33">
        <v>196882</v>
      </c>
      <c r="F291" s="33">
        <v>192946</v>
      </c>
      <c r="G291" s="33">
        <f t="shared" si="5"/>
        <v>3936</v>
      </c>
    </row>
    <row r="292" spans="1:8" s="16" customFormat="1" ht="13.2">
      <c r="A292" s="16">
        <v>6</v>
      </c>
      <c r="B292" s="30" t="s">
        <v>283</v>
      </c>
      <c r="C292" s="30" t="s">
        <v>286</v>
      </c>
      <c r="D292" s="30" t="s">
        <v>428</v>
      </c>
      <c r="E292" s="33">
        <v>371904</v>
      </c>
      <c r="F292" s="33">
        <v>364452</v>
      </c>
      <c r="G292" s="33">
        <f t="shared" si="5"/>
        <v>7452</v>
      </c>
    </row>
    <row r="293" spans="1:8" s="16" customFormat="1" ht="13.2">
      <c r="A293" s="16">
        <v>6</v>
      </c>
      <c r="B293" s="30" t="s">
        <v>283</v>
      </c>
      <c r="C293" s="30" t="s">
        <v>286</v>
      </c>
      <c r="D293" s="30" t="s">
        <v>429</v>
      </c>
      <c r="E293" s="33">
        <v>214847</v>
      </c>
      <c r="F293" s="33">
        <v>210551</v>
      </c>
      <c r="G293" s="33">
        <f t="shared" si="5"/>
        <v>4296</v>
      </c>
    </row>
    <row r="294" spans="1:8" s="16" customFormat="1" ht="13.2">
      <c r="A294" s="16">
        <v>6</v>
      </c>
      <c r="B294" s="30" t="s">
        <v>283</v>
      </c>
      <c r="C294" s="30" t="s">
        <v>286</v>
      </c>
      <c r="D294" s="30" t="s">
        <v>430</v>
      </c>
      <c r="E294" s="33">
        <v>226642</v>
      </c>
      <c r="F294" s="33">
        <v>222110</v>
      </c>
      <c r="G294" s="33">
        <f t="shared" si="5"/>
        <v>4532</v>
      </c>
    </row>
    <row r="295" spans="1:8" s="16" customFormat="1" ht="13.2">
      <c r="A295" s="16">
        <v>6</v>
      </c>
      <c r="B295" s="30" t="s">
        <v>283</v>
      </c>
      <c r="C295" s="30" t="s">
        <v>286</v>
      </c>
      <c r="D295" s="30" t="s">
        <v>431</v>
      </c>
      <c r="E295" s="33">
        <v>569034</v>
      </c>
      <c r="F295" s="33">
        <v>557661</v>
      </c>
      <c r="G295" s="33">
        <f t="shared" si="5"/>
        <v>11373</v>
      </c>
    </row>
    <row r="296" spans="1:8" s="16" customFormat="1" ht="13.2">
      <c r="A296" s="16">
        <v>6</v>
      </c>
      <c r="B296" s="30" t="s">
        <v>283</v>
      </c>
      <c r="C296" s="30" t="s">
        <v>284</v>
      </c>
      <c r="D296" s="30" t="s">
        <v>432</v>
      </c>
      <c r="E296" s="33">
        <v>455331</v>
      </c>
      <c r="F296" s="33">
        <v>374788</v>
      </c>
      <c r="G296" s="33">
        <f>+E296-F296</f>
        <v>80543</v>
      </c>
    </row>
    <row r="297" spans="1:8" s="16" customFormat="1" ht="13.2">
      <c r="A297" s="16">
        <v>6</v>
      </c>
      <c r="B297" s="30" t="s">
        <v>283</v>
      </c>
      <c r="C297" s="30" t="s">
        <v>286</v>
      </c>
      <c r="D297" s="30" t="s">
        <v>433</v>
      </c>
      <c r="E297" s="33">
        <v>191804</v>
      </c>
      <c r="F297" s="33">
        <v>187969</v>
      </c>
      <c r="G297" s="33">
        <f>+E297-F297</f>
        <v>3835</v>
      </c>
    </row>
    <row r="298" spans="1:8" s="16" customFormat="1" ht="13.2">
      <c r="A298" s="16">
        <v>6</v>
      </c>
      <c r="B298" s="30" t="s">
        <v>283</v>
      </c>
      <c r="C298" s="30" t="s">
        <v>286</v>
      </c>
      <c r="D298" s="30" t="s">
        <v>434</v>
      </c>
      <c r="E298" s="33">
        <f>536162+1</f>
        <v>536163</v>
      </c>
      <c r="F298" s="33">
        <v>525432</v>
      </c>
      <c r="G298" s="33">
        <f>+E298-F298</f>
        <v>10731</v>
      </c>
    </row>
    <row r="299" spans="1:8" s="16" customFormat="1" ht="13.2">
      <c r="A299" s="16">
        <v>6</v>
      </c>
      <c r="B299" s="30" t="s">
        <v>283</v>
      </c>
      <c r="C299" s="30" t="s">
        <v>286</v>
      </c>
      <c r="D299" s="30" t="s">
        <v>435</v>
      </c>
      <c r="E299" s="33">
        <v>105490</v>
      </c>
      <c r="F299" s="33">
        <v>103380</v>
      </c>
      <c r="G299" s="33">
        <f>+E299-F299</f>
        <v>2110</v>
      </c>
    </row>
    <row r="300" spans="1:8" s="34" customFormat="1" ht="13.2">
      <c r="A300" s="34">
        <v>6</v>
      </c>
      <c r="B300" s="35" t="s">
        <v>283</v>
      </c>
      <c r="C300" s="35" t="s">
        <v>286</v>
      </c>
      <c r="D300" s="35"/>
      <c r="E300" s="36">
        <v>-140458</v>
      </c>
      <c r="F300" s="36">
        <v>-137650</v>
      </c>
      <c r="G300" s="36">
        <f>+E300-F300</f>
        <v>-2808</v>
      </c>
    </row>
    <row r="301" spans="1:8">
      <c r="A301" s="15">
        <v>7</v>
      </c>
      <c r="B301" s="19" t="s">
        <v>8</v>
      </c>
      <c r="C301" s="17" t="s">
        <v>81</v>
      </c>
      <c r="D301" s="17" t="s">
        <v>82</v>
      </c>
      <c r="E301" s="23">
        <v>11400</v>
      </c>
      <c r="F301" s="23">
        <v>10516</v>
      </c>
      <c r="G301" s="23">
        <f>+E301-F301</f>
        <v>884</v>
      </c>
      <c r="H301" s="16"/>
    </row>
    <row r="302" spans="1:8">
      <c r="A302" s="15">
        <v>7</v>
      </c>
      <c r="B302" s="19" t="s">
        <v>8</v>
      </c>
      <c r="C302" s="17" t="s">
        <v>83</v>
      </c>
      <c r="D302" s="17" t="s">
        <v>84</v>
      </c>
      <c r="E302" s="23">
        <v>55170</v>
      </c>
      <c r="F302" s="23">
        <v>48402</v>
      </c>
      <c r="G302" s="23">
        <f t="shared" ref="G302:G346" si="6">+E302-F302</f>
        <v>6768</v>
      </c>
      <c r="H302" s="16"/>
    </row>
    <row r="303" spans="1:8">
      <c r="A303" s="15">
        <v>7</v>
      </c>
      <c r="B303" s="19" t="s">
        <v>8</v>
      </c>
      <c r="C303" s="17" t="s">
        <v>83</v>
      </c>
      <c r="D303" s="17" t="s">
        <v>85</v>
      </c>
      <c r="E303" s="23">
        <v>94632</v>
      </c>
      <c r="F303" s="23">
        <v>86010</v>
      </c>
      <c r="G303" s="23">
        <f t="shared" si="6"/>
        <v>8622</v>
      </c>
      <c r="H303" s="16"/>
    </row>
    <row r="304" spans="1:8">
      <c r="A304" s="15">
        <v>7</v>
      </c>
      <c r="B304" s="19" t="s">
        <v>8</v>
      </c>
      <c r="C304" s="17" t="s">
        <v>86</v>
      </c>
      <c r="D304" s="17" t="s">
        <v>87</v>
      </c>
      <c r="E304" s="23">
        <v>4590</v>
      </c>
      <c r="F304" s="23">
        <v>3600</v>
      </c>
      <c r="G304" s="23">
        <f t="shared" si="6"/>
        <v>990</v>
      </c>
      <c r="H304" s="16"/>
    </row>
    <row r="305" spans="1:8">
      <c r="A305" s="15">
        <v>7</v>
      </c>
      <c r="B305" s="19" t="s">
        <v>9</v>
      </c>
      <c r="C305" s="17" t="s">
        <v>88</v>
      </c>
      <c r="D305" s="17" t="s">
        <v>89</v>
      </c>
      <c r="E305" s="23">
        <v>72746</v>
      </c>
      <c r="F305" s="23">
        <v>71403</v>
      </c>
      <c r="G305" s="23">
        <f t="shared" si="6"/>
        <v>1343</v>
      </c>
      <c r="H305" s="16"/>
    </row>
    <row r="306" spans="1:8">
      <c r="A306" s="15">
        <v>7</v>
      </c>
      <c r="B306" s="19" t="s">
        <v>9</v>
      </c>
      <c r="C306" s="17" t="s">
        <v>88</v>
      </c>
      <c r="D306" s="17" t="s">
        <v>90</v>
      </c>
      <c r="E306" s="23">
        <v>755898</v>
      </c>
      <c r="F306" s="23">
        <v>742245</v>
      </c>
      <c r="G306" s="23">
        <f t="shared" si="6"/>
        <v>13653</v>
      </c>
      <c r="H306" s="16"/>
    </row>
    <row r="307" spans="1:8">
      <c r="A307" s="15">
        <v>7</v>
      </c>
      <c r="B307" s="19" t="s">
        <v>9</v>
      </c>
      <c r="C307" s="17" t="s">
        <v>91</v>
      </c>
      <c r="D307" s="17" t="s">
        <v>92</v>
      </c>
      <c r="E307" s="23">
        <v>846944</v>
      </c>
      <c r="F307" s="23">
        <v>804597</v>
      </c>
      <c r="G307" s="23">
        <f t="shared" si="6"/>
        <v>42347</v>
      </c>
      <c r="H307" s="16"/>
    </row>
    <row r="308" spans="1:8">
      <c r="A308" s="15">
        <v>7</v>
      </c>
      <c r="B308" s="19" t="s">
        <v>9</v>
      </c>
      <c r="C308" s="17" t="s">
        <v>93</v>
      </c>
      <c r="D308" s="17" t="s">
        <v>94</v>
      </c>
      <c r="E308" s="23">
        <v>2974</v>
      </c>
      <c r="F308" s="23">
        <v>0</v>
      </c>
      <c r="G308" s="23">
        <f t="shared" si="6"/>
        <v>2974</v>
      </c>
      <c r="H308" s="16"/>
    </row>
    <row r="309" spans="1:8">
      <c r="A309" s="15">
        <v>7</v>
      </c>
      <c r="B309" s="19" t="s">
        <v>9</v>
      </c>
      <c r="C309" s="18" t="s">
        <v>95</v>
      </c>
      <c r="D309" s="17" t="s">
        <v>96</v>
      </c>
      <c r="E309" s="23">
        <v>6576</v>
      </c>
      <c r="F309" s="23">
        <v>5200</v>
      </c>
      <c r="G309" s="23">
        <f t="shared" si="6"/>
        <v>1376</v>
      </c>
      <c r="H309" s="16"/>
    </row>
    <row r="310" spans="1:8">
      <c r="A310" s="15">
        <v>7</v>
      </c>
      <c r="B310" s="19" t="s">
        <v>97</v>
      </c>
      <c r="C310" s="17" t="s">
        <v>98</v>
      </c>
      <c r="D310" s="17" t="s">
        <v>99</v>
      </c>
      <c r="E310" s="23">
        <v>331998</v>
      </c>
      <c r="F310" s="23">
        <v>219224</v>
      </c>
      <c r="G310" s="23">
        <f t="shared" si="6"/>
        <v>112774</v>
      </c>
      <c r="H310" s="16"/>
    </row>
    <row r="311" spans="1:8">
      <c r="A311" s="15">
        <v>7</v>
      </c>
      <c r="B311" s="19" t="s">
        <v>97</v>
      </c>
      <c r="C311" s="17" t="s">
        <v>100</v>
      </c>
      <c r="D311" s="17" t="s">
        <v>101</v>
      </c>
      <c r="E311" s="23">
        <v>1446</v>
      </c>
      <c r="F311" s="23">
        <v>660</v>
      </c>
      <c r="G311" s="23">
        <f t="shared" si="6"/>
        <v>786</v>
      </c>
      <c r="H311" s="16"/>
    </row>
    <row r="312" spans="1:8">
      <c r="A312" s="15">
        <v>7</v>
      </c>
      <c r="B312" s="19" t="s">
        <v>97</v>
      </c>
      <c r="C312" s="17" t="s">
        <v>102</v>
      </c>
      <c r="D312" s="17" t="s">
        <v>103</v>
      </c>
      <c r="E312" s="23">
        <v>367377</v>
      </c>
      <c r="F312" s="23">
        <v>240659</v>
      </c>
      <c r="G312" s="23">
        <f t="shared" si="6"/>
        <v>126718</v>
      </c>
      <c r="H312" s="16"/>
    </row>
    <row r="313" spans="1:8">
      <c r="A313" s="15">
        <v>7</v>
      </c>
      <c r="B313" s="19" t="s">
        <v>97</v>
      </c>
      <c r="C313" s="17" t="s">
        <v>104</v>
      </c>
      <c r="D313" s="17" t="s">
        <v>105</v>
      </c>
      <c r="E313" s="23">
        <v>37920</v>
      </c>
      <c r="F313" s="23">
        <v>35360</v>
      </c>
      <c r="G313" s="23">
        <f t="shared" si="6"/>
        <v>2560</v>
      </c>
    </row>
    <row r="314" spans="1:8">
      <c r="A314" s="15">
        <v>7</v>
      </c>
      <c r="B314" s="19" t="s">
        <v>97</v>
      </c>
      <c r="C314" s="17" t="s">
        <v>106</v>
      </c>
      <c r="D314" s="17" t="s">
        <v>107</v>
      </c>
      <c r="E314" s="23">
        <v>92000</v>
      </c>
      <c r="F314" s="23">
        <v>40500</v>
      </c>
      <c r="G314" s="23">
        <f t="shared" si="6"/>
        <v>51500</v>
      </c>
    </row>
    <row r="315" spans="1:8">
      <c r="A315" s="15">
        <v>7</v>
      </c>
      <c r="B315" s="19" t="s">
        <v>97</v>
      </c>
      <c r="C315" s="17" t="s">
        <v>108</v>
      </c>
      <c r="D315" s="17" t="s">
        <v>109</v>
      </c>
      <c r="E315" s="23">
        <v>35424</v>
      </c>
      <c r="F315" s="23">
        <v>29376</v>
      </c>
      <c r="G315" s="23">
        <f t="shared" si="6"/>
        <v>6048</v>
      </c>
    </row>
    <row r="316" spans="1:8">
      <c r="A316" s="15">
        <v>7</v>
      </c>
      <c r="B316" s="19" t="s">
        <v>97</v>
      </c>
      <c r="C316" s="17" t="s">
        <v>102</v>
      </c>
      <c r="D316" s="17" t="s">
        <v>110</v>
      </c>
      <c r="E316" s="23">
        <v>0</v>
      </c>
      <c r="F316" s="23">
        <v>150</v>
      </c>
      <c r="G316" s="23">
        <f t="shared" si="6"/>
        <v>-150</v>
      </c>
    </row>
    <row r="317" spans="1:8">
      <c r="A317" s="15">
        <v>7</v>
      </c>
      <c r="B317" s="19" t="s">
        <v>97</v>
      </c>
      <c r="C317" s="17" t="s">
        <v>98</v>
      </c>
      <c r="D317" s="17" t="s">
        <v>111</v>
      </c>
      <c r="E317" s="23">
        <v>3676</v>
      </c>
      <c r="F317" s="23">
        <v>2581</v>
      </c>
      <c r="G317" s="23">
        <f t="shared" si="6"/>
        <v>1095</v>
      </c>
    </row>
    <row r="318" spans="1:8">
      <c r="A318" s="15">
        <v>7</v>
      </c>
      <c r="B318" s="19" t="s">
        <v>97</v>
      </c>
      <c r="C318" s="17" t="s">
        <v>98</v>
      </c>
      <c r="D318" s="17" t="s">
        <v>112</v>
      </c>
      <c r="E318" s="23">
        <v>260856</v>
      </c>
      <c r="F318" s="23">
        <v>172250</v>
      </c>
      <c r="G318" s="23">
        <f t="shared" si="6"/>
        <v>88606</v>
      </c>
    </row>
    <row r="319" spans="1:8">
      <c r="A319" s="15">
        <v>7</v>
      </c>
      <c r="B319" s="19" t="s">
        <v>97</v>
      </c>
      <c r="C319" s="17" t="s">
        <v>108</v>
      </c>
      <c r="D319" s="17" t="s">
        <v>113</v>
      </c>
      <c r="E319" s="23">
        <v>16236</v>
      </c>
      <c r="F319" s="23">
        <v>13464</v>
      </c>
      <c r="G319" s="23">
        <f t="shared" si="6"/>
        <v>2772</v>
      </c>
    </row>
    <row r="320" spans="1:8">
      <c r="A320" s="15">
        <v>7</v>
      </c>
      <c r="B320" s="19" t="s">
        <v>97</v>
      </c>
      <c r="C320" s="17" t="s">
        <v>102</v>
      </c>
      <c r="D320" s="17" t="s">
        <v>114</v>
      </c>
      <c r="E320" s="23">
        <v>-43</v>
      </c>
      <c r="F320" s="23">
        <v>0</v>
      </c>
      <c r="G320" s="23">
        <f t="shared" si="6"/>
        <v>-43</v>
      </c>
    </row>
    <row r="321" spans="1:7">
      <c r="A321" s="15">
        <v>7</v>
      </c>
      <c r="B321" s="19" t="s">
        <v>97</v>
      </c>
      <c r="C321" s="17" t="s">
        <v>115</v>
      </c>
      <c r="D321" s="17" t="s">
        <v>116</v>
      </c>
      <c r="E321" s="23">
        <v>1325</v>
      </c>
      <c r="F321" s="23">
        <v>1315</v>
      </c>
      <c r="G321" s="23">
        <f t="shared" si="6"/>
        <v>10</v>
      </c>
    </row>
    <row r="322" spans="1:7">
      <c r="A322" s="15">
        <v>7</v>
      </c>
      <c r="B322" s="19" t="s">
        <v>97</v>
      </c>
      <c r="C322" s="17" t="s">
        <v>98</v>
      </c>
      <c r="D322" s="17" t="s">
        <v>117</v>
      </c>
      <c r="E322" s="23">
        <v>331490</v>
      </c>
      <c r="F322" s="23">
        <v>223371</v>
      </c>
      <c r="G322" s="23">
        <f t="shared" si="6"/>
        <v>108119</v>
      </c>
    </row>
    <row r="323" spans="1:7">
      <c r="A323" s="15">
        <v>7</v>
      </c>
      <c r="B323" s="19" t="s">
        <v>97</v>
      </c>
      <c r="C323" s="17" t="s">
        <v>98</v>
      </c>
      <c r="D323" s="17" t="s">
        <v>118</v>
      </c>
      <c r="E323" s="23">
        <v>252503</v>
      </c>
      <c r="F323" s="23">
        <v>159638</v>
      </c>
      <c r="G323" s="23">
        <f t="shared" si="6"/>
        <v>92865</v>
      </c>
    </row>
    <row r="324" spans="1:7">
      <c r="A324" s="15">
        <v>7</v>
      </c>
      <c r="B324" s="19" t="s">
        <v>97</v>
      </c>
      <c r="C324" s="17" t="s">
        <v>108</v>
      </c>
      <c r="D324" s="17" t="s">
        <v>119</v>
      </c>
      <c r="E324" s="23">
        <v>2970</v>
      </c>
      <c r="F324" s="23">
        <v>2700</v>
      </c>
      <c r="G324" s="23">
        <f t="shared" si="6"/>
        <v>270</v>
      </c>
    </row>
    <row r="325" spans="1:7">
      <c r="A325" s="15">
        <v>7</v>
      </c>
      <c r="B325" s="19" t="s">
        <v>97</v>
      </c>
      <c r="C325" s="17" t="s">
        <v>120</v>
      </c>
      <c r="D325" s="17" t="s">
        <v>121</v>
      </c>
      <c r="E325" s="23">
        <v>53376</v>
      </c>
      <c r="F325" s="23">
        <v>47564</v>
      </c>
      <c r="G325" s="23">
        <f t="shared" si="6"/>
        <v>5812</v>
      </c>
    </row>
    <row r="326" spans="1:7">
      <c r="A326" s="15">
        <v>7</v>
      </c>
      <c r="B326" s="19" t="s">
        <v>97</v>
      </c>
      <c r="C326" s="17" t="s">
        <v>98</v>
      </c>
      <c r="D326" s="17" t="s">
        <v>122</v>
      </c>
      <c r="E326" s="23">
        <v>286772</v>
      </c>
      <c r="F326" s="23">
        <v>189932</v>
      </c>
      <c r="G326" s="23">
        <f t="shared" si="6"/>
        <v>96840</v>
      </c>
    </row>
    <row r="327" spans="1:7">
      <c r="A327" s="15">
        <v>7</v>
      </c>
      <c r="B327" s="19" t="s">
        <v>123</v>
      </c>
      <c r="C327" s="17" t="s">
        <v>124</v>
      </c>
      <c r="D327" s="17" t="s">
        <v>125</v>
      </c>
      <c r="E327" s="23">
        <v>2364</v>
      </c>
      <c r="F327" s="23">
        <v>0</v>
      </c>
      <c r="G327" s="23">
        <f t="shared" si="6"/>
        <v>2364</v>
      </c>
    </row>
    <row r="328" spans="1:7">
      <c r="A328" s="15">
        <v>7</v>
      </c>
      <c r="B328" s="19" t="s">
        <v>123</v>
      </c>
      <c r="C328" s="17" t="s">
        <v>126</v>
      </c>
      <c r="D328" s="17" t="s">
        <v>127</v>
      </c>
      <c r="E328" s="23">
        <v>20400</v>
      </c>
      <c r="F328" s="23">
        <v>14400</v>
      </c>
      <c r="G328" s="23">
        <f t="shared" si="6"/>
        <v>6000</v>
      </c>
    </row>
    <row r="329" spans="1:7">
      <c r="A329" s="15">
        <v>7</v>
      </c>
      <c r="B329" s="19" t="s">
        <v>123</v>
      </c>
      <c r="C329" s="17" t="s">
        <v>128</v>
      </c>
      <c r="D329" s="17" t="s">
        <v>129</v>
      </c>
      <c r="E329" s="23">
        <v>2264970</v>
      </c>
      <c r="F329" s="23">
        <v>1627947</v>
      </c>
      <c r="G329" s="23">
        <f t="shared" si="6"/>
        <v>637023</v>
      </c>
    </row>
    <row r="330" spans="1:7">
      <c r="A330" s="15">
        <v>7</v>
      </c>
      <c r="B330" s="19" t="s">
        <v>123</v>
      </c>
      <c r="C330" s="17" t="s">
        <v>124</v>
      </c>
      <c r="D330" s="17" t="s">
        <v>130</v>
      </c>
      <c r="E330" s="23">
        <v>3897</v>
      </c>
      <c r="F330" s="23">
        <v>0</v>
      </c>
      <c r="G330" s="23">
        <f t="shared" si="6"/>
        <v>3897</v>
      </c>
    </row>
    <row r="331" spans="1:7">
      <c r="A331" s="15">
        <v>7</v>
      </c>
      <c r="B331" s="19" t="s">
        <v>131</v>
      </c>
      <c r="C331" s="17" t="s">
        <v>132</v>
      </c>
      <c r="D331" s="17" t="s">
        <v>133</v>
      </c>
      <c r="E331" s="23">
        <v>14249</v>
      </c>
      <c r="F331" s="23">
        <v>13164</v>
      </c>
      <c r="G331" s="23">
        <f t="shared" si="6"/>
        <v>1085</v>
      </c>
    </row>
    <row r="332" spans="1:7">
      <c r="A332" s="15">
        <v>7</v>
      </c>
      <c r="B332" s="19" t="s">
        <v>134</v>
      </c>
      <c r="C332" s="17" t="s">
        <v>135</v>
      </c>
      <c r="D332" s="17" t="s">
        <v>136</v>
      </c>
      <c r="E332" s="23">
        <v>1500</v>
      </c>
      <c r="F332" s="23">
        <v>3918</v>
      </c>
      <c r="G332" s="23">
        <f t="shared" si="6"/>
        <v>-2418</v>
      </c>
    </row>
    <row r="333" spans="1:7">
      <c r="A333" s="15">
        <v>7</v>
      </c>
      <c r="B333" s="19" t="s">
        <v>137</v>
      </c>
      <c r="C333" s="17" t="s">
        <v>138</v>
      </c>
      <c r="D333" s="17" t="s">
        <v>139</v>
      </c>
      <c r="E333" s="23">
        <v>289063</v>
      </c>
      <c r="F333" s="23">
        <v>217786</v>
      </c>
      <c r="G333" s="23">
        <f t="shared" si="6"/>
        <v>71277</v>
      </c>
    </row>
    <row r="334" spans="1:7">
      <c r="A334" s="15">
        <v>7</v>
      </c>
      <c r="B334" s="19" t="s">
        <v>137</v>
      </c>
      <c r="C334" s="17" t="s">
        <v>138</v>
      </c>
      <c r="D334" s="17" t="s">
        <v>140</v>
      </c>
      <c r="E334" s="23">
        <v>359346</v>
      </c>
      <c r="F334" s="23">
        <v>266182</v>
      </c>
      <c r="G334" s="23">
        <f t="shared" si="6"/>
        <v>93164</v>
      </c>
    </row>
    <row r="335" spans="1:7">
      <c r="A335" s="15">
        <v>7</v>
      </c>
      <c r="B335" s="19" t="s">
        <v>137</v>
      </c>
      <c r="C335" s="17" t="s">
        <v>138</v>
      </c>
      <c r="D335" s="17" t="s">
        <v>141</v>
      </c>
      <c r="E335" s="23">
        <v>97568</v>
      </c>
      <c r="F335" s="23">
        <v>72595</v>
      </c>
      <c r="G335" s="23">
        <f t="shared" si="6"/>
        <v>24973</v>
      </c>
    </row>
    <row r="336" spans="1:7">
      <c r="A336" s="15">
        <v>7</v>
      </c>
      <c r="B336" s="19" t="s">
        <v>137</v>
      </c>
      <c r="C336" s="17" t="s">
        <v>138</v>
      </c>
      <c r="D336" s="17" t="s">
        <v>142</v>
      </c>
      <c r="E336" s="23">
        <v>418730</v>
      </c>
      <c r="F336" s="23">
        <v>311554</v>
      </c>
      <c r="G336" s="23">
        <f t="shared" si="6"/>
        <v>107176</v>
      </c>
    </row>
    <row r="337" spans="1:7">
      <c r="A337" s="15">
        <v>7</v>
      </c>
      <c r="B337" s="19" t="s">
        <v>137</v>
      </c>
      <c r="C337" s="17" t="s">
        <v>138</v>
      </c>
      <c r="D337" s="17" t="s">
        <v>143</v>
      </c>
      <c r="E337" s="23">
        <v>199202</v>
      </c>
      <c r="F337" s="23">
        <v>148215</v>
      </c>
      <c r="G337" s="23">
        <f t="shared" si="6"/>
        <v>50987</v>
      </c>
    </row>
    <row r="338" spans="1:7">
      <c r="A338" s="15">
        <v>7</v>
      </c>
      <c r="B338" s="19" t="s">
        <v>144</v>
      </c>
      <c r="C338" s="17" t="s">
        <v>145</v>
      </c>
      <c r="D338" s="17" t="s">
        <v>146</v>
      </c>
      <c r="E338" s="23">
        <v>423049</v>
      </c>
      <c r="F338" s="23">
        <v>359346</v>
      </c>
      <c r="G338" s="23">
        <f t="shared" si="6"/>
        <v>63703</v>
      </c>
    </row>
    <row r="339" spans="1:7">
      <c r="A339" s="15">
        <v>7</v>
      </c>
      <c r="B339" s="19" t="s">
        <v>144</v>
      </c>
      <c r="C339" s="17" t="s">
        <v>145</v>
      </c>
      <c r="D339" s="17" t="s">
        <v>147</v>
      </c>
      <c r="E339" s="23">
        <v>265161</v>
      </c>
      <c r="F339" s="23">
        <v>203339</v>
      </c>
      <c r="G339" s="23">
        <f t="shared" si="6"/>
        <v>61822</v>
      </c>
    </row>
    <row r="340" spans="1:7">
      <c r="A340" s="15">
        <v>7</v>
      </c>
      <c r="B340" s="19" t="s">
        <v>144</v>
      </c>
      <c r="C340" s="17" t="s">
        <v>145</v>
      </c>
      <c r="D340" s="17" t="s">
        <v>148</v>
      </c>
      <c r="E340" s="23">
        <v>597880</v>
      </c>
      <c r="F340" s="23">
        <v>500314</v>
      </c>
      <c r="G340" s="23">
        <f t="shared" si="6"/>
        <v>97566</v>
      </c>
    </row>
    <row r="341" spans="1:7">
      <c r="A341" s="15">
        <v>7</v>
      </c>
      <c r="B341" s="19" t="s">
        <v>144</v>
      </c>
      <c r="C341" s="17" t="s">
        <v>145</v>
      </c>
      <c r="D341" s="17" t="s">
        <v>149</v>
      </c>
      <c r="E341" s="23">
        <v>685505</v>
      </c>
      <c r="F341" s="23">
        <v>575196</v>
      </c>
      <c r="G341" s="23">
        <f t="shared" si="6"/>
        <v>110309</v>
      </c>
    </row>
    <row r="342" spans="1:7">
      <c r="A342" s="15">
        <v>7</v>
      </c>
      <c r="B342" s="19" t="s">
        <v>144</v>
      </c>
      <c r="C342" s="17" t="s">
        <v>145</v>
      </c>
      <c r="D342" s="17" t="s">
        <v>150</v>
      </c>
      <c r="E342" s="23">
        <v>589936</v>
      </c>
      <c r="F342" s="23">
        <v>482093</v>
      </c>
      <c r="G342" s="23">
        <f t="shared" si="6"/>
        <v>107843</v>
      </c>
    </row>
    <row r="343" spans="1:7">
      <c r="A343" s="15">
        <v>7</v>
      </c>
      <c r="B343" s="19" t="s">
        <v>144</v>
      </c>
      <c r="C343" s="17" t="s">
        <v>145</v>
      </c>
      <c r="D343" s="17" t="s">
        <v>151</v>
      </c>
      <c r="E343" s="23">
        <v>-247</v>
      </c>
      <c r="F343" s="23">
        <v>0</v>
      </c>
      <c r="G343" s="23">
        <f t="shared" si="6"/>
        <v>-247</v>
      </c>
    </row>
    <row r="344" spans="1:7">
      <c r="A344" s="15">
        <v>7</v>
      </c>
      <c r="B344" s="19" t="s">
        <v>144</v>
      </c>
      <c r="C344" s="17" t="s">
        <v>145</v>
      </c>
      <c r="D344" s="17" t="s">
        <v>152</v>
      </c>
      <c r="E344" s="23">
        <v>-1085</v>
      </c>
      <c r="F344" s="23">
        <v>0</v>
      </c>
      <c r="G344" s="23">
        <f t="shared" si="6"/>
        <v>-1085</v>
      </c>
    </row>
    <row r="345" spans="1:7">
      <c r="A345" s="15">
        <v>7</v>
      </c>
      <c r="B345" s="19" t="s">
        <v>144</v>
      </c>
      <c r="C345" s="17" t="s">
        <v>145</v>
      </c>
      <c r="D345" s="17" t="s">
        <v>153</v>
      </c>
      <c r="E345" s="23">
        <v>37241</v>
      </c>
      <c r="F345" s="23">
        <v>26788</v>
      </c>
      <c r="G345" s="23">
        <f t="shared" si="6"/>
        <v>10453</v>
      </c>
    </row>
    <row r="346" spans="1:7">
      <c r="A346" s="15">
        <v>7</v>
      </c>
      <c r="B346" s="19" t="s">
        <v>137</v>
      </c>
      <c r="C346" s="17" t="s">
        <v>81</v>
      </c>
      <c r="D346" s="17" t="s">
        <v>154</v>
      </c>
      <c r="E346" s="23">
        <v>-11400</v>
      </c>
      <c r="F346" s="23">
        <v>-10516</v>
      </c>
      <c r="G346" s="23">
        <f t="shared" si="6"/>
        <v>-884</v>
      </c>
    </row>
    <row r="347" spans="1:7" s="16" customFormat="1" ht="13.2">
      <c r="A347" s="16">
        <v>7</v>
      </c>
      <c r="B347" s="30" t="s">
        <v>283</v>
      </c>
      <c r="C347" s="30" t="s">
        <v>284</v>
      </c>
      <c r="D347" s="30" t="s">
        <v>436</v>
      </c>
      <c r="E347" s="33">
        <v>571709</v>
      </c>
      <c r="F347" s="33">
        <v>471095</v>
      </c>
      <c r="G347" s="33">
        <f>+E347-F347</f>
        <v>100614</v>
      </c>
    </row>
    <row r="348" spans="1:7" s="16" customFormat="1" ht="13.2">
      <c r="A348" s="16">
        <v>7</v>
      </c>
      <c r="B348" s="30" t="s">
        <v>283</v>
      </c>
      <c r="C348" s="30" t="s">
        <v>286</v>
      </c>
      <c r="D348" s="30" t="s">
        <v>437</v>
      </c>
      <c r="E348" s="33">
        <v>200417</v>
      </c>
      <c r="F348" s="33">
        <v>196409</v>
      </c>
      <c r="G348" s="33">
        <f>+E348-F348</f>
        <v>4008</v>
      </c>
    </row>
    <row r="349" spans="1:7" s="16" customFormat="1" ht="13.2">
      <c r="A349" s="16">
        <v>7</v>
      </c>
      <c r="B349" s="30" t="s">
        <v>283</v>
      </c>
      <c r="C349" s="30" t="s">
        <v>286</v>
      </c>
      <c r="D349" s="30" t="s">
        <v>438</v>
      </c>
      <c r="E349" s="33">
        <f>522672-1</f>
        <v>522671</v>
      </c>
      <c r="F349" s="33">
        <v>512237</v>
      </c>
      <c r="G349" s="33">
        <f>+E349-F349</f>
        <v>10434</v>
      </c>
    </row>
    <row r="350" spans="1:7" s="16" customFormat="1" ht="13.2">
      <c r="A350" s="16">
        <v>7</v>
      </c>
      <c r="B350" s="30" t="s">
        <v>283</v>
      </c>
      <c r="C350" s="30" t="s">
        <v>286</v>
      </c>
      <c r="D350" s="30" t="s">
        <v>439</v>
      </c>
      <c r="E350" s="33">
        <v>136852</v>
      </c>
      <c r="F350" s="33">
        <v>134117</v>
      </c>
      <c r="G350" s="33">
        <f>+E350-F350</f>
        <v>2735</v>
      </c>
    </row>
    <row r="351" spans="1:7" s="16" customFormat="1" ht="13.2">
      <c r="A351" s="16">
        <v>7</v>
      </c>
      <c r="B351" s="30" t="s">
        <v>283</v>
      </c>
      <c r="C351" s="30" t="s">
        <v>286</v>
      </c>
      <c r="D351" s="30" t="s">
        <v>440</v>
      </c>
      <c r="E351" s="33">
        <v>476113</v>
      </c>
      <c r="F351" s="33">
        <v>466578</v>
      </c>
      <c r="G351" s="33">
        <f>+E351-F351</f>
        <v>9535</v>
      </c>
    </row>
    <row r="352" spans="1:7" s="16" customFormat="1" ht="13.2">
      <c r="A352" s="16">
        <v>7</v>
      </c>
      <c r="B352" s="30" t="s">
        <v>283</v>
      </c>
      <c r="C352" s="30" t="s">
        <v>284</v>
      </c>
      <c r="D352" s="30" t="s">
        <v>441</v>
      </c>
      <c r="E352" s="33">
        <v>85631</v>
      </c>
      <c r="F352" s="33">
        <v>83414</v>
      </c>
      <c r="G352" s="33">
        <f>+E352-F352</f>
        <v>2217</v>
      </c>
    </row>
    <row r="353" spans="1:8" s="16" customFormat="1" ht="13.2">
      <c r="A353" s="16">
        <v>7</v>
      </c>
      <c r="B353" s="30" t="s">
        <v>283</v>
      </c>
      <c r="C353" s="30" t="s">
        <v>286</v>
      </c>
      <c r="D353" s="30" t="s">
        <v>442</v>
      </c>
      <c r="E353" s="33">
        <v>136767</v>
      </c>
      <c r="F353" s="33">
        <v>134033</v>
      </c>
      <c r="G353" s="33">
        <f>+E353-F353</f>
        <v>2734</v>
      </c>
    </row>
    <row r="354" spans="1:8" s="16" customFormat="1" ht="13.2">
      <c r="A354" s="16">
        <v>7</v>
      </c>
      <c r="B354" s="30" t="s">
        <v>283</v>
      </c>
      <c r="C354" s="30" t="s">
        <v>286</v>
      </c>
      <c r="D354" s="30" t="s">
        <v>443</v>
      </c>
      <c r="E354" s="33">
        <v>325286</v>
      </c>
      <c r="F354" s="33">
        <v>318795</v>
      </c>
      <c r="G354" s="33">
        <f>+E354-F354</f>
        <v>6491</v>
      </c>
    </row>
    <row r="355" spans="1:8" s="16" customFormat="1" ht="13.2">
      <c r="A355" s="16">
        <v>7</v>
      </c>
      <c r="B355" s="30" t="s">
        <v>283</v>
      </c>
      <c r="C355" s="30" t="s">
        <v>284</v>
      </c>
      <c r="D355" s="30" t="s">
        <v>444</v>
      </c>
      <c r="E355" s="33">
        <v>457744</v>
      </c>
      <c r="F355" s="33">
        <v>376876</v>
      </c>
      <c r="G355" s="33">
        <f>+E355-F355</f>
        <v>80868</v>
      </c>
    </row>
    <row r="356" spans="1:8" s="16" customFormat="1" ht="13.2">
      <c r="A356" s="16">
        <v>7</v>
      </c>
      <c r="B356" s="30" t="s">
        <v>283</v>
      </c>
      <c r="C356" s="30" t="s">
        <v>286</v>
      </c>
      <c r="D356" s="30" t="s">
        <v>445</v>
      </c>
      <c r="E356" s="33">
        <v>391606</v>
      </c>
      <c r="F356" s="33">
        <v>383781</v>
      </c>
      <c r="G356" s="33">
        <f>+E356-F356</f>
        <v>7825</v>
      </c>
    </row>
    <row r="357" spans="1:8" s="16" customFormat="1" ht="13.2">
      <c r="A357" s="16">
        <v>7</v>
      </c>
      <c r="B357" s="30" t="s">
        <v>283</v>
      </c>
      <c r="C357" s="30" t="s">
        <v>286</v>
      </c>
      <c r="D357" s="30" t="s">
        <v>446</v>
      </c>
      <c r="E357" s="33">
        <v>138684</v>
      </c>
      <c r="F357" s="33">
        <v>135912</v>
      </c>
      <c r="G357" s="33">
        <f>+E357-F357</f>
        <v>2772</v>
      </c>
    </row>
    <row r="358" spans="1:8" s="34" customFormat="1" ht="13.2">
      <c r="A358" s="34">
        <v>7</v>
      </c>
      <c r="B358" s="35" t="s">
        <v>283</v>
      </c>
      <c r="C358" s="35" t="s">
        <v>286</v>
      </c>
      <c r="D358" s="35"/>
      <c r="E358" s="36">
        <v>-166572</v>
      </c>
      <c r="F358" s="36">
        <v>-163242</v>
      </c>
      <c r="G358" s="36">
        <f t="shared" ref="G358" si="7">+E358-F358</f>
        <v>-3330</v>
      </c>
    </row>
    <row r="359" spans="1:8">
      <c r="A359" s="27">
        <v>8</v>
      </c>
      <c r="B359" s="28" t="s">
        <v>8</v>
      </c>
      <c r="C359" s="25" t="s">
        <v>86</v>
      </c>
      <c r="D359" s="25" t="s">
        <v>187</v>
      </c>
      <c r="E359" s="23">
        <v>61150</v>
      </c>
      <c r="F359" s="23">
        <v>55000</v>
      </c>
      <c r="G359" s="23">
        <f>+E359-F359</f>
        <v>6150</v>
      </c>
    </row>
    <row r="360" spans="1:8">
      <c r="A360" s="27">
        <v>8</v>
      </c>
      <c r="B360" s="28" t="s">
        <v>8</v>
      </c>
      <c r="C360" s="25" t="s">
        <v>83</v>
      </c>
      <c r="D360" s="25" t="s">
        <v>188</v>
      </c>
      <c r="E360" s="23">
        <v>185011</v>
      </c>
      <c r="F360" s="23">
        <v>157880</v>
      </c>
      <c r="G360" s="23">
        <f t="shared" ref="G360:G435" si="8">+E360-F360</f>
        <v>27131</v>
      </c>
      <c r="H360" s="26"/>
    </row>
    <row r="361" spans="1:8">
      <c r="A361" s="27">
        <v>8</v>
      </c>
      <c r="B361" s="28" t="s">
        <v>8</v>
      </c>
      <c r="C361" s="25" t="s">
        <v>83</v>
      </c>
      <c r="D361" s="25" t="s">
        <v>189</v>
      </c>
      <c r="E361" s="23">
        <v>177791</v>
      </c>
      <c r="F361" s="23">
        <v>151719</v>
      </c>
      <c r="G361" s="23">
        <f t="shared" si="8"/>
        <v>26072</v>
      </c>
      <c r="H361" s="26"/>
    </row>
    <row r="362" spans="1:8">
      <c r="A362" s="27">
        <v>8</v>
      </c>
      <c r="B362" s="28" t="s">
        <v>8</v>
      </c>
      <c r="C362" s="25" t="s">
        <v>163</v>
      </c>
      <c r="D362" s="25" t="s">
        <v>190</v>
      </c>
      <c r="E362" s="23">
        <v>909947</v>
      </c>
      <c r="F362" s="23">
        <v>832450</v>
      </c>
      <c r="G362" s="23">
        <f t="shared" si="8"/>
        <v>77497</v>
      </c>
      <c r="H362" s="26"/>
    </row>
    <row r="363" spans="1:8">
      <c r="A363" s="27">
        <v>8</v>
      </c>
      <c r="B363" s="28" t="s">
        <v>8</v>
      </c>
      <c r="C363" s="25" t="s">
        <v>163</v>
      </c>
      <c r="D363" s="25" t="s">
        <v>191</v>
      </c>
      <c r="E363" s="23">
        <v>935234</v>
      </c>
      <c r="F363" s="23">
        <v>852753</v>
      </c>
      <c r="G363" s="23">
        <f t="shared" si="8"/>
        <v>82481</v>
      </c>
      <c r="H363" s="26"/>
    </row>
    <row r="364" spans="1:8">
      <c r="A364" s="27">
        <v>8</v>
      </c>
      <c r="B364" s="28" t="s">
        <v>8</v>
      </c>
      <c r="C364" s="25" t="s">
        <v>170</v>
      </c>
      <c r="D364" s="25" t="s">
        <v>192</v>
      </c>
      <c r="E364" s="23">
        <v>9506</v>
      </c>
      <c r="F364" s="23">
        <v>1531</v>
      </c>
      <c r="G364" s="23">
        <f t="shared" si="8"/>
        <v>7975</v>
      </c>
      <c r="H364" s="26"/>
    </row>
    <row r="365" spans="1:8">
      <c r="A365" s="27">
        <v>8</v>
      </c>
      <c r="B365" s="28" t="s">
        <v>9</v>
      </c>
      <c r="C365" s="25" t="s">
        <v>88</v>
      </c>
      <c r="D365" s="25" t="s">
        <v>193</v>
      </c>
      <c r="E365" s="23">
        <v>1149800</v>
      </c>
      <c r="F365" s="23">
        <v>1061477</v>
      </c>
      <c r="G365" s="23">
        <f t="shared" si="8"/>
        <v>88323</v>
      </c>
      <c r="H365" s="26"/>
    </row>
    <row r="366" spans="1:8">
      <c r="A366" s="27">
        <v>8</v>
      </c>
      <c r="B366" s="28" t="s">
        <v>9</v>
      </c>
      <c r="C366" s="25" t="s">
        <v>88</v>
      </c>
      <c r="D366" s="25" t="s">
        <v>194</v>
      </c>
      <c r="E366" s="23">
        <v>45428</v>
      </c>
      <c r="F366" s="23">
        <f>6439+45428</f>
        <v>51867</v>
      </c>
      <c r="G366" s="23">
        <f t="shared" si="8"/>
        <v>-6439</v>
      </c>
      <c r="H366" s="26"/>
    </row>
    <row r="367" spans="1:8">
      <c r="A367" s="27">
        <v>8</v>
      </c>
      <c r="B367" s="28" t="s">
        <v>9</v>
      </c>
      <c r="C367" s="25" t="s">
        <v>93</v>
      </c>
      <c r="D367" s="25" t="s">
        <v>195</v>
      </c>
      <c r="E367" s="23">
        <v>2480</v>
      </c>
      <c r="F367" s="23">
        <v>0</v>
      </c>
      <c r="G367" s="23">
        <f t="shared" si="8"/>
        <v>2480</v>
      </c>
      <c r="H367" s="26"/>
    </row>
    <row r="368" spans="1:8">
      <c r="A368" s="27">
        <v>8</v>
      </c>
      <c r="B368" s="28" t="s">
        <v>9</v>
      </c>
      <c r="C368" s="25" t="s">
        <v>93</v>
      </c>
      <c r="D368" s="25" t="s">
        <v>196</v>
      </c>
      <c r="E368" s="23">
        <v>1226</v>
      </c>
      <c r="F368" s="23">
        <v>0</v>
      </c>
      <c r="G368" s="23">
        <f t="shared" si="8"/>
        <v>1226</v>
      </c>
      <c r="H368" s="26"/>
    </row>
    <row r="369" spans="1:8">
      <c r="A369" s="27">
        <v>8</v>
      </c>
      <c r="B369" s="28" t="s">
        <v>9</v>
      </c>
      <c r="C369" s="25" t="s">
        <v>93</v>
      </c>
      <c r="D369" s="25" t="s">
        <v>197</v>
      </c>
      <c r="E369" s="23">
        <v>881</v>
      </c>
      <c r="F369" s="23">
        <v>0</v>
      </c>
      <c r="G369" s="23">
        <f t="shared" si="8"/>
        <v>881</v>
      </c>
      <c r="H369" s="26"/>
    </row>
    <row r="370" spans="1:8">
      <c r="A370" s="27">
        <v>8</v>
      </c>
      <c r="B370" s="28" t="s">
        <v>9</v>
      </c>
      <c r="C370" s="25" t="s">
        <v>169</v>
      </c>
      <c r="D370" s="25" t="s">
        <v>198</v>
      </c>
      <c r="E370" s="23">
        <v>14400</v>
      </c>
      <c r="F370" s="23">
        <v>10400</v>
      </c>
      <c r="G370" s="23">
        <f t="shared" si="8"/>
        <v>4000</v>
      </c>
      <c r="H370" s="26"/>
    </row>
    <row r="371" spans="1:8">
      <c r="A371" s="27">
        <v>8</v>
      </c>
      <c r="B371" s="28" t="s">
        <v>9</v>
      </c>
      <c r="C371" s="25" t="s">
        <v>199</v>
      </c>
      <c r="D371" s="25" t="s">
        <v>200</v>
      </c>
      <c r="E371" s="23">
        <v>266972</v>
      </c>
      <c r="F371" s="23">
        <v>261935</v>
      </c>
      <c r="G371" s="23">
        <f t="shared" si="8"/>
        <v>5037</v>
      </c>
      <c r="H371" s="26"/>
    </row>
    <row r="372" spans="1:8">
      <c r="A372" s="27">
        <v>8</v>
      </c>
      <c r="B372" s="28" t="s">
        <v>9</v>
      </c>
      <c r="C372" s="25" t="s">
        <v>91</v>
      </c>
      <c r="D372" s="25" t="s">
        <v>201</v>
      </c>
      <c r="E372" s="23">
        <v>1703408</v>
      </c>
      <c r="F372" s="23">
        <v>1618238</v>
      </c>
      <c r="G372" s="23">
        <f t="shared" si="8"/>
        <v>85170</v>
      </c>
      <c r="H372" s="26"/>
    </row>
    <row r="373" spans="1:8">
      <c r="A373" s="27">
        <v>8</v>
      </c>
      <c r="B373" s="28" t="s">
        <v>9</v>
      </c>
      <c r="C373" s="25" t="s">
        <v>169</v>
      </c>
      <c r="D373" s="25" t="s">
        <v>202</v>
      </c>
      <c r="E373" s="23">
        <v>7200</v>
      </c>
      <c r="F373" s="23">
        <v>5200</v>
      </c>
      <c r="G373" s="23">
        <f t="shared" si="8"/>
        <v>2000</v>
      </c>
      <c r="H373" s="26"/>
    </row>
    <row r="374" spans="1:8">
      <c r="A374" s="27">
        <v>8</v>
      </c>
      <c r="B374" s="28" t="s">
        <v>9</v>
      </c>
      <c r="C374" s="25" t="s">
        <v>93</v>
      </c>
      <c r="D374" s="25" t="s">
        <v>203</v>
      </c>
      <c r="E374" s="23">
        <v>396</v>
      </c>
      <c r="F374" s="23">
        <v>0</v>
      </c>
      <c r="G374" s="23">
        <f t="shared" si="8"/>
        <v>396</v>
      </c>
      <c r="H374" s="26"/>
    </row>
    <row r="375" spans="1:8">
      <c r="A375" s="27">
        <v>8</v>
      </c>
      <c r="B375" s="28" t="s">
        <v>9</v>
      </c>
      <c r="C375" s="25" t="s">
        <v>169</v>
      </c>
      <c r="D375" s="25" t="s">
        <v>204</v>
      </c>
      <c r="E375" s="23">
        <v>14400</v>
      </c>
      <c r="F375" s="23">
        <v>10400</v>
      </c>
      <c r="G375" s="23">
        <f t="shared" si="8"/>
        <v>4000</v>
      </c>
      <c r="H375" s="26"/>
    </row>
    <row r="376" spans="1:8">
      <c r="A376" s="27">
        <v>8</v>
      </c>
      <c r="B376" s="28" t="s">
        <v>97</v>
      </c>
      <c r="C376" s="25" t="s">
        <v>98</v>
      </c>
      <c r="D376" s="25" t="s">
        <v>205</v>
      </c>
      <c r="E376" s="23">
        <v>557199</v>
      </c>
      <c r="F376" s="23">
        <v>369825</v>
      </c>
      <c r="G376" s="23">
        <f t="shared" si="8"/>
        <v>187374</v>
      </c>
      <c r="H376" s="26"/>
    </row>
    <row r="377" spans="1:8">
      <c r="A377" s="27">
        <v>8</v>
      </c>
      <c r="B377" s="28" t="s">
        <v>97</v>
      </c>
      <c r="C377" s="25" t="s">
        <v>178</v>
      </c>
      <c r="D377" s="25" t="s">
        <v>206</v>
      </c>
      <c r="E377" s="23">
        <v>44820</v>
      </c>
      <c r="F377" s="23">
        <v>41298</v>
      </c>
      <c r="G377" s="23">
        <f t="shared" si="8"/>
        <v>3522</v>
      </c>
      <c r="H377" s="26"/>
    </row>
    <row r="378" spans="1:8">
      <c r="A378" s="27">
        <v>8</v>
      </c>
      <c r="B378" s="28" t="s">
        <v>97</v>
      </c>
      <c r="C378" s="25" t="s">
        <v>161</v>
      </c>
      <c r="D378" s="25" t="s">
        <v>207</v>
      </c>
      <c r="E378" s="23">
        <v>54000</v>
      </c>
      <c r="F378" s="23">
        <v>41000</v>
      </c>
      <c r="G378" s="23">
        <f t="shared" si="8"/>
        <v>13000</v>
      </c>
      <c r="H378" s="26"/>
    </row>
    <row r="379" spans="1:8">
      <c r="A379" s="27">
        <v>8</v>
      </c>
      <c r="B379" s="28" t="s">
        <v>97</v>
      </c>
      <c r="C379" s="25" t="s">
        <v>128</v>
      </c>
      <c r="D379" s="25" t="s">
        <v>208</v>
      </c>
      <c r="E379" s="23">
        <v>48000</v>
      </c>
      <c r="F379" s="23">
        <v>22140</v>
      </c>
      <c r="G379" s="23">
        <f t="shared" si="8"/>
        <v>25860</v>
      </c>
      <c r="H379" s="26"/>
    </row>
    <row r="380" spans="1:8">
      <c r="A380" s="27">
        <v>8</v>
      </c>
      <c r="B380" s="28" t="s">
        <v>97</v>
      </c>
      <c r="C380" s="25" t="s">
        <v>102</v>
      </c>
      <c r="D380" s="25" t="s">
        <v>209</v>
      </c>
      <c r="E380" s="23">
        <v>0</v>
      </c>
      <c r="F380" s="23">
        <f>15-15</f>
        <v>0</v>
      </c>
      <c r="G380" s="23">
        <f t="shared" si="8"/>
        <v>0</v>
      </c>
      <c r="H380" s="26"/>
    </row>
    <row r="381" spans="1:8">
      <c r="A381" s="27">
        <v>8</v>
      </c>
      <c r="B381" s="28" t="s">
        <v>97</v>
      </c>
      <c r="C381" s="25" t="s">
        <v>98</v>
      </c>
      <c r="D381" s="25" t="s">
        <v>210</v>
      </c>
      <c r="E381" s="23">
        <v>424945</v>
      </c>
      <c r="F381" s="23">
        <v>306097</v>
      </c>
      <c r="G381" s="23">
        <f t="shared" si="8"/>
        <v>118848</v>
      </c>
      <c r="H381" s="26"/>
    </row>
    <row r="382" spans="1:8">
      <c r="A382" s="27">
        <v>8</v>
      </c>
      <c r="B382" s="28" t="s">
        <v>97</v>
      </c>
      <c r="C382" s="25" t="s">
        <v>178</v>
      </c>
      <c r="D382" s="25" t="s">
        <v>211</v>
      </c>
      <c r="E382" s="23">
        <v>44820</v>
      </c>
      <c r="F382" s="23">
        <v>41298</v>
      </c>
      <c r="G382" s="23">
        <f t="shared" si="8"/>
        <v>3522</v>
      </c>
      <c r="H382" s="26"/>
    </row>
    <row r="383" spans="1:8">
      <c r="A383" s="27">
        <v>8</v>
      </c>
      <c r="B383" s="28" t="s">
        <v>123</v>
      </c>
      <c r="C383" s="25" t="s">
        <v>124</v>
      </c>
      <c r="D383" s="25" t="s">
        <v>212</v>
      </c>
      <c r="E383" s="23">
        <v>882</v>
      </c>
      <c r="F383" s="23">
        <v>0</v>
      </c>
      <c r="G383" s="23">
        <f t="shared" si="8"/>
        <v>882</v>
      </c>
      <c r="H383" s="26"/>
    </row>
    <row r="384" spans="1:8">
      <c r="A384" s="27">
        <v>8</v>
      </c>
      <c r="B384" s="28" t="s">
        <v>123</v>
      </c>
      <c r="C384" s="25" t="s">
        <v>185</v>
      </c>
      <c r="D384" s="25" t="s">
        <v>213</v>
      </c>
      <c r="E384" s="23">
        <v>506268</v>
      </c>
      <c r="F384" s="23">
        <v>372000</v>
      </c>
      <c r="G384" s="23">
        <f t="shared" si="8"/>
        <v>134268</v>
      </c>
      <c r="H384" s="26"/>
    </row>
    <row r="385" spans="1:8">
      <c r="A385" s="27">
        <v>8</v>
      </c>
      <c r="B385" s="28" t="s">
        <v>123</v>
      </c>
      <c r="C385" s="25" t="s">
        <v>124</v>
      </c>
      <c r="D385" s="25" t="s">
        <v>214</v>
      </c>
      <c r="E385" s="23">
        <v>1884</v>
      </c>
      <c r="F385" s="23">
        <v>0</v>
      </c>
      <c r="G385" s="23">
        <f t="shared" si="8"/>
        <v>1884</v>
      </c>
      <c r="H385" s="26"/>
    </row>
    <row r="386" spans="1:8">
      <c r="A386" s="27">
        <v>8</v>
      </c>
      <c r="B386" s="28" t="s">
        <v>123</v>
      </c>
      <c r="C386" s="25" t="s">
        <v>124</v>
      </c>
      <c r="D386" s="25" t="s">
        <v>215</v>
      </c>
      <c r="E386" s="23">
        <v>4645</v>
      </c>
      <c r="F386" s="23">
        <v>0</v>
      </c>
      <c r="G386" s="23">
        <f t="shared" si="8"/>
        <v>4645</v>
      </c>
      <c r="H386" s="26"/>
    </row>
    <row r="387" spans="1:8">
      <c r="A387" s="27">
        <v>8</v>
      </c>
      <c r="B387" s="28" t="s">
        <v>134</v>
      </c>
      <c r="C387" s="25" t="s">
        <v>216</v>
      </c>
      <c r="D387" s="25" t="s">
        <v>217</v>
      </c>
      <c r="E387" s="23">
        <v>0</v>
      </c>
      <c r="F387" s="23">
        <f>5382-5382</f>
        <v>0</v>
      </c>
      <c r="G387" s="23">
        <f t="shared" si="8"/>
        <v>0</v>
      </c>
      <c r="H387" s="26"/>
    </row>
    <row r="388" spans="1:8">
      <c r="A388" s="27">
        <v>8</v>
      </c>
      <c r="B388" s="28" t="s">
        <v>134</v>
      </c>
      <c r="C388" s="25" t="s">
        <v>132</v>
      </c>
      <c r="D388" s="25" t="s">
        <v>218</v>
      </c>
      <c r="E388" s="23">
        <v>857307</v>
      </c>
      <c r="F388" s="23">
        <v>825457</v>
      </c>
      <c r="G388" s="23">
        <f t="shared" si="8"/>
        <v>31850</v>
      </c>
      <c r="H388" s="26"/>
    </row>
    <row r="389" spans="1:8">
      <c r="A389" s="27">
        <v>8</v>
      </c>
      <c r="B389" s="28" t="s">
        <v>134</v>
      </c>
      <c r="C389" s="25" t="s">
        <v>168</v>
      </c>
      <c r="D389" s="25" t="s">
        <v>219</v>
      </c>
      <c r="E389" s="23">
        <v>3429</v>
      </c>
      <c r="F389" s="23">
        <v>2520</v>
      </c>
      <c r="G389" s="23">
        <f t="shared" si="8"/>
        <v>909</v>
      </c>
      <c r="H389" s="26"/>
    </row>
    <row r="390" spans="1:8">
      <c r="A390" s="27">
        <v>8</v>
      </c>
      <c r="B390" s="28" t="s">
        <v>137</v>
      </c>
      <c r="C390" s="25" t="s">
        <v>138</v>
      </c>
      <c r="D390" s="25" t="s">
        <v>220</v>
      </c>
      <c r="E390" s="23">
        <v>167615</v>
      </c>
      <c r="F390" s="23">
        <v>124714</v>
      </c>
      <c r="G390" s="23">
        <f t="shared" si="8"/>
        <v>42901</v>
      </c>
      <c r="H390" s="26"/>
    </row>
    <row r="391" spans="1:8">
      <c r="A391" s="27">
        <v>8</v>
      </c>
      <c r="B391" s="28" t="s">
        <v>137</v>
      </c>
      <c r="C391" s="25" t="s">
        <v>138</v>
      </c>
      <c r="D391" s="25" t="s">
        <v>221</v>
      </c>
      <c r="E391" s="23">
        <v>445612</v>
      </c>
      <c r="F391" s="23">
        <v>331556</v>
      </c>
      <c r="G391" s="23">
        <f t="shared" si="8"/>
        <v>114056</v>
      </c>
      <c r="H391" s="26"/>
    </row>
    <row r="392" spans="1:8">
      <c r="A392" s="27">
        <v>8</v>
      </c>
      <c r="B392" s="28" t="s">
        <v>137</v>
      </c>
      <c r="C392" s="25" t="s">
        <v>138</v>
      </c>
      <c r="D392" s="25" t="s">
        <v>222</v>
      </c>
      <c r="E392" s="23">
        <v>593419</v>
      </c>
      <c r="F392" s="23">
        <v>438019</v>
      </c>
      <c r="G392" s="23">
        <f t="shared" si="8"/>
        <v>155400</v>
      </c>
      <c r="H392" s="26"/>
    </row>
    <row r="393" spans="1:8">
      <c r="A393" s="27">
        <v>8</v>
      </c>
      <c r="B393" s="28" t="s">
        <v>137</v>
      </c>
      <c r="C393" s="25" t="s">
        <v>138</v>
      </c>
      <c r="D393" s="25" t="s">
        <v>223</v>
      </c>
      <c r="E393" s="23">
        <v>439309</v>
      </c>
      <c r="F393" s="23">
        <v>331556</v>
      </c>
      <c r="G393" s="23">
        <f t="shared" si="8"/>
        <v>107753</v>
      </c>
      <c r="H393" s="26"/>
    </row>
    <row r="394" spans="1:8">
      <c r="A394" s="27">
        <v>8</v>
      </c>
      <c r="B394" s="28" t="s">
        <v>137</v>
      </c>
      <c r="C394" s="25" t="s">
        <v>138</v>
      </c>
      <c r="D394" s="25" t="s">
        <v>224</v>
      </c>
      <c r="E394" s="23">
        <v>122390</v>
      </c>
      <c r="F394" s="23">
        <v>91253</v>
      </c>
      <c r="G394" s="23">
        <f t="shared" si="8"/>
        <v>31137</v>
      </c>
      <c r="H394" s="26"/>
    </row>
    <row r="395" spans="1:8">
      <c r="A395" s="27">
        <v>8</v>
      </c>
      <c r="B395" s="28" t="s">
        <v>137</v>
      </c>
      <c r="C395" s="25" t="s">
        <v>138</v>
      </c>
      <c r="D395" s="25" t="s">
        <v>225</v>
      </c>
      <c r="E395" s="23">
        <v>130822</v>
      </c>
      <c r="F395" s="23">
        <v>97338</v>
      </c>
      <c r="G395" s="23">
        <f t="shared" si="8"/>
        <v>33484</v>
      </c>
      <c r="H395" s="26"/>
    </row>
    <row r="396" spans="1:8">
      <c r="A396" s="27">
        <v>8</v>
      </c>
      <c r="B396" s="28" t="s">
        <v>144</v>
      </c>
      <c r="C396" s="25" t="s">
        <v>145</v>
      </c>
      <c r="D396" s="25" t="s">
        <v>226</v>
      </c>
      <c r="E396" s="23">
        <v>-1295</v>
      </c>
      <c r="F396" s="23">
        <v>0</v>
      </c>
      <c r="G396" s="23">
        <f t="shared" si="8"/>
        <v>-1295</v>
      </c>
      <c r="H396" s="26"/>
    </row>
    <row r="397" spans="1:8">
      <c r="A397" s="27">
        <v>8</v>
      </c>
      <c r="B397" s="28" t="s">
        <v>144</v>
      </c>
      <c r="C397" s="25" t="s">
        <v>145</v>
      </c>
      <c r="D397" s="25" t="s">
        <v>227</v>
      </c>
      <c r="E397" s="23">
        <v>294405</v>
      </c>
      <c r="F397" s="23">
        <v>248364</v>
      </c>
      <c r="G397" s="23">
        <f t="shared" si="8"/>
        <v>46041</v>
      </c>
      <c r="H397" s="26"/>
    </row>
    <row r="398" spans="1:8">
      <c r="A398" s="27">
        <v>8</v>
      </c>
      <c r="B398" s="28" t="s">
        <v>144</v>
      </c>
      <c r="C398" s="25" t="s">
        <v>145</v>
      </c>
      <c r="D398" s="25" t="s">
        <v>228</v>
      </c>
      <c r="E398" s="23">
        <v>481566</v>
      </c>
      <c r="F398" s="23">
        <v>403708</v>
      </c>
      <c r="G398" s="23">
        <f t="shared" si="8"/>
        <v>77858</v>
      </c>
      <c r="H398" s="26"/>
    </row>
    <row r="399" spans="1:8">
      <c r="A399" s="27">
        <v>8</v>
      </c>
      <c r="B399" s="28" t="s">
        <v>144</v>
      </c>
      <c r="C399" s="25" t="s">
        <v>170</v>
      </c>
      <c r="D399" s="25" t="s">
        <v>229</v>
      </c>
      <c r="E399" s="23">
        <v>9197</v>
      </c>
      <c r="F399" s="23">
        <v>6280</v>
      </c>
      <c r="G399" s="23">
        <f t="shared" si="8"/>
        <v>2917</v>
      </c>
      <c r="H399" s="26"/>
    </row>
    <row r="400" spans="1:8">
      <c r="A400" s="27">
        <v>8</v>
      </c>
      <c r="B400" s="28" t="s">
        <v>144</v>
      </c>
      <c r="C400" s="25" t="s">
        <v>145</v>
      </c>
      <c r="D400" s="25" t="s">
        <v>230</v>
      </c>
      <c r="E400" s="23">
        <v>538873</v>
      </c>
      <c r="F400" s="23">
        <v>457730</v>
      </c>
      <c r="G400" s="23">
        <f t="shared" si="8"/>
        <v>81143</v>
      </c>
      <c r="H400" s="26"/>
    </row>
    <row r="401" spans="1:8">
      <c r="A401" s="27">
        <v>8</v>
      </c>
      <c r="B401" s="28" t="s">
        <v>144</v>
      </c>
      <c r="C401" s="25" t="s">
        <v>145</v>
      </c>
      <c r="D401" s="25" t="s">
        <v>231</v>
      </c>
      <c r="E401" s="23">
        <v>933955</v>
      </c>
      <c r="F401" s="23">
        <v>757956</v>
      </c>
      <c r="G401" s="23">
        <f t="shared" si="8"/>
        <v>175999</v>
      </c>
      <c r="H401" s="26"/>
    </row>
    <row r="402" spans="1:8">
      <c r="A402" s="27">
        <v>8</v>
      </c>
      <c r="B402" s="28" t="s">
        <v>144</v>
      </c>
      <c r="C402" s="25" t="s">
        <v>145</v>
      </c>
      <c r="D402" s="25" t="s">
        <v>232</v>
      </c>
      <c r="E402" s="23">
        <v>354377</v>
      </c>
      <c r="F402" s="23">
        <v>275161</v>
      </c>
      <c r="G402" s="23">
        <f t="shared" si="8"/>
        <v>79216</v>
      </c>
      <c r="H402" s="26"/>
    </row>
    <row r="403" spans="1:8" s="16" customFormat="1" ht="13.2">
      <c r="A403" s="16">
        <v>8</v>
      </c>
      <c r="B403" s="30" t="s">
        <v>283</v>
      </c>
      <c r="C403" s="30" t="s">
        <v>284</v>
      </c>
      <c r="D403" s="30" t="s">
        <v>447</v>
      </c>
      <c r="E403" s="33">
        <v>685146</v>
      </c>
      <c r="F403" s="33">
        <v>565314</v>
      </c>
      <c r="G403" s="33">
        <f>+E403-F403</f>
        <v>119832</v>
      </c>
    </row>
    <row r="404" spans="1:8" s="16" customFormat="1" ht="13.2">
      <c r="A404" s="16">
        <v>8</v>
      </c>
      <c r="B404" s="30" t="s">
        <v>283</v>
      </c>
      <c r="C404" s="30" t="s">
        <v>286</v>
      </c>
      <c r="D404" s="30" t="s">
        <v>448</v>
      </c>
      <c r="E404" s="33">
        <v>441447</v>
      </c>
      <c r="F404" s="33">
        <v>432619</v>
      </c>
      <c r="G404" s="33">
        <f>+E404-F404</f>
        <v>8828</v>
      </c>
    </row>
    <row r="405" spans="1:8" s="16" customFormat="1" ht="13.2">
      <c r="A405" s="16">
        <v>8</v>
      </c>
      <c r="B405" s="30" t="s">
        <v>283</v>
      </c>
      <c r="C405" s="30" t="s">
        <v>286</v>
      </c>
      <c r="D405" s="30" t="s">
        <v>449</v>
      </c>
      <c r="E405" s="33">
        <v>167006</v>
      </c>
      <c r="F405" s="33">
        <v>163669</v>
      </c>
      <c r="G405" s="33">
        <f>+E405-F405</f>
        <v>3337</v>
      </c>
    </row>
    <row r="406" spans="1:8" s="16" customFormat="1" ht="13.2">
      <c r="A406" s="16">
        <v>8</v>
      </c>
      <c r="B406" s="30" t="s">
        <v>283</v>
      </c>
      <c r="C406" s="30" t="s">
        <v>286</v>
      </c>
      <c r="D406" s="30" t="s">
        <v>450</v>
      </c>
      <c r="E406" s="33">
        <v>152777</v>
      </c>
      <c r="F406" s="33">
        <v>149724</v>
      </c>
      <c r="G406" s="33">
        <f>+E406-F406</f>
        <v>3053</v>
      </c>
    </row>
    <row r="407" spans="1:8" s="16" customFormat="1" ht="13.2">
      <c r="A407" s="16">
        <v>8</v>
      </c>
      <c r="B407" s="30" t="s">
        <v>283</v>
      </c>
      <c r="C407" s="30" t="s">
        <v>286</v>
      </c>
      <c r="D407" s="30" t="s">
        <v>451</v>
      </c>
      <c r="E407" s="33">
        <v>194462</v>
      </c>
      <c r="F407" s="33">
        <v>190596</v>
      </c>
      <c r="G407" s="33">
        <f>+E407-F407</f>
        <v>3866</v>
      </c>
    </row>
    <row r="408" spans="1:8" s="16" customFormat="1" ht="13.2">
      <c r="A408" s="16">
        <v>8</v>
      </c>
      <c r="B408" s="30" t="s">
        <v>283</v>
      </c>
      <c r="C408" s="30" t="s">
        <v>286</v>
      </c>
      <c r="D408" s="30" t="s">
        <v>452</v>
      </c>
      <c r="E408" s="33">
        <v>186172</v>
      </c>
      <c r="F408" s="33">
        <v>182451</v>
      </c>
      <c r="G408" s="33">
        <f>+E408-F408</f>
        <v>3721</v>
      </c>
    </row>
    <row r="409" spans="1:8" s="16" customFormat="1" ht="13.2">
      <c r="A409" s="16">
        <v>8</v>
      </c>
      <c r="B409" s="30" t="s">
        <v>283</v>
      </c>
      <c r="C409" s="30" t="s">
        <v>286</v>
      </c>
      <c r="D409" s="30" t="s">
        <v>453</v>
      </c>
      <c r="E409" s="33">
        <v>224637</v>
      </c>
      <c r="F409" s="33">
        <v>220174</v>
      </c>
      <c r="G409" s="33">
        <f>+E409-F409</f>
        <v>4463</v>
      </c>
    </row>
    <row r="410" spans="1:8" s="16" customFormat="1" ht="13.2">
      <c r="A410" s="16">
        <v>8</v>
      </c>
      <c r="B410" s="30" t="s">
        <v>283</v>
      </c>
      <c r="C410" s="30" t="s">
        <v>286</v>
      </c>
      <c r="D410" s="30" t="s">
        <v>454</v>
      </c>
      <c r="E410" s="33">
        <v>344239</v>
      </c>
      <c r="F410" s="33">
        <v>337356</v>
      </c>
      <c r="G410" s="33">
        <f>+E410-F410</f>
        <v>6883</v>
      </c>
    </row>
    <row r="411" spans="1:8" s="16" customFormat="1" ht="13.2">
      <c r="A411" s="16">
        <v>8</v>
      </c>
      <c r="B411" s="30" t="s">
        <v>283</v>
      </c>
      <c r="C411" s="30" t="s">
        <v>286</v>
      </c>
      <c r="D411" s="30" t="s">
        <v>455</v>
      </c>
      <c r="E411" s="33">
        <v>179275</v>
      </c>
      <c r="F411" s="33">
        <v>175692</v>
      </c>
      <c r="G411" s="33">
        <f>+E411-F411</f>
        <v>3583</v>
      </c>
    </row>
    <row r="412" spans="1:8" s="16" customFormat="1" ht="13.2">
      <c r="A412" s="16">
        <v>8</v>
      </c>
      <c r="B412" s="30" t="s">
        <v>283</v>
      </c>
      <c r="C412" s="30" t="s">
        <v>284</v>
      </c>
      <c r="D412" s="30" t="s">
        <v>456</v>
      </c>
      <c r="E412" s="33">
        <v>108966</v>
      </c>
      <c r="F412" s="33">
        <v>103527</v>
      </c>
      <c r="G412" s="33">
        <f>+E412-F412</f>
        <v>5439</v>
      </c>
    </row>
    <row r="413" spans="1:8" s="16" customFormat="1" ht="13.2">
      <c r="A413" s="16">
        <v>8</v>
      </c>
      <c r="B413" s="30" t="s">
        <v>283</v>
      </c>
      <c r="C413" s="30" t="s">
        <v>284</v>
      </c>
      <c r="D413" s="30" t="s">
        <v>457</v>
      </c>
      <c r="E413" s="33">
        <v>149835</v>
      </c>
      <c r="F413" s="33">
        <v>145739</v>
      </c>
      <c r="G413" s="33">
        <f>+E413-F413</f>
        <v>4096</v>
      </c>
    </row>
    <row r="414" spans="1:8" s="34" customFormat="1" ht="13.2">
      <c r="A414" s="34">
        <v>8</v>
      </c>
      <c r="B414" s="35" t="s">
        <v>283</v>
      </c>
      <c r="C414" s="35" t="s">
        <v>286</v>
      </c>
      <c r="D414" s="35"/>
      <c r="E414" s="36">
        <v>-110895</v>
      </c>
      <c r="F414" s="36">
        <v>-108680</v>
      </c>
      <c r="G414" s="36">
        <f>+E414-F414</f>
        <v>-2215</v>
      </c>
    </row>
    <row r="415" spans="1:8">
      <c r="A415" s="31">
        <v>9</v>
      </c>
      <c r="B415" s="32" t="s">
        <v>8</v>
      </c>
      <c r="C415" s="30" t="s">
        <v>83</v>
      </c>
      <c r="D415" s="30" t="s">
        <v>248</v>
      </c>
      <c r="E415" s="23">
        <v>719733</v>
      </c>
      <c r="F415" s="23">
        <v>722852</v>
      </c>
      <c r="G415" s="23">
        <f t="shared" si="8"/>
        <v>-3119</v>
      </c>
    </row>
    <row r="416" spans="1:8">
      <c r="A416" s="31">
        <v>9</v>
      </c>
      <c r="B416" s="32" t="s">
        <v>8</v>
      </c>
      <c r="C416" s="30" t="s">
        <v>163</v>
      </c>
      <c r="D416" s="30" t="s">
        <v>249</v>
      </c>
      <c r="E416" s="23">
        <v>134925</v>
      </c>
      <c r="F416" s="23">
        <v>113439</v>
      </c>
      <c r="G416" s="23">
        <f t="shared" si="8"/>
        <v>21486</v>
      </c>
    </row>
    <row r="417" spans="1:8">
      <c r="A417" s="31">
        <v>9</v>
      </c>
      <c r="B417" s="32" t="s">
        <v>8</v>
      </c>
      <c r="C417" s="30" t="s">
        <v>83</v>
      </c>
      <c r="D417" s="30" t="s">
        <v>250</v>
      </c>
      <c r="E417" s="23">
        <v>66022</v>
      </c>
      <c r="F417" s="23">
        <v>66683</v>
      </c>
      <c r="G417" s="23">
        <f t="shared" si="8"/>
        <v>-661</v>
      </c>
    </row>
    <row r="418" spans="1:8">
      <c r="A418" s="31">
        <v>9</v>
      </c>
      <c r="B418" s="32" t="s">
        <v>8</v>
      </c>
      <c r="C418" s="30" t="s">
        <v>163</v>
      </c>
      <c r="D418" s="30" t="s">
        <v>251</v>
      </c>
      <c r="E418" s="23">
        <v>1304004</v>
      </c>
      <c r="F418" s="23">
        <v>1200701</v>
      </c>
      <c r="G418" s="23">
        <f t="shared" si="8"/>
        <v>103303</v>
      </c>
    </row>
    <row r="419" spans="1:8">
      <c r="A419" s="31">
        <v>9</v>
      </c>
      <c r="B419" s="32" t="s">
        <v>9</v>
      </c>
      <c r="C419" s="30" t="s">
        <v>169</v>
      </c>
      <c r="D419" s="30" t="s">
        <v>252</v>
      </c>
      <c r="E419" s="23">
        <v>36000</v>
      </c>
      <c r="F419" s="23">
        <v>26000</v>
      </c>
      <c r="G419" s="23">
        <f t="shared" si="8"/>
        <v>10000</v>
      </c>
    </row>
    <row r="420" spans="1:8">
      <c r="A420" s="31">
        <v>9</v>
      </c>
      <c r="B420" s="32" t="s">
        <v>9</v>
      </c>
      <c r="C420" s="30" t="s">
        <v>91</v>
      </c>
      <c r="D420" s="30" t="s">
        <v>253</v>
      </c>
      <c r="E420" s="23">
        <v>417436</v>
      </c>
      <c r="F420" s="23">
        <v>402312</v>
      </c>
      <c r="G420" s="23">
        <f t="shared" si="8"/>
        <v>15124</v>
      </c>
    </row>
    <row r="421" spans="1:8">
      <c r="A421" s="31">
        <v>9</v>
      </c>
      <c r="B421" s="32" t="s">
        <v>9</v>
      </c>
      <c r="C421" s="30" t="s">
        <v>91</v>
      </c>
      <c r="D421" s="30" t="s">
        <v>254</v>
      </c>
      <c r="E421" s="23">
        <v>272241</v>
      </c>
      <c r="F421" s="23">
        <v>257117</v>
      </c>
      <c r="G421" s="23">
        <f t="shared" si="8"/>
        <v>15124</v>
      </c>
    </row>
    <row r="422" spans="1:8">
      <c r="A422" s="31">
        <v>9</v>
      </c>
      <c r="B422" s="32" t="s">
        <v>9</v>
      </c>
      <c r="C422" s="30" t="s">
        <v>91</v>
      </c>
      <c r="D422" s="30" t="s">
        <v>255</v>
      </c>
      <c r="E422" s="23">
        <v>63886</v>
      </c>
      <c r="F422" s="23">
        <v>62071</v>
      </c>
      <c r="G422" s="23">
        <f t="shared" si="8"/>
        <v>1815</v>
      </c>
    </row>
    <row r="423" spans="1:8">
      <c r="A423" s="31">
        <v>9</v>
      </c>
      <c r="B423" s="32" t="s">
        <v>9</v>
      </c>
      <c r="C423" s="30" t="s">
        <v>199</v>
      </c>
      <c r="D423" s="30" t="s">
        <v>256</v>
      </c>
      <c r="E423" s="23">
        <v>711819</v>
      </c>
      <c r="F423" s="23">
        <v>698389</v>
      </c>
      <c r="G423" s="23">
        <f t="shared" si="8"/>
        <v>13430</v>
      </c>
    </row>
    <row r="424" spans="1:8">
      <c r="A424" s="31">
        <v>9</v>
      </c>
      <c r="B424" s="32" t="s">
        <v>97</v>
      </c>
      <c r="C424" s="30" t="s">
        <v>98</v>
      </c>
      <c r="D424" s="30" t="s">
        <v>257</v>
      </c>
      <c r="E424" s="23">
        <v>143452</v>
      </c>
      <c r="F424" s="23">
        <v>84599</v>
      </c>
      <c r="G424" s="23">
        <f t="shared" si="8"/>
        <v>58853</v>
      </c>
    </row>
    <row r="425" spans="1:8">
      <c r="A425" s="31">
        <v>9</v>
      </c>
      <c r="B425" s="32" t="s">
        <v>97</v>
      </c>
      <c r="C425" s="30" t="s">
        <v>180</v>
      </c>
      <c r="D425" s="30" t="s">
        <v>258</v>
      </c>
      <c r="E425" s="23">
        <v>47520</v>
      </c>
      <c r="F425" s="23">
        <v>37440</v>
      </c>
      <c r="G425" s="23">
        <f t="shared" si="8"/>
        <v>10080</v>
      </c>
    </row>
    <row r="426" spans="1:8">
      <c r="A426" s="31">
        <v>9</v>
      </c>
      <c r="B426" s="32" t="s">
        <v>97</v>
      </c>
      <c r="C426" s="30" t="s">
        <v>98</v>
      </c>
      <c r="D426" s="30" t="s">
        <v>259</v>
      </c>
      <c r="E426" s="23">
        <v>266201</v>
      </c>
      <c r="F426" s="23">
        <v>172714</v>
      </c>
      <c r="G426" s="23">
        <f t="shared" si="8"/>
        <v>93487</v>
      </c>
    </row>
    <row r="427" spans="1:8">
      <c r="A427" s="31">
        <v>9</v>
      </c>
      <c r="B427" s="32" t="s">
        <v>97</v>
      </c>
      <c r="C427" s="30" t="s">
        <v>104</v>
      </c>
      <c r="D427" s="30" t="s">
        <v>260</v>
      </c>
      <c r="E427" s="23">
        <v>132720</v>
      </c>
      <c r="F427" s="23">
        <v>123760</v>
      </c>
      <c r="G427" s="23">
        <f t="shared" si="8"/>
        <v>8960</v>
      </c>
    </row>
    <row r="428" spans="1:8">
      <c r="A428" s="31">
        <v>9</v>
      </c>
      <c r="B428" s="32" t="s">
        <v>97</v>
      </c>
      <c r="C428" s="30" t="s">
        <v>98</v>
      </c>
      <c r="D428" s="30" t="s">
        <v>261</v>
      </c>
      <c r="E428" s="23">
        <v>266669</v>
      </c>
      <c r="F428" s="23">
        <v>168601</v>
      </c>
      <c r="G428" s="23">
        <f t="shared" si="8"/>
        <v>98068</v>
      </c>
    </row>
    <row r="429" spans="1:8">
      <c r="A429" s="31">
        <v>9</v>
      </c>
      <c r="B429" s="32" t="s">
        <v>97</v>
      </c>
      <c r="C429" s="30" t="s">
        <v>98</v>
      </c>
      <c r="D429" s="30" t="s">
        <v>262</v>
      </c>
      <c r="E429" s="23">
        <v>486</v>
      </c>
      <c r="F429" s="23">
        <v>304</v>
      </c>
      <c r="G429" s="23">
        <f t="shared" si="8"/>
        <v>182</v>
      </c>
    </row>
    <row r="430" spans="1:8" ht="16.2">
      <c r="A430" s="31">
        <v>9</v>
      </c>
      <c r="B430" s="32" t="s">
        <v>97</v>
      </c>
      <c r="C430" s="30" t="s">
        <v>108</v>
      </c>
      <c r="D430" s="30" t="s">
        <v>263</v>
      </c>
      <c r="E430" s="23">
        <v>0</v>
      </c>
      <c r="F430" s="23">
        <f>450-450</f>
        <v>0</v>
      </c>
      <c r="G430" s="23">
        <f t="shared" si="8"/>
        <v>0</v>
      </c>
      <c r="H430" s="29" t="s">
        <v>281</v>
      </c>
    </row>
    <row r="431" spans="1:8">
      <c r="A431" s="31">
        <v>9</v>
      </c>
      <c r="B431" s="32" t="s">
        <v>97</v>
      </c>
      <c r="C431" s="30" t="s">
        <v>178</v>
      </c>
      <c r="D431" s="30" t="s">
        <v>264</v>
      </c>
      <c r="E431" s="23">
        <v>44820</v>
      </c>
      <c r="F431" s="23">
        <v>41298</v>
      </c>
      <c r="G431" s="23">
        <f t="shared" si="8"/>
        <v>3522</v>
      </c>
    </row>
    <row r="432" spans="1:8">
      <c r="A432" s="31">
        <v>9</v>
      </c>
      <c r="B432" s="32" t="s">
        <v>123</v>
      </c>
      <c r="C432" s="30" t="s">
        <v>128</v>
      </c>
      <c r="D432" s="30" t="s">
        <v>265</v>
      </c>
      <c r="E432" s="23">
        <v>2265045</v>
      </c>
      <c r="F432" s="23">
        <v>1628001</v>
      </c>
      <c r="G432" s="23">
        <f t="shared" si="8"/>
        <v>637044</v>
      </c>
    </row>
    <row r="433" spans="1:8">
      <c r="A433" s="31">
        <v>9</v>
      </c>
      <c r="B433" s="32" t="s">
        <v>123</v>
      </c>
      <c r="C433" s="30" t="s">
        <v>124</v>
      </c>
      <c r="D433" s="30" t="s">
        <v>266</v>
      </c>
      <c r="E433" s="23">
        <v>13274</v>
      </c>
      <c r="F433" s="23">
        <v>0</v>
      </c>
      <c r="G433" s="23">
        <f t="shared" si="8"/>
        <v>13274</v>
      </c>
    </row>
    <row r="434" spans="1:8">
      <c r="A434" s="31">
        <v>9</v>
      </c>
      <c r="B434" s="32" t="s">
        <v>131</v>
      </c>
      <c r="C434" s="30" t="s">
        <v>132</v>
      </c>
      <c r="D434" s="30" t="s">
        <v>267</v>
      </c>
      <c r="E434" s="23">
        <v>26221</v>
      </c>
      <c r="F434" s="23">
        <v>24421</v>
      </c>
      <c r="G434" s="23">
        <f t="shared" si="8"/>
        <v>1800</v>
      </c>
    </row>
    <row r="435" spans="1:8">
      <c r="A435" s="31">
        <v>9</v>
      </c>
      <c r="B435" s="32" t="s">
        <v>131</v>
      </c>
      <c r="C435" s="30" t="s">
        <v>132</v>
      </c>
      <c r="D435" s="30" t="s">
        <v>268</v>
      </c>
      <c r="E435" s="23">
        <v>607642</v>
      </c>
      <c r="F435" s="23">
        <v>567685</v>
      </c>
      <c r="G435" s="23">
        <f t="shared" si="8"/>
        <v>39957</v>
      </c>
    </row>
    <row r="436" spans="1:8">
      <c r="A436" s="31">
        <v>9</v>
      </c>
      <c r="B436" s="32" t="s">
        <v>134</v>
      </c>
      <c r="C436" s="30" t="s">
        <v>269</v>
      </c>
      <c r="D436" s="30" t="s">
        <v>270</v>
      </c>
      <c r="E436" s="23">
        <v>4500</v>
      </c>
      <c r="F436" s="23">
        <v>3000</v>
      </c>
      <c r="G436" s="23">
        <f t="shared" ref="G436:G446" si="9">+E436-F436</f>
        <v>1500</v>
      </c>
    </row>
    <row r="437" spans="1:8" ht="16.2">
      <c r="A437" s="31">
        <v>9</v>
      </c>
      <c r="B437" s="32" t="s">
        <v>134</v>
      </c>
      <c r="C437" s="30" t="s">
        <v>216</v>
      </c>
      <c r="D437" s="30" t="s">
        <v>271</v>
      </c>
      <c r="E437" s="23">
        <v>0</v>
      </c>
      <c r="F437" s="23">
        <f>2400-2400</f>
        <v>0</v>
      </c>
      <c r="G437" s="23">
        <f t="shared" si="9"/>
        <v>0</v>
      </c>
      <c r="H437" s="29" t="s">
        <v>282</v>
      </c>
    </row>
    <row r="438" spans="1:8">
      <c r="A438" s="31">
        <v>9</v>
      </c>
      <c r="B438" s="32" t="s">
        <v>137</v>
      </c>
      <c r="C438" s="30" t="s">
        <v>138</v>
      </c>
      <c r="D438" s="30" t="s">
        <v>272</v>
      </c>
      <c r="E438" s="23">
        <v>133906</v>
      </c>
      <c r="F438" s="23">
        <v>99822</v>
      </c>
      <c r="G438" s="23">
        <f t="shared" si="9"/>
        <v>34084</v>
      </c>
    </row>
    <row r="439" spans="1:8">
      <c r="A439" s="31">
        <v>9</v>
      </c>
      <c r="B439" s="32" t="s">
        <v>137</v>
      </c>
      <c r="C439" s="30" t="s">
        <v>138</v>
      </c>
      <c r="D439" s="30" t="s">
        <v>273</v>
      </c>
      <c r="E439" s="23">
        <v>91558</v>
      </c>
      <c r="F439" s="23">
        <v>69573</v>
      </c>
      <c r="G439" s="23">
        <f t="shared" si="9"/>
        <v>21985</v>
      </c>
    </row>
    <row r="440" spans="1:8">
      <c r="A440" s="31">
        <v>9</v>
      </c>
      <c r="B440" s="32" t="s">
        <v>137</v>
      </c>
      <c r="C440" s="30" t="s">
        <v>138</v>
      </c>
      <c r="D440" s="30" t="s">
        <v>274</v>
      </c>
      <c r="E440" s="23">
        <v>517077</v>
      </c>
      <c r="F440" s="23">
        <v>390212</v>
      </c>
      <c r="G440" s="23">
        <f t="shared" si="9"/>
        <v>126865</v>
      </c>
    </row>
    <row r="441" spans="1:8">
      <c r="A441" s="31">
        <v>9</v>
      </c>
      <c r="B441" s="32" t="s">
        <v>137</v>
      </c>
      <c r="C441" s="30" t="s">
        <v>138</v>
      </c>
      <c r="D441" s="30" t="s">
        <v>275</v>
      </c>
      <c r="E441" s="23">
        <v>241048</v>
      </c>
      <c r="F441" s="23">
        <v>181494</v>
      </c>
      <c r="G441" s="23">
        <f t="shared" si="9"/>
        <v>59554</v>
      </c>
    </row>
    <row r="442" spans="1:8">
      <c r="A442" s="31">
        <v>9</v>
      </c>
      <c r="B442" s="32" t="s">
        <v>137</v>
      </c>
      <c r="C442" s="30" t="s">
        <v>138</v>
      </c>
      <c r="D442" s="30" t="s">
        <v>276</v>
      </c>
      <c r="E442" s="23">
        <v>-1597</v>
      </c>
      <c r="F442" s="23">
        <v>0</v>
      </c>
      <c r="G442" s="23">
        <f t="shared" si="9"/>
        <v>-1597</v>
      </c>
    </row>
    <row r="443" spans="1:8">
      <c r="A443" s="31">
        <v>9</v>
      </c>
      <c r="B443" s="32" t="s">
        <v>144</v>
      </c>
      <c r="C443" s="30" t="s">
        <v>145</v>
      </c>
      <c r="D443" s="30" t="s">
        <v>277</v>
      </c>
      <c r="E443" s="23">
        <v>225633</v>
      </c>
      <c r="F443" s="23">
        <v>191658</v>
      </c>
      <c r="G443" s="23">
        <f t="shared" si="9"/>
        <v>33975</v>
      </c>
    </row>
    <row r="444" spans="1:8">
      <c r="A444" s="31">
        <v>9</v>
      </c>
      <c r="B444" s="32" t="s">
        <v>144</v>
      </c>
      <c r="C444" s="30" t="s">
        <v>145</v>
      </c>
      <c r="D444" s="30" t="s">
        <v>278</v>
      </c>
      <c r="E444" s="23">
        <v>246786</v>
      </c>
      <c r="F444" s="23">
        <v>209626</v>
      </c>
      <c r="G444" s="23">
        <f t="shared" si="9"/>
        <v>37160</v>
      </c>
    </row>
    <row r="445" spans="1:8">
      <c r="A445" s="31">
        <v>9</v>
      </c>
      <c r="B445" s="32" t="s">
        <v>144</v>
      </c>
      <c r="C445" s="30" t="s">
        <v>145</v>
      </c>
      <c r="D445" s="30" t="s">
        <v>279</v>
      </c>
      <c r="E445" s="23">
        <v>745123</v>
      </c>
      <c r="F445" s="23">
        <v>608416</v>
      </c>
      <c r="G445" s="23">
        <f t="shared" si="9"/>
        <v>136707</v>
      </c>
    </row>
    <row r="446" spans="1:8">
      <c r="A446" s="31">
        <v>9</v>
      </c>
      <c r="B446" s="32" t="s">
        <v>144</v>
      </c>
      <c r="C446" s="30" t="s">
        <v>145</v>
      </c>
      <c r="D446" s="30" t="s">
        <v>280</v>
      </c>
      <c r="E446" s="23">
        <v>211531</v>
      </c>
      <c r="F446" s="23">
        <v>179679</v>
      </c>
      <c r="G446" s="23">
        <f t="shared" si="9"/>
        <v>31852</v>
      </c>
    </row>
    <row r="447" spans="1:8" s="16" customFormat="1" ht="13.2">
      <c r="A447" s="16">
        <v>9</v>
      </c>
      <c r="B447" s="30" t="s">
        <v>283</v>
      </c>
      <c r="C447" s="30" t="s">
        <v>286</v>
      </c>
      <c r="D447" s="30" t="s">
        <v>458</v>
      </c>
      <c r="E447" s="33">
        <v>215282</v>
      </c>
      <c r="F447" s="33">
        <v>210980</v>
      </c>
      <c r="G447" s="33">
        <f>+E447-F447</f>
        <v>4302</v>
      </c>
    </row>
    <row r="448" spans="1:8" s="16" customFormat="1" ht="13.2">
      <c r="A448" s="16">
        <v>9</v>
      </c>
      <c r="B448" s="30" t="s">
        <v>283</v>
      </c>
      <c r="C448" s="30" t="s">
        <v>286</v>
      </c>
      <c r="D448" s="30" t="s">
        <v>459</v>
      </c>
      <c r="E448" s="33">
        <v>394985</v>
      </c>
      <c r="F448" s="33">
        <v>387102</v>
      </c>
      <c r="G448" s="33">
        <f>+E448-F448</f>
        <v>7883</v>
      </c>
    </row>
    <row r="449" spans="1:7" s="16" customFormat="1" ht="13.2">
      <c r="A449" s="16">
        <v>9</v>
      </c>
      <c r="B449" s="30" t="s">
        <v>283</v>
      </c>
      <c r="C449" s="30" t="s">
        <v>286</v>
      </c>
      <c r="D449" s="30" t="s">
        <v>460</v>
      </c>
      <c r="E449" s="33">
        <v>551354</v>
      </c>
      <c r="F449" s="33">
        <v>540288</v>
      </c>
      <c r="G449" s="33">
        <f>+E449-F449</f>
        <v>11066</v>
      </c>
    </row>
    <row r="450" spans="1:7" s="16" customFormat="1" ht="13.2">
      <c r="A450" s="16">
        <v>9</v>
      </c>
      <c r="B450" s="30" t="s">
        <v>283</v>
      </c>
      <c r="C450" s="30" t="s">
        <v>286</v>
      </c>
      <c r="D450" s="30" t="s">
        <v>461</v>
      </c>
      <c r="E450" s="33">
        <v>249919</v>
      </c>
      <c r="F450" s="33">
        <v>244927</v>
      </c>
      <c r="G450" s="33">
        <f>+E450-F450</f>
        <v>4992</v>
      </c>
    </row>
    <row r="451" spans="1:7" s="16" customFormat="1" ht="13.2">
      <c r="A451" s="16">
        <v>9</v>
      </c>
      <c r="B451" s="30" t="s">
        <v>283</v>
      </c>
      <c r="C451" s="30" t="s">
        <v>286</v>
      </c>
      <c r="D451" s="30" t="s">
        <v>462</v>
      </c>
      <c r="E451" s="33">
        <v>203494</v>
      </c>
      <c r="F451" s="33">
        <v>199429</v>
      </c>
      <c r="G451" s="33">
        <f>+E451-F451</f>
        <v>4065</v>
      </c>
    </row>
    <row r="452" spans="1:7" s="16" customFormat="1" ht="13.2">
      <c r="A452" s="16">
        <v>9</v>
      </c>
      <c r="B452" s="30" t="s">
        <v>283</v>
      </c>
      <c r="C452" s="30" t="s">
        <v>286</v>
      </c>
      <c r="D452" s="30" t="s">
        <v>463</v>
      </c>
      <c r="E452" s="33">
        <v>26283</v>
      </c>
      <c r="F452" s="33">
        <v>25756</v>
      </c>
      <c r="G452" s="33">
        <f>+E452-F452</f>
        <v>527</v>
      </c>
    </row>
    <row r="453" spans="1:7" s="16" customFormat="1" ht="13.2">
      <c r="A453" s="16">
        <v>9</v>
      </c>
      <c r="B453" s="30" t="s">
        <v>283</v>
      </c>
      <c r="C453" s="30" t="s">
        <v>284</v>
      </c>
      <c r="D453" s="30" t="s">
        <v>464</v>
      </c>
      <c r="E453" s="33">
        <v>565771</v>
      </c>
      <c r="F453" s="33">
        <v>466523</v>
      </c>
      <c r="G453" s="33">
        <f>+E453-F453</f>
        <v>99248</v>
      </c>
    </row>
    <row r="454" spans="1:7" s="16" customFormat="1" ht="13.2">
      <c r="A454" s="16">
        <v>9</v>
      </c>
      <c r="B454" s="30" t="s">
        <v>283</v>
      </c>
      <c r="C454" s="30" t="s">
        <v>286</v>
      </c>
      <c r="D454" s="30" t="s">
        <v>465</v>
      </c>
      <c r="E454" s="33">
        <v>115895</v>
      </c>
      <c r="F454" s="33">
        <v>113597</v>
      </c>
      <c r="G454" s="33">
        <f>+E454-F454</f>
        <v>2298</v>
      </c>
    </row>
    <row r="455" spans="1:7" s="16" customFormat="1" ht="13.2">
      <c r="A455" s="16">
        <v>9</v>
      </c>
      <c r="B455" s="30" t="s">
        <v>283</v>
      </c>
      <c r="C455" s="30" t="s">
        <v>286</v>
      </c>
      <c r="D455" s="30" t="s">
        <v>466</v>
      </c>
      <c r="E455" s="33">
        <v>114124</v>
      </c>
      <c r="F455" s="33">
        <v>111847</v>
      </c>
      <c r="G455" s="33">
        <f>+E455-F455</f>
        <v>2277</v>
      </c>
    </row>
    <row r="456" spans="1:7" s="16" customFormat="1" ht="13.2">
      <c r="A456" s="16">
        <v>9</v>
      </c>
      <c r="B456" s="30" t="s">
        <v>283</v>
      </c>
      <c r="C456" s="30" t="s">
        <v>286</v>
      </c>
      <c r="D456" s="30" t="s">
        <v>467</v>
      </c>
      <c r="E456" s="33">
        <v>73836</v>
      </c>
      <c r="F456" s="33">
        <v>72364</v>
      </c>
      <c r="G456" s="33">
        <f>+E456-F456</f>
        <v>1472</v>
      </c>
    </row>
    <row r="457" spans="1:7" s="16" customFormat="1" ht="13.2">
      <c r="A457" s="16">
        <v>9</v>
      </c>
      <c r="B457" s="30" t="s">
        <v>283</v>
      </c>
      <c r="C457" s="30" t="s">
        <v>286</v>
      </c>
      <c r="D457" s="30" t="s">
        <v>468</v>
      </c>
      <c r="E457" s="33">
        <v>390871</v>
      </c>
      <c r="F457" s="33">
        <v>383058</v>
      </c>
      <c r="G457" s="33">
        <f>+E457-F457</f>
        <v>7813</v>
      </c>
    </row>
    <row r="458" spans="1:7" s="16" customFormat="1" ht="13.2">
      <c r="A458" s="16">
        <v>9</v>
      </c>
      <c r="B458" s="30" t="s">
        <v>283</v>
      </c>
      <c r="C458" s="30" t="s">
        <v>286</v>
      </c>
      <c r="D458" s="30" t="s">
        <v>469</v>
      </c>
      <c r="E458" s="33">
        <v>673352</v>
      </c>
      <c r="F458" s="33">
        <v>659887</v>
      </c>
      <c r="G458" s="33">
        <f>+E458-F458</f>
        <v>13465</v>
      </c>
    </row>
    <row r="459" spans="1:7" s="34" customFormat="1" ht="13.2">
      <c r="A459" s="34">
        <v>9</v>
      </c>
      <c r="B459" s="35" t="s">
        <v>283</v>
      </c>
      <c r="C459" s="35" t="s">
        <v>286</v>
      </c>
      <c r="D459" s="35"/>
      <c r="E459" s="36">
        <v>-756115</v>
      </c>
      <c r="F459" s="36">
        <v>-700061</v>
      </c>
      <c r="G459" s="36">
        <f t="shared" ref="G459" si="10">+E459-F459</f>
        <v>-56054</v>
      </c>
    </row>
    <row r="460" spans="1:7">
      <c r="C460" s="3"/>
      <c r="D460" s="3"/>
      <c r="E460" s="14"/>
      <c r="F460" s="14"/>
      <c r="G460" s="14"/>
    </row>
    <row r="461" spans="1:7">
      <c r="C461" s="3"/>
      <c r="D461" s="3"/>
      <c r="E461" s="14"/>
      <c r="F461" s="14"/>
      <c r="G461" s="14"/>
    </row>
    <row r="462" spans="1:7">
      <c r="C462" s="3"/>
      <c r="D462" s="3"/>
      <c r="E462" s="14"/>
      <c r="F462" s="14"/>
      <c r="G462" s="14"/>
    </row>
    <row r="463" spans="1:7">
      <c r="C463" s="3"/>
      <c r="D463" s="3"/>
      <c r="E463" s="14"/>
      <c r="F463" s="14"/>
      <c r="G463" s="14"/>
    </row>
    <row r="464" spans="1:7">
      <c r="C464" s="3"/>
      <c r="D464" s="3"/>
      <c r="E464" s="24">
        <f>SUM(E2:E463)</f>
        <v>146089645</v>
      </c>
      <c r="F464" s="24">
        <f t="shared" ref="F464:G464" si="11">SUM(F2:F463)</f>
        <v>127791342</v>
      </c>
      <c r="G464" s="24">
        <f t="shared" si="11"/>
        <v>18298303</v>
      </c>
    </row>
    <row r="465" spans="3:7">
      <c r="C465" s="3"/>
      <c r="D465" s="3"/>
      <c r="E465" s="14"/>
      <c r="F465" s="14"/>
      <c r="G465" s="14"/>
    </row>
    <row r="466" spans="3:7">
      <c r="C466" s="3"/>
      <c r="D466" s="3"/>
      <c r="E466" s="14"/>
      <c r="F466" s="14"/>
      <c r="G466" s="14"/>
    </row>
  </sheetData>
  <phoneticPr fontId="2" type="noConversion"/>
  <printOptions horizontalCentered="1"/>
  <pageMargins left="0" right="0" top="0.39370078740157483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462"/>
  <sheetViews>
    <sheetView workbookViewId="0">
      <pane xSplit="2" ySplit="1" topLeftCell="C444" activePane="bottomRight" state="frozen"/>
      <selection pane="topRight" activeCell="B1" sqref="B1"/>
      <selection pane="bottomLeft" activeCell="A2" sqref="A2"/>
      <selection pane="bottomRight" activeCell="AC1" sqref="A1:AC1048576"/>
    </sheetView>
  </sheetViews>
  <sheetFormatPr defaultColWidth="9.109375" defaultRowHeight="16.2"/>
  <cols>
    <col min="1" max="1" width="13.5546875" style="1" bestFit="1" customWidth="1"/>
    <col min="2" max="2" width="16.109375" style="21" bestFit="1" customWidth="1"/>
    <col min="3" max="3" width="12.44140625" style="1" bestFit="1" customWidth="1"/>
    <col min="4" max="4" width="11.6640625" style="1" bestFit="1" customWidth="1"/>
    <col min="5" max="5" width="11.109375" style="1" bestFit="1" customWidth="1"/>
    <col min="6" max="7" width="11.6640625" style="1" bestFit="1" customWidth="1"/>
    <col min="8" max="8" width="11.109375" style="1" bestFit="1" customWidth="1"/>
    <col min="9" max="10" width="12.44140625" style="1" bestFit="1" customWidth="1"/>
    <col min="11" max="11" width="11.109375" style="1" bestFit="1" customWidth="1"/>
    <col min="12" max="13" width="12.44140625" style="1" bestFit="1" customWidth="1"/>
    <col min="14" max="14" width="11.109375" style="1" bestFit="1" customWidth="1"/>
    <col min="15" max="16" width="12.44140625" style="1" bestFit="1" customWidth="1"/>
    <col min="17" max="17" width="11.109375" style="1" bestFit="1" customWidth="1"/>
    <col min="18" max="19" width="11.6640625" style="1" bestFit="1" customWidth="1"/>
    <col min="20" max="20" width="10.5546875" style="1" bestFit="1" customWidth="1"/>
    <col min="21" max="22" width="11.6640625" style="1" bestFit="1" customWidth="1"/>
    <col min="23" max="23" width="10.44140625" style="1" bestFit="1" customWidth="1"/>
    <col min="24" max="25" width="11.6640625" style="1" bestFit="1" customWidth="1"/>
    <col min="26" max="26" width="10.44140625" style="1" bestFit="1" customWidth="1"/>
    <col min="27" max="28" width="11.6640625" style="1" bestFit="1" customWidth="1"/>
    <col min="29" max="29" width="10.44140625" style="1" bestFit="1" customWidth="1"/>
    <col min="30" max="16384" width="9.109375" style="1"/>
  </cols>
  <sheetData>
    <row r="1" spans="1:38">
      <c r="A1" s="2" t="s">
        <v>12</v>
      </c>
      <c r="B1" s="21" t="s">
        <v>158</v>
      </c>
      <c r="C1" s="2" t="s">
        <v>13</v>
      </c>
      <c r="D1" s="2" t="s">
        <v>1</v>
      </c>
      <c r="E1" s="2" t="s">
        <v>14</v>
      </c>
      <c r="F1" s="2" t="s">
        <v>15</v>
      </c>
      <c r="G1" s="2" t="s">
        <v>2</v>
      </c>
      <c r="H1" s="2" t="s">
        <v>16</v>
      </c>
      <c r="I1" s="2" t="s">
        <v>17</v>
      </c>
      <c r="J1" s="2" t="s">
        <v>4</v>
      </c>
      <c r="K1" s="2" t="s">
        <v>18</v>
      </c>
      <c r="L1" s="2" t="s">
        <v>19</v>
      </c>
      <c r="M1" s="2" t="s">
        <v>10</v>
      </c>
      <c r="N1" s="2" t="s">
        <v>20</v>
      </c>
      <c r="O1" s="2" t="s">
        <v>21</v>
      </c>
      <c r="P1" s="2" t="s">
        <v>11</v>
      </c>
      <c r="Q1" s="2" t="s">
        <v>22</v>
      </c>
      <c r="R1" s="2" t="s">
        <v>78</v>
      </c>
      <c r="S1" s="2" t="s">
        <v>79</v>
      </c>
      <c r="T1" s="2" t="s">
        <v>80</v>
      </c>
      <c r="U1" s="20" t="s">
        <v>155</v>
      </c>
      <c r="V1" s="20" t="s">
        <v>156</v>
      </c>
      <c r="W1" s="20" t="s">
        <v>157</v>
      </c>
      <c r="X1" s="20" t="s">
        <v>233</v>
      </c>
      <c r="Y1" s="20" t="s">
        <v>234</v>
      </c>
      <c r="Z1" s="20" t="s">
        <v>235</v>
      </c>
      <c r="AA1" s="20" t="s">
        <v>236</v>
      </c>
      <c r="AB1" s="20" t="s">
        <v>237</v>
      </c>
      <c r="AC1" s="20" t="s">
        <v>238</v>
      </c>
      <c r="AD1" s="20" t="s">
        <v>239</v>
      </c>
      <c r="AE1" s="20" t="s">
        <v>240</v>
      </c>
      <c r="AF1" s="20" t="s">
        <v>241</v>
      </c>
      <c r="AG1" s="20" t="s">
        <v>242</v>
      </c>
      <c r="AH1" s="20" t="s">
        <v>243</v>
      </c>
      <c r="AI1" s="20" t="s">
        <v>244</v>
      </c>
      <c r="AJ1" s="20" t="s">
        <v>245</v>
      </c>
      <c r="AK1" s="20" t="s">
        <v>246</v>
      </c>
      <c r="AL1" s="20" t="s">
        <v>247</v>
      </c>
    </row>
    <row r="2" spans="1:38">
      <c r="A2" s="1" t="s">
        <v>23</v>
      </c>
      <c r="B2" s="13" t="s">
        <v>102</v>
      </c>
      <c r="C2" s="14">
        <v>2472</v>
      </c>
      <c r="D2" s="14">
        <v>125</v>
      </c>
      <c r="E2" s="14">
        <v>2347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U2" s="20"/>
      <c r="V2" s="20"/>
      <c r="W2" s="20"/>
    </row>
    <row r="3" spans="1:38">
      <c r="A3" s="1" t="s">
        <v>23</v>
      </c>
      <c r="B3" s="13" t="s">
        <v>159</v>
      </c>
      <c r="C3" s="14">
        <v>80250</v>
      </c>
      <c r="D3" s="14">
        <v>51999</v>
      </c>
      <c r="E3" s="14">
        <v>28251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38">
      <c r="A4" s="1" t="s">
        <v>23</v>
      </c>
      <c r="B4" s="13" t="s">
        <v>159</v>
      </c>
      <c r="C4" s="14">
        <v>57511</v>
      </c>
      <c r="D4" s="14">
        <v>37500</v>
      </c>
      <c r="E4" s="14">
        <v>20011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38">
      <c r="A5" s="1" t="s">
        <v>23</v>
      </c>
      <c r="B5" s="13" t="s">
        <v>160</v>
      </c>
      <c r="C5" s="14">
        <v>39959</v>
      </c>
      <c r="D5" s="14">
        <v>28600</v>
      </c>
      <c r="E5" s="14">
        <v>11359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38">
      <c r="A6" s="1" t="s">
        <v>23</v>
      </c>
      <c r="B6" s="13" t="s">
        <v>98</v>
      </c>
      <c r="C6" s="14">
        <v>275010</v>
      </c>
      <c r="D6" s="14">
        <v>171691</v>
      </c>
      <c r="E6" s="14">
        <v>103319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38">
      <c r="A7" s="1" t="s">
        <v>23</v>
      </c>
      <c r="B7" s="13" t="s">
        <v>98</v>
      </c>
      <c r="C7" s="14">
        <v>225586</v>
      </c>
      <c r="D7" s="14">
        <v>139490</v>
      </c>
      <c r="E7" s="14">
        <v>86096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38">
      <c r="A8" s="1" t="s">
        <v>23</v>
      </c>
      <c r="B8" s="13" t="s">
        <v>98</v>
      </c>
      <c r="C8" s="14">
        <v>498367</v>
      </c>
      <c r="D8" s="14">
        <v>313180</v>
      </c>
      <c r="E8" s="14">
        <v>185187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38">
      <c r="A9" s="1" t="s">
        <v>23</v>
      </c>
      <c r="B9" s="13" t="s">
        <v>161</v>
      </c>
      <c r="C9" s="14">
        <v>24000</v>
      </c>
      <c r="D9" s="14">
        <v>18000</v>
      </c>
      <c r="E9" s="14">
        <v>6000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38">
      <c r="A10" s="1" t="s">
        <v>23</v>
      </c>
      <c r="B10" s="13" t="s">
        <v>100</v>
      </c>
      <c r="C10" s="14">
        <v>651</v>
      </c>
      <c r="D10" s="14">
        <v>0</v>
      </c>
      <c r="E10" s="14">
        <v>651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38">
      <c r="A11" s="1" t="s">
        <v>30</v>
      </c>
      <c r="B11" s="13" t="s">
        <v>162</v>
      </c>
      <c r="C11" s="14">
        <v>136416</v>
      </c>
      <c r="D11" s="14">
        <v>126784</v>
      </c>
      <c r="E11" s="14">
        <v>9632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38">
      <c r="A12" s="1" t="s">
        <v>30</v>
      </c>
      <c r="B12" s="13" t="s">
        <v>91</v>
      </c>
      <c r="C12" s="14">
        <v>576194</v>
      </c>
      <c r="D12" s="14">
        <v>544521</v>
      </c>
      <c r="E12" s="14">
        <v>31673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38">
      <c r="A13" s="1" t="s">
        <v>30</v>
      </c>
      <c r="B13" s="13" t="s">
        <v>163</v>
      </c>
      <c r="C13" s="14">
        <v>614666</v>
      </c>
      <c r="D13" s="14">
        <v>565076</v>
      </c>
      <c r="E13" s="14">
        <v>49590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38">
      <c r="A14" s="1" t="s">
        <v>30</v>
      </c>
      <c r="B14" s="13" t="s">
        <v>163</v>
      </c>
      <c r="C14" s="14">
        <v>2205985</v>
      </c>
      <c r="D14" s="14">
        <v>2042966</v>
      </c>
      <c r="E14" s="14">
        <v>163019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38">
      <c r="A15" s="1" t="s">
        <v>30</v>
      </c>
      <c r="B15" s="13" t="s">
        <v>163</v>
      </c>
      <c r="C15" s="14">
        <v>1243801</v>
      </c>
      <c r="D15" s="14">
        <v>1151885</v>
      </c>
      <c r="E15" s="14">
        <v>91916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38">
      <c r="A16" s="1" t="s">
        <v>34</v>
      </c>
      <c r="B16" s="13" t="s">
        <v>115</v>
      </c>
      <c r="C16" s="14">
        <v>1445</v>
      </c>
      <c r="D16" s="14">
        <v>1418</v>
      </c>
      <c r="E16" s="14">
        <v>27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>
      <c r="A17" s="1" t="s">
        <v>34</v>
      </c>
      <c r="B17" s="13" t="s">
        <v>115</v>
      </c>
      <c r="C17" s="14">
        <v>-40500</v>
      </c>
      <c r="D17" s="14">
        <v>-40000</v>
      </c>
      <c r="E17" s="14">
        <v>-500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>
      <c r="A18" s="1" t="s">
        <v>34</v>
      </c>
      <c r="B18" s="13" t="s">
        <v>145</v>
      </c>
      <c r="C18" s="14">
        <v>154418</v>
      </c>
      <c r="D18" s="14">
        <v>129892</v>
      </c>
      <c r="E18" s="14">
        <v>24526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>
      <c r="A19" s="1" t="s">
        <v>34</v>
      </c>
      <c r="B19" s="13" t="s">
        <v>145</v>
      </c>
      <c r="C19" s="14">
        <v>559887</v>
      </c>
      <c r="D19" s="14">
        <v>465396</v>
      </c>
      <c r="E19" s="14">
        <v>94491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>
      <c r="A20" s="1" t="s">
        <v>34</v>
      </c>
      <c r="B20" s="13" t="s">
        <v>145</v>
      </c>
      <c r="C20" s="14">
        <v>-9565</v>
      </c>
      <c r="D20" s="14">
        <v>0</v>
      </c>
      <c r="E20" s="14">
        <v>-9565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>
      <c r="A21" s="1" t="s">
        <v>34</v>
      </c>
      <c r="B21" s="13" t="s">
        <v>145</v>
      </c>
      <c r="C21" s="14">
        <v>-2235</v>
      </c>
      <c r="D21" s="14">
        <v>0</v>
      </c>
      <c r="E21" s="14">
        <v>-2235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>
      <c r="A22" s="1" t="s">
        <v>34</v>
      </c>
      <c r="B22" s="13" t="s">
        <v>145</v>
      </c>
      <c r="C22" s="14">
        <v>50255</v>
      </c>
      <c r="D22" s="14">
        <v>35192</v>
      </c>
      <c r="E22" s="14">
        <v>15063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>
      <c r="A23" s="1" t="s">
        <v>34</v>
      </c>
      <c r="B23" s="13" t="s">
        <v>164</v>
      </c>
      <c r="C23" s="14">
        <v>117365</v>
      </c>
      <c r="D23" s="14">
        <v>110317</v>
      </c>
      <c r="E23" s="14">
        <v>7048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1" t="s">
        <v>34</v>
      </c>
      <c r="B24" s="13" t="s">
        <v>165</v>
      </c>
      <c r="C24" s="14">
        <v>324820</v>
      </c>
      <c r="D24" s="14">
        <v>223870</v>
      </c>
      <c r="E24" s="14">
        <v>100950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>
      <c r="A25" s="1" t="s">
        <v>34</v>
      </c>
      <c r="B25" s="13" t="s">
        <v>166</v>
      </c>
      <c r="C25" s="14">
        <v>2800</v>
      </c>
      <c r="D25" s="14">
        <v>0</v>
      </c>
      <c r="E25" s="14">
        <v>2800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>
      <c r="A26" s="1" t="s">
        <v>34</v>
      </c>
      <c r="B26" s="13" t="s">
        <v>167</v>
      </c>
      <c r="C26" s="14">
        <v>540</v>
      </c>
      <c r="D26" s="14">
        <v>0</v>
      </c>
      <c r="E26" s="14">
        <v>540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>
      <c r="A27" s="1" t="s">
        <v>34</v>
      </c>
      <c r="B27" s="13" t="s">
        <v>168</v>
      </c>
      <c r="C27" s="14">
        <v>3222</v>
      </c>
      <c r="D27" s="14">
        <v>0</v>
      </c>
      <c r="E27" s="14">
        <v>3222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>
      <c r="A28" s="1" t="s">
        <v>42</v>
      </c>
      <c r="B28" s="13" t="s">
        <v>93</v>
      </c>
      <c r="C28" s="14">
        <v>850</v>
      </c>
      <c r="D28" s="14">
        <v>0</v>
      </c>
      <c r="E28" s="14">
        <v>850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>
      <c r="A29" s="1" t="s">
        <v>42</v>
      </c>
      <c r="B29" s="13" t="s">
        <v>93</v>
      </c>
      <c r="C29" s="14">
        <v>1261</v>
      </c>
      <c r="D29" s="14">
        <v>0</v>
      </c>
      <c r="E29" s="14">
        <v>1261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>
      <c r="A30" s="1" t="s">
        <v>42</v>
      </c>
      <c r="B30" s="13" t="s">
        <v>93</v>
      </c>
      <c r="C30" s="14">
        <v>1104</v>
      </c>
      <c r="D30" s="14">
        <v>0</v>
      </c>
      <c r="E30" s="14">
        <v>1104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>
      <c r="A31" s="1" t="s">
        <v>42</v>
      </c>
      <c r="B31" s="13" t="s">
        <v>93</v>
      </c>
      <c r="C31" s="14">
        <v>216</v>
      </c>
      <c r="D31" s="14">
        <v>0</v>
      </c>
      <c r="E31" s="14">
        <v>216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>
      <c r="A32" s="1" t="s">
        <v>42</v>
      </c>
      <c r="B32" s="13" t="s">
        <v>124</v>
      </c>
      <c r="C32" s="14">
        <v>3848</v>
      </c>
      <c r="D32" s="14">
        <v>0</v>
      </c>
      <c r="E32" s="14">
        <v>3848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>
      <c r="A33" s="1" t="s">
        <v>42</v>
      </c>
      <c r="B33" s="13" t="s">
        <v>169</v>
      </c>
      <c r="C33" s="14">
        <v>2880</v>
      </c>
      <c r="D33" s="14">
        <v>2080</v>
      </c>
      <c r="E33" s="14">
        <v>800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>
      <c r="A34" s="1" t="s">
        <v>42</v>
      </c>
      <c r="B34" s="13" t="s">
        <v>128</v>
      </c>
      <c r="C34" s="14">
        <v>1668755</v>
      </c>
      <c r="D34" s="14">
        <v>1199417</v>
      </c>
      <c r="E34" s="14">
        <v>469338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>
      <c r="A35" s="1" t="s">
        <v>42</v>
      </c>
      <c r="B35" s="13" t="s">
        <v>170</v>
      </c>
      <c r="C35" s="14">
        <v>3405</v>
      </c>
      <c r="D35" s="14">
        <v>1505</v>
      </c>
      <c r="E35" s="14">
        <v>1900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>
      <c r="A36" s="1" t="s">
        <v>42</v>
      </c>
      <c r="B36" s="13" t="s">
        <v>171</v>
      </c>
      <c r="C36" s="14">
        <v>484285</v>
      </c>
      <c r="D36" s="14">
        <v>404787</v>
      </c>
      <c r="E36" s="14">
        <v>79498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>
      <c r="A37" s="1" t="s">
        <v>42</v>
      </c>
      <c r="B37" s="13" t="s">
        <v>95</v>
      </c>
      <c r="C37" s="14">
        <v>27642</v>
      </c>
      <c r="D37" s="14">
        <v>20800</v>
      </c>
      <c r="E37" s="14">
        <v>6842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>
      <c r="A38" s="1" t="s">
        <v>23</v>
      </c>
      <c r="B38" s="13" t="s">
        <v>172</v>
      </c>
      <c r="C38" s="14">
        <v>17712</v>
      </c>
      <c r="D38" s="14">
        <v>14688</v>
      </c>
      <c r="E38" s="14">
        <v>3024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>
      <c r="A39" s="1" t="s">
        <v>23</v>
      </c>
      <c r="B39" s="13" t="s">
        <v>173</v>
      </c>
      <c r="C39" s="14">
        <v>37476</v>
      </c>
      <c r="D39" s="14">
        <v>32811</v>
      </c>
      <c r="E39" s="14">
        <v>4665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1" t="s">
        <v>51</v>
      </c>
      <c r="B40" s="13" t="s">
        <v>138</v>
      </c>
      <c r="C40" s="14">
        <v>607811</v>
      </c>
      <c r="D40" s="14">
        <v>453603</v>
      </c>
      <c r="E40" s="14">
        <v>154208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>
      <c r="A41" s="1" t="s">
        <v>51</v>
      </c>
      <c r="B41" s="13" t="s">
        <v>138</v>
      </c>
      <c r="C41" s="14">
        <v>613382</v>
      </c>
      <c r="D41" s="14">
        <v>457500</v>
      </c>
      <c r="E41" s="14">
        <v>155882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6">
      <c r="A42" s="30" t="s">
        <v>283</v>
      </c>
      <c r="B42" s="30" t="s">
        <v>284</v>
      </c>
      <c r="C42" s="33">
        <v>242069</v>
      </c>
      <c r="D42" s="33">
        <v>197535</v>
      </c>
      <c r="E42" s="33">
        <f>+C42-D42</f>
        <v>44534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ht="15.6">
      <c r="A43" s="30" t="s">
        <v>283</v>
      </c>
      <c r="B43" s="30" t="s">
        <v>286</v>
      </c>
      <c r="C43" s="33">
        <v>142687</v>
      </c>
      <c r="D43" s="33">
        <v>139830</v>
      </c>
      <c r="E43" s="33">
        <f t="shared" ref="E43:E50" si="0">+C43-D43</f>
        <v>2857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ht="15.6">
      <c r="A44" s="30" t="s">
        <v>283</v>
      </c>
      <c r="B44" s="30" t="s">
        <v>286</v>
      </c>
      <c r="C44" s="33">
        <v>797220</v>
      </c>
      <c r="D44" s="33">
        <v>781179</v>
      </c>
      <c r="E44" s="33">
        <f t="shared" si="0"/>
        <v>16041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ht="15.6">
      <c r="A45" s="30" t="s">
        <v>283</v>
      </c>
      <c r="B45" s="30" t="s">
        <v>286</v>
      </c>
      <c r="C45" s="33">
        <v>121164</v>
      </c>
      <c r="D45" s="33">
        <v>118739</v>
      </c>
      <c r="E45" s="33">
        <f t="shared" si="0"/>
        <v>2425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ht="15.6">
      <c r="A46" s="30" t="s">
        <v>283</v>
      </c>
      <c r="B46" s="30" t="s">
        <v>286</v>
      </c>
      <c r="C46" s="33">
        <v>858973</v>
      </c>
      <c r="D46" s="33">
        <v>841738</v>
      </c>
      <c r="E46" s="33">
        <f t="shared" si="0"/>
        <v>17235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ht="15.6">
      <c r="A47" s="30" t="s">
        <v>283</v>
      </c>
      <c r="B47" s="30" t="s">
        <v>284</v>
      </c>
      <c r="C47" s="33">
        <v>99628</v>
      </c>
      <c r="D47" s="33">
        <v>97527</v>
      </c>
      <c r="E47" s="33">
        <f t="shared" si="0"/>
        <v>2101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ht="15.6">
      <c r="A48" s="30" t="s">
        <v>283</v>
      </c>
      <c r="B48" s="30" t="s">
        <v>286</v>
      </c>
      <c r="C48" s="33">
        <v>128145</v>
      </c>
      <c r="D48" s="33">
        <v>125573</v>
      </c>
      <c r="E48" s="33">
        <f t="shared" si="0"/>
        <v>2572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ht="15.6">
      <c r="A49" s="30" t="s">
        <v>283</v>
      </c>
      <c r="B49" s="30" t="s">
        <v>286</v>
      </c>
      <c r="C49" s="33">
        <v>537469</v>
      </c>
      <c r="D49" s="33">
        <v>526716</v>
      </c>
      <c r="E49" s="33">
        <f t="shared" si="0"/>
        <v>10753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.6">
      <c r="A50" s="35" t="s">
        <v>283</v>
      </c>
      <c r="B50" s="35" t="s">
        <v>286</v>
      </c>
      <c r="C50" s="36">
        <v>-257953</v>
      </c>
      <c r="D50" s="36">
        <v>-252790</v>
      </c>
      <c r="E50" s="36">
        <f t="shared" si="0"/>
        <v>-5163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>
      <c r="A51" s="1" t="s">
        <v>23</v>
      </c>
      <c r="B51" s="13" t="s">
        <v>128</v>
      </c>
      <c r="C51" s="14"/>
      <c r="D51" s="14"/>
      <c r="E51" s="14"/>
      <c r="F51" s="14">
        <v>3500</v>
      </c>
      <c r="G51" s="14">
        <v>1476</v>
      </c>
      <c r="H51" s="14">
        <v>2024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>
      <c r="A52" s="1" t="s">
        <v>23</v>
      </c>
      <c r="B52" s="13" t="s">
        <v>102</v>
      </c>
      <c r="C52" s="14"/>
      <c r="D52" s="14"/>
      <c r="E52" s="14"/>
      <c r="F52" s="14">
        <v>69700</v>
      </c>
      <c r="G52" s="14">
        <v>49200</v>
      </c>
      <c r="H52" s="14">
        <v>20500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>
      <c r="A53" s="1" t="s">
        <v>23</v>
      </c>
      <c r="B53" s="13" t="s">
        <v>172</v>
      </c>
      <c r="C53" s="14"/>
      <c r="D53" s="14"/>
      <c r="E53" s="14"/>
      <c r="F53" s="14">
        <v>35424</v>
      </c>
      <c r="G53" s="14">
        <v>29376</v>
      </c>
      <c r="H53" s="14">
        <v>6048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>
      <c r="A54" s="1" t="s">
        <v>23</v>
      </c>
      <c r="B54" s="13" t="s">
        <v>98</v>
      </c>
      <c r="C54" s="14"/>
      <c r="D54" s="14"/>
      <c r="E54" s="14"/>
      <c r="F54" s="14">
        <v>276618</v>
      </c>
      <c r="G54" s="14">
        <v>182366</v>
      </c>
      <c r="H54" s="14">
        <v>94252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>
      <c r="A55" s="1" t="s">
        <v>23</v>
      </c>
      <c r="B55" s="13" t="s">
        <v>98</v>
      </c>
      <c r="C55" s="14"/>
      <c r="D55" s="14"/>
      <c r="E55" s="14"/>
      <c r="F55" s="14">
        <v>240151</v>
      </c>
      <c r="G55" s="14">
        <v>156591</v>
      </c>
      <c r="H55" s="14">
        <v>83560</v>
      </c>
      <c r="I55" s="14"/>
      <c r="J55" s="14"/>
      <c r="K55" s="14"/>
      <c r="L55" s="14"/>
      <c r="M55" s="14"/>
      <c r="N55" s="14"/>
      <c r="O55" s="14"/>
      <c r="P55" s="14"/>
      <c r="Q55" s="14"/>
    </row>
    <row r="56" spans="1:17">
      <c r="A56" s="1" t="s">
        <v>23</v>
      </c>
      <c r="B56" s="13" t="s">
        <v>98</v>
      </c>
      <c r="C56" s="14"/>
      <c r="D56" s="14"/>
      <c r="E56" s="14"/>
      <c r="F56" s="14">
        <v>381</v>
      </c>
      <c r="G56" s="14">
        <v>264</v>
      </c>
      <c r="H56" s="14">
        <v>117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>
      <c r="A57" s="1" t="s">
        <v>23</v>
      </c>
      <c r="B57" s="13" t="s">
        <v>159</v>
      </c>
      <c r="C57" s="14"/>
      <c r="D57" s="14"/>
      <c r="E57" s="14"/>
      <c r="F57" s="14">
        <v>28606</v>
      </c>
      <c r="G57" s="14">
        <v>20489</v>
      </c>
      <c r="H57" s="14">
        <v>8117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>
      <c r="A58" s="1" t="s">
        <v>42</v>
      </c>
      <c r="B58" s="13" t="s">
        <v>174</v>
      </c>
      <c r="C58" s="14"/>
      <c r="D58" s="14"/>
      <c r="E58" s="14"/>
      <c r="F58" s="14">
        <v>5760</v>
      </c>
      <c r="G58" s="14">
        <v>4160</v>
      </c>
      <c r="H58" s="14">
        <v>1600</v>
      </c>
      <c r="I58" s="14"/>
      <c r="J58" s="14"/>
      <c r="K58" s="14"/>
      <c r="L58" s="14"/>
      <c r="M58" s="14"/>
      <c r="N58" s="14"/>
      <c r="O58" s="14"/>
      <c r="P58" s="14"/>
      <c r="Q58" s="14"/>
    </row>
    <row r="59" spans="1:17">
      <c r="A59" s="1" t="s">
        <v>42</v>
      </c>
      <c r="B59" s="13" t="s">
        <v>175</v>
      </c>
      <c r="C59" s="14"/>
      <c r="D59" s="14"/>
      <c r="E59" s="14"/>
      <c r="F59" s="14">
        <v>20576</v>
      </c>
      <c r="G59" s="14">
        <v>5000</v>
      </c>
      <c r="H59" s="14">
        <v>15576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>
      <c r="A60" s="1" t="s">
        <v>42</v>
      </c>
      <c r="B60" s="13" t="s">
        <v>171</v>
      </c>
      <c r="C60" s="14"/>
      <c r="D60" s="14"/>
      <c r="E60" s="14"/>
      <c r="F60" s="14">
        <v>9600</v>
      </c>
      <c r="G60" s="14">
        <v>9000</v>
      </c>
      <c r="H60" s="14">
        <v>600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>
      <c r="A61" s="1" t="s">
        <v>30</v>
      </c>
      <c r="B61" s="13" t="s">
        <v>163</v>
      </c>
      <c r="C61" s="14"/>
      <c r="D61" s="14"/>
      <c r="E61" s="14"/>
      <c r="F61" s="14">
        <v>667755</v>
      </c>
      <c r="G61" s="14">
        <v>614237</v>
      </c>
      <c r="H61" s="14">
        <v>53518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>
      <c r="A62" s="1" t="s">
        <v>30</v>
      </c>
      <c r="B62" s="13" t="s">
        <v>163</v>
      </c>
      <c r="C62" s="14"/>
      <c r="D62" s="14"/>
      <c r="E62" s="14"/>
      <c r="F62" s="14">
        <v>1825881</v>
      </c>
      <c r="G62" s="14">
        <v>1694444</v>
      </c>
      <c r="H62" s="14">
        <v>131437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>
      <c r="A63" s="1" t="s">
        <v>30</v>
      </c>
      <c r="B63" s="13" t="s">
        <v>91</v>
      </c>
      <c r="C63" s="14"/>
      <c r="D63" s="14"/>
      <c r="E63" s="14"/>
      <c r="F63" s="14">
        <v>76864</v>
      </c>
      <c r="G63" s="14">
        <v>70835</v>
      </c>
      <c r="H63" s="14">
        <v>6029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>
      <c r="A64" s="1" t="s">
        <v>30</v>
      </c>
      <c r="B64" s="13" t="s">
        <v>163</v>
      </c>
      <c r="C64" s="14"/>
      <c r="D64" s="14"/>
      <c r="E64" s="14"/>
      <c r="F64" s="14">
        <v>1415058</v>
      </c>
      <c r="G64" s="14">
        <v>1313194</v>
      </c>
      <c r="H64" s="14">
        <v>101864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>
      <c r="A65" s="1" t="s">
        <v>30</v>
      </c>
      <c r="B65" s="13" t="s">
        <v>88</v>
      </c>
      <c r="C65" s="14"/>
      <c r="D65" s="14"/>
      <c r="E65" s="14"/>
      <c r="F65" s="14">
        <v>694773</v>
      </c>
      <c r="G65" s="14">
        <v>627468</v>
      </c>
      <c r="H65" s="14">
        <v>67305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>
      <c r="A66" s="1" t="s">
        <v>34</v>
      </c>
      <c r="B66" s="13" t="s">
        <v>145</v>
      </c>
      <c r="C66" s="14"/>
      <c r="D66" s="14"/>
      <c r="E66" s="14"/>
      <c r="F66" s="14">
        <v>189631</v>
      </c>
      <c r="G66" s="14">
        <v>152109</v>
      </c>
      <c r="H66" s="14">
        <v>37522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>
      <c r="A67" s="1" t="s">
        <v>34</v>
      </c>
      <c r="B67" s="13" t="s">
        <v>176</v>
      </c>
      <c r="C67" s="14"/>
      <c r="D67" s="14"/>
      <c r="E67" s="14"/>
      <c r="F67" s="14">
        <v>30764</v>
      </c>
      <c r="G67" s="14">
        <v>24420</v>
      </c>
      <c r="H67" s="14">
        <v>6344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>
      <c r="A68" s="1" t="s">
        <v>34</v>
      </c>
      <c r="B68" s="13" t="s">
        <v>145</v>
      </c>
      <c r="C68" s="14"/>
      <c r="D68" s="14"/>
      <c r="E68" s="14"/>
      <c r="F68" s="14">
        <v>466168</v>
      </c>
      <c r="G68" s="14">
        <v>385254</v>
      </c>
      <c r="H68" s="14">
        <v>80914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>
      <c r="A69" s="1" t="s">
        <v>34</v>
      </c>
      <c r="B69" s="13" t="s">
        <v>168</v>
      </c>
      <c r="C69" s="14"/>
      <c r="D69" s="14"/>
      <c r="E69" s="14"/>
      <c r="F69" s="14">
        <v>873</v>
      </c>
      <c r="G69" s="14">
        <v>500</v>
      </c>
      <c r="H69" s="14">
        <v>373</v>
      </c>
      <c r="I69" s="14"/>
      <c r="J69" s="14"/>
      <c r="K69" s="14"/>
      <c r="L69" s="14"/>
      <c r="M69" s="14"/>
      <c r="N69" s="14"/>
      <c r="O69" s="14"/>
      <c r="P69" s="14"/>
      <c r="Q69" s="14"/>
    </row>
    <row r="70" spans="1:17">
      <c r="A70" s="1" t="s">
        <v>34</v>
      </c>
      <c r="B70" s="13" t="s">
        <v>165</v>
      </c>
      <c r="C70" s="14"/>
      <c r="D70" s="14"/>
      <c r="E70" s="14"/>
      <c r="F70" s="14">
        <v>-40054</v>
      </c>
      <c r="G70" s="14">
        <v>-28120</v>
      </c>
      <c r="H70" s="14">
        <v>-11934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>
      <c r="A71" s="1" t="s">
        <v>34</v>
      </c>
      <c r="B71" s="13" t="s">
        <v>115</v>
      </c>
      <c r="C71" s="14"/>
      <c r="D71" s="14"/>
      <c r="E71" s="14"/>
      <c r="F71" s="14">
        <v>28675</v>
      </c>
      <c r="G71" s="14">
        <v>28120</v>
      </c>
      <c r="H71" s="14">
        <v>555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>
      <c r="A72" s="1" t="s">
        <v>34</v>
      </c>
      <c r="B72" s="13" t="s">
        <v>145</v>
      </c>
      <c r="C72" s="14"/>
      <c r="D72" s="14"/>
      <c r="E72" s="14"/>
      <c r="F72" s="14">
        <v>603723</v>
      </c>
      <c r="G72" s="14">
        <v>507534</v>
      </c>
      <c r="H72" s="14">
        <v>96189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>
      <c r="A73" s="1" t="s">
        <v>34</v>
      </c>
      <c r="B73" s="13" t="s">
        <v>168</v>
      </c>
      <c r="C73" s="14"/>
      <c r="D73" s="14"/>
      <c r="E73" s="14"/>
      <c r="F73" s="14">
        <v>8874</v>
      </c>
      <c r="G73" s="14">
        <v>4800</v>
      </c>
      <c r="H73" s="14">
        <v>4074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>
      <c r="A74" s="1" t="s">
        <v>51</v>
      </c>
      <c r="B74" s="13" t="s">
        <v>177</v>
      </c>
      <c r="C74" s="14"/>
      <c r="D74" s="14"/>
      <c r="E74" s="14"/>
      <c r="F74" s="14">
        <v>396042</v>
      </c>
      <c r="G74" s="14">
        <v>295080</v>
      </c>
      <c r="H74" s="14">
        <v>100962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>
      <c r="A75" s="1" t="s">
        <v>51</v>
      </c>
      <c r="B75" s="13" t="s">
        <v>138</v>
      </c>
      <c r="C75" s="14"/>
      <c r="D75" s="14"/>
      <c r="E75" s="14"/>
      <c r="F75" s="14">
        <v>502981</v>
      </c>
      <c r="G75" s="14">
        <v>374402</v>
      </c>
      <c r="H75" s="14">
        <v>128579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>
      <c r="A76" s="1" t="s">
        <v>51</v>
      </c>
      <c r="B76" s="13" t="s">
        <v>138</v>
      </c>
      <c r="C76" s="14"/>
      <c r="D76" s="14"/>
      <c r="E76" s="14"/>
      <c r="F76" s="14">
        <v>193826</v>
      </c>
      <c r="G76" s="14">
        <v>145956</v>
      </c>
      <c r="H76" s="14">
        <v>47870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ht="15.6">
      <c r="A77" s="30" t="s">
        <v>283</v>
      </c>
      <c r="B77" s="30" t="s">
        <v>284</v>
      </c>
      <c r="C77" s="14"/>
      <c r="D77" s="14"/>
      <c r="E77" s="14"/>
      <c r="F77" s="33">
        <v>353658</v>
      </c>
      <c r="G77" s="33">
        <v>293627</v>
      </c>
      <c r="H77" s="33">
        <f t="shared" ref="H77:H86" si="1">+F77-G77</f>
        <v>60031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ht="15.6">
      <c r="A78" s="30" t="s">
        <v>283</v>
      </c>
      <c r="B78" s="30" t="s">
        <v>286</v>
      </c>
      <c r="C78" s="14"/>
      <c r="D78" s="14"/>
      <c r="E78" s="14"/>
      <c r="F78" s="33">
        <v>115161</v>
      </c>
      <c r="G78" s="33">
        <v>112854</v>
      </c>
      <c r="H78" s="33">
        <f t="shared" si="1"/>
        <v>2307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ht="15.6">
      <c r="A79" s="30" t="s">
        <v>283</v>
      </c>
      <c r="B79" s="30" t="s">
        <v>286</v>
      </c>
      <c r="C79" s="14"/>
      <c r="D79" s="14"/>
      <c r="E79" s="14"/>
      <c r="F79" s="33">
        <v>169921</v>
      </c>
      <c r="G79" s="33">
        <v>166509</v>
      </c>
      <c r="H79" s="33">
        <f t="shared" si="1"/>
        <v>3412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ht="15.6">
      <c r="A80" s="30" t="s">
        <v>283</v>
      </c>
      <c r="B80" s="30" t="s">
        <v>284</v>
      </c>
      <c r="C80" s="14"/>
      <c r="D80" s="14"/>
      <c r="E80" s="14"/>
      <c r="F80" s="33">
        <v>29984</v>
      </c>
      <c r="G80" s="33">
        <v>28794</v>
      </c>
      <c r="H80" s="33">
        <f t="shared" si="1"/>
        <v>1190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ht="15.6">
      <c r="A81" s="30" t="s">
        <v>283</v>
      </c>
      <c r="B81" s="30" t="s">
        <v>284</v>
      </c>
      <c r="C81" s="14"/>
      <c r="D81" s="14"/>
      <c r="E81" s="14"/>
      <c r="F81" s="33">
        <v>467397</v>
      </c>
      <c r="G81" s="33">
        <v>391503</v>
      </c>
      <c r="H81" s="33">
        <f t="shared" si="1"/>
        <v>75894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ht="15.6">
      <c r="A82" s="30" t="s">
        <v>283</v>
      </c>
      <c r="B82" s="30" t="s">
        <v>286</v>
      </c>
      <c r="C82" s="14"/>
      <c r="D82" s="14"/>
      <c r="E82" s="14"/>
      <c r="F82" s="33">
        <v>333536</v>
      </c>
      <c r="G82" s="33">
        <v>326446</v>
      </c>
      <c r="H82" s="33">
        <f t="shared" si="1"/>
        <v>7090</v>
      </c>
      <c r="I82" s="14"/>
      <c r="J82" s="14"/>
      <c r="K82" s="14"/>
      <c r="L82" s="14"/>
      <c r="M82" s="14"/>
      <c r="N82" s="14"/>
      <c r="O82" s="14"/>
      <c r="P82" s="14"/>
      <c r="Q82" s="14"/>
    </row>
    <row r="83" spans="1:17" ht="15.6">
      <c r="A83" s="30" t="s">
        <v>283</v>
      </c>
      <c r="B83" s="30" t="s">
        <v>286</v>
      </c>
      <c r="C83" s="14"/>
      <c r="D83" s="14"/>
      <c r="E83" s="14"/>
      <c r="F83" s="33">
        <v>84680</v>
      </c>
      <c r="G83" s="33">
        <v>82984</v>
      </c>
      <c r="H83" s="33">
        <f t="shared" si="1"/>
        <v>1696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ht="15.6">
      <c r="A84" s="30" t="s">
        <v>283</v>
      </c>
      <c r="B84" s="30" t="s">
        <v>286</v>
      </c>
      <c r="C84" s="14"/>
      <c r="D84" s="14"/>
      <c r="E84" s="14"/>
      <c r="F84" s="33">
        <v>62316</v>
      </c>
      <c r="G84" s="33">
        <v>61070</v>
      </c>
      <c r="H84" s="33">
        <f t="shared" si="1"/>
        <v>1246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ht="15.6">
      <c r="A85" s="30" t="s">
        <v>283</v>
      </c>
      <c r="B85" s="30" t="s">
        <v>286</v>
      </c>
      <c r="C85" s="14"/>
      <c r="D85" s="14"/>
      <c r="E85" s="14"/>
      <c r="F85" s="33">
        <f>605193-1</f>
        <v>605192</v>
      </c>
      <c r="G85" s="33">
        <v>593052</v>
      </c>
      <c r="H85" s="33">
        <f t="shared" si="1"/>
        <v>12140</v>
      </c>
      <c r="I85" s="14"/>
      <c r="J85" s="14"/>
      <c r="K85" s="14"/>
      <c r="L85" s="14"/>
      <c r="M85" s="14"/>
      <c r="N85" s="14"/>
      <c r="O85" s="14"/>
      <c r="P85" s="14"/>
      <c r="Q85" s="14"/>
    </row>
    <row r="86" spans="1:17" ht="15.6">
      <c r="A86" s="35" t="s">
        <v>283</v>
      </c>
      <c r="B86" s="35" t="s">
        <v>286</v>
      </c>
      <c r="C86" s="14"/>
      <c r="D86" s="14"/>
      <c r="E86" s="14"/>
      <c r="F86" s="36">
        <v>-128937</v>
      </c>
      <c r="G86" s="36">
        <v>-126358</v>
      </c>
      <c r="H86" s="36">
        <f t="shared" si="1"/>
        <v>-2579</v>
      </c>
      <c r="I86" s="14"/>
      <c r="J86" s="14"/>
      <c r="K86" s="14"/>
      <c r="L86" s="14"/>
      <c r="M86" s="14"/>
      <c r="N86" s="14"/>
      <c r="O86" s="14"/>
      <c r="P86" s="14"/>
      <c r="Q86" s="14"/>
    </row>
    <row r="87" spans="1:17">
      <c r="A87" s="1" t="s">
        <v>23</v>
      </c>
      <c r="B87" s="13" t="s">
        <v>178</v>
      </c>
      <c r="C87" s="14"/>
      <c r="D87" s="14"/>
      <c r="E87" s="14"/>
      <c r="F87" s="14"/>
      <c r="G87" s="14"/>
      <c r="H87" s="14"/>
      <c r="I87" s="14">
        <v>29880</v>
      </c>
      <c r="J87" s="14">
        <v>27532</v>
      </c>
      <c r="K87" s="14">
        <v>2348</v>
      </c>
      <c r="L87" s="14"/>
      <c r="M87" s="14"/>
      <c r="N87" s="14"/>
      <c r="O87" s="14"/>
      <c r="P87" s="14"/>
      <c r="Q87" s="14"/>
    </row>
    <row r="88" spans="1:17">
      <c r="A88" s="1" t="s">
        <v>23</v>
      </c>
      <c r="B88" s="13" t="s">
        <v>98</v>
      </c>
      <c r="C88" s="14"/>
      <c r="D88" s="14"/>
      <c r="E88" s="14"/>
      <c r="F88" s="14"/>
      <c r="G88" s="14"/>
      <c r="H88" s="14"/>
      <c r="I88" s="14">
        <v>335009</v>
      </c>
      <c r="J88" s="14">
        <v>219224</v>
      </c>
      <c r="K88" s="14">
        <v>115785</v>
      </c>
      <c r="L88" s="14"/>
      <c r="M88" s="14"/>
      <c r="N88" s="14"/>
      <c r="O88" s="14"/>
      <c r="P88" s="14"/>
      <c r="Q88" s="14"/>
    </row>
    <row r="89" spans="1:17">
      <c r="A89" s="1" t="s">
        <v>23</v>
      </c>
      <c r="B89" s="13" t="s">
        <v>128</v>
      </c>
      <c r="C89" s="14"/>
      <c r="D89" s="14"/>
      <c r="E89" s="14"/>
      <c r="F89" s="14"/>
      <c r="G89" s="14"/>
      <c r="H89" s="14"/>
      <c r="I89" s="14">
        <v>7000</v>
      </c>
      <c r="J89" s="14">
        <v>2952</v>
      </c>
      <c r="K89" s="14">
        <v>4048</v>
      </c>
      <c r="L89" s="14"/>
      <c r="M89" s="14"/>
      <c r="N89" s="14"/>
      <c r="O89" s="14"/>
      <c r="P89" s="14"/>
      <c r="Q89" s="14"/>
    </row>
    <row r="90" spans="1:17">
      <c r="A90" s="1" t="s">
        <v>23</v>
      </c>
      <c r="B90" s="13" t="s">
        <v>98</v>
      </c>
      <c r="C90" s="14"/>
      <c r="D90" s="14"/>
      <c r="E90" s="14"/>
      <c r="F90" s="14"/>
      <c r="G90" s="14"/>
      <c r="H90" s="14"/>
      <c r="I90" s="14">
        <v>335010</v>
      </c>
      <c r="J90" s="14">
        <v>219226</v>
      </c>
      <c r="K90" s="14">
        <v>115784</v>
      </c>
      <c r="L90" s="14"/>
      <c r="M90" s="14"/>
      <c r="N90" s="14"/>
      <c r="O90" s="14"/>
      <c r="P90" s="14"/>
      <c r="Q90" s="14"/>
    </row>
    <row r="91" spans="1:17">
      <c r="A91" s="1" t="s">
        <v>23</v>
      </c>
      <c r="B91" s="13" t="s">
        <v>179</v>
      </c>
      <c r="C91" s="14"/>
      <c r="D91" s="14"/>
      <c r="E91" s="14"/>
      <c r="F91" s="14"/>
      <c r="G91" s="14"/>
      <c r="H91" s="14"/>
      <c r="I91" s="14">
        <v>35424</v>
      </c>
      <c r="J91" s="14">
        <v>30860</v>
      </c>
      <c r="K91" s="14">
        <v>4564</v>
      </c>
      <c r="L91" s="14"/>
      <c r="M91" s="14"/>
      <c r="N91" s="14"/>
      <c r="O91" s="14"/>
      <c r="P91" s="14"/>
      <c r="Q91" s="14"/>
    </row>
    <row r="92" spans="1:17">
      <c r="A92" s="1" t="s">
        <v>23</v>
      </c>
      <c r="B92" s="13" t="s">
        <v>180</v>
      </c>
      <c r="C92" s="14"/>
      <c r="D92" s="14"/>
      <c r="E92" s="14"/>
      <c r="F92" s="14"/>
      <c r="G92" s="14"/>
      <c r="H92" s="14"/>
      <c r="I92" s="14">
        <v>47520</v>
      </c>
      <c r="J92" s="14">
        <v>37440</v>
      </c>
      <c r="K92" s="14">
        <v>10080</v>
      </c>
      <c r="L92" s="14"/>
      <c r="M92" s="14"/>
      <c r="N92" s="14"/>
      <c r="O92" s="14"/>
      <c r="P92" s="14"/>
      <c r="Q92" s="14"/>
    </row>
    <row r="93" spans="1:17">
      <c r="A93" s="1" t="s">
        <v>23</v>
      </c>
      <c r="B93" s="13" t="s">
        <v>178</v>
      </c>
      <c r="C93" s="14"/>
      <c r="D93" s="14"/>
      <c r="E93" s="14"/>
      <c r="F93" s="14"/>
      <c r="G93" s="14"/>
      <c r="H93" s="14"/>
      <c r="I93" s="14">
        <v>29880</v>
      </c>
      <c r="J93" s="14">
        <v>27532</v>
      </c>
      <c r="K93" s="14">
        <v>2348</v>
      </c>
      <c r="L93" s="14"/>
      <c r="M93" s="14"/>
      <c r="N93" s="14"/>
      <c r="O93" s="14"/>
      <c r="P93" s="14"/>
      <c r="Q93" s="14"/>
    </row>
    <row r="94" spans="1:17">
      <c r="A94" s="1" t="s">
        <v>23</v>
      </c>
      <c r="B94" s="13" t="s">
        <v>161</v>
      </c>
      <c r="C94" s="14"/>
      <c r="D94" s="14"/>
      <c r="E94" s="14"/>
      <c r="F94" s="14"/>
      <c r="G94" s="14"/>
      <c r="H94" s="14"/>
      <c r="I94" s="14">
        <v>24000</v>
      </c>
      <c r="J94" s="14">
        <v>18000</v>
      </c>
      <c r="K94" s="14">
        <v>6000</v>
      </c>
      <c r="L94" s="14"/>
      <c r="M94" s="14"/>
      <c r="N94" s="14"/>
      <c r="O94" s="14"/>
      <c r="P94" s="14"/>
      <c r="Q94" s="14"/>
    </row>
    <row r="95" spans="1:17">
      <c r="A95" s="1" t="s">
        <v>23</v>
      </c>
      <c r="B95" s="13" t="s">
        <v>172</v>
      </c>
      <c r="C95" s="14"/>
      <c r="D95" s="14"/>
      <c r="E95" s="14"/>
      <c r="F95" s="14"/>
      <c r="G95" s="14"/>
      <c r="H95" s="14"/>
      <c r="I95" s="14">
        <v>35424</v>
      </c>
      <c r="J95" s="14">
        <v>29376</v>
      </c>
      <c r="K95" s="14">
        <v>6048</v>
      </c>
      <c r="L95" s="14"/>
      <c r="M95" s="14"/>
      <c r="N95" s="14"/>
      <c r="O95" s="14"/>
      <c r="P95" s="14"/>
      <c r="Q95" s="14"/>
    </row>
    <row r="96" spans="1:17">
      <c r="A96" s="1" t="s">
        <v>23</v>
      </c>
      <c r="B96" s="13" t="s">
        <v>98</v>
      </c>
      <c r="C96" s="14"/>
      <c r="D96" s="14"/>
      <c r="E96" s="14"/>
      <c r="F96" s="14"/>
      <c r="G96" s="14"/>
      <c r="H96" s="14"/>
      <c r="I96" s="14">
        <v>345801</v>
      </c>
      <c r="J96" s="14">
        <v>224849</v>
      </c>
      <c r="K96" s="14">
        <v>120952</v>
      </c>
      <c r="L96" s="14"/>
      <c r="M96" s="14"/>
      <c r="N96" s="14"/>
      <c r="O96" s="14"/>
      <c r="P96" s="14"/>
      <c r="Q96" s="14"/>
    </row>
    <row r="97" spans="1:17">
      <c r="A97" s="1" t="s">
        <v>23</v>
      </c>
      <c r="B97" s="13" t="s">
        <v>98</v>
      </c>
      <c r="C97" s="14"/>
      <c r="D97" s="14"/>
      <c r="E97" s="14"/>
      <c r="F97" s="14"/>
      <c r="G97" s="14"/>
      <c r="H97" s="14"/>
      <c r="I97" s="14">
        <v>1909</v>
      </c>
      <c r="J97" s="14">
        <v>1319</v>
      </c>
      <c r="K97" s="14">
        <v>590</v>
      </c>
      <c r="L97" s="14"/>
      <c r="M97" s="14"/>
      <c r="N97" s="14"/>
      <c r="O97" s="14"/>
      <c r="P97" s="14"/>
      <c r="Q97" s="14"/>
    </row>
    <row r="98" spans="1:17">
      <c r="A98" s="1" t="s">
        <v>23</v>
      </c>
      <c r="B98" s="13" t="s">
        <v>128</v>
      </c>
      <c r="C98" s="14"/>
      <c r="D98" s="14"/>
      <c r="E98" s="14"/>
      <c r="F98" s="14"/>
      <c r="G98" s="14"/>
      <c r="H98" s="14"/>
      <c r="I98" s="14">
        <v>8750</v>
      </c>
      <c r="J98" s="14">
        <v>3690</v>
      </c>
      <c r="K98" s="14">
        <v>5060</v>
      </c>
      <c r="L98" s="14"/>
      <c r="M98" s="14"/>
      <c r="N98" s="14"/>
      <c r="O98" s="14"/>
      <c r="P98" s="14"/>
      <c r="Q98" s="14"/>
    </row>
    <row r="99" spans="1:17">
      <c r="A99" s="1" t="s">
        <v>23</v>
      </c>
      <c r="B99" s="13" t="s">
        <v>102</v>
      </c>
      <c r="C99" s="14"/>
      <c r="D99" s="14"/>
      <c r="E99" s="14"/>
      <c r="F99" s="14"/>
      <c r="G99" s="14"/>
      <c r="H99" s="14"/>
      <c r="I99" s="14">
        <v>28566</v>
      </c>
      <c r="J99" s="14">
        <v>15393</v>
      </c>
      <c r="K99" s="14">
        <v>13173</v>
      </c>
      <c r="L99" s="14"/>
      <c r="M99" s="14"/>
      <c r="N99" s="14"/>
      <c r="O99" s="14"/>
      <c r="P99" s="14"/>
      <c r="Q99" s="14"/>
    </row>
    <row r="100" spans="1:17">
      <c r="A100" s="1" t="s">
        <v>23</v>
      </c>
      <c r="B100" s="13" t="s">
        <v>160</v>
      </c>
      <c r="C100" s="14"/>
      <c r="D100" s="14"/>
      <c r="E100" s="14"/>
      <c r="F100" s="14"/>
      <c r="G100" s="14"/>
      <c r="H100" s="14"/>
      <c r="I100" s="14">
        <v>27125</v>
      </c>
      <c r="J100" s="14">
        <v>21800</v>
      </c>
      <c r="K100" s="14">
        <v>5325</v>
      </c>
      <c r="L100" s="14"/>
      <c r="M100" s="14"/>
      <c r="N100" s="14"/>
      <c r="O100" s="14"/>
      <c r="P100" s="14"/>
      <c r="Q100" s="14"/>
    </row>
    <row r="101" spans="1:17">
      <c r="A101" s="1" t="s">
        <v>23</v>
      </c>
      <c r="B101" s="13" t="s">
        <v>106</v>
      </c>
      <c r="C101" s="14"/>
      <c r="D101" s="14"/>
      <c r="E101" s="14"/>
      <c r="F101" s="14"/>
      <c r="G101" s="14"/>
      <c r="H101" s="14"/>
      <c r="I101" s="14">
        <v>92000</v>
      </c>
      <c r="J101" s="14">
        <v>80000</v>
      </c>
      <c r="K101" s="14">
        <v>12000</v>
      </c>
      <c r="L101" s="14"/>
      <c r="M101" s="14"/>
      <c r="N101" s="14"/>
      <c r="O101" s="14"/>
      <c r="P101" s="14"/>
      <c r="Q101" s="14"/>
    </row>
    <row r="102" spans="1:17">
      <c r="A102" s="1" t="s">
        <v>23</v>
      </c>
      <c r="B102" s="13" t="s">
        <v>98</v>
      </c>
      <c r="C102" s="14"/>
      <c r="D102" s="14"/>
      <c r="E102" s="14"/>
      <c r="F102" s="14"/>
      <c r="G102" s="14"/>
      <c r="H102" s="14"/>
      <c r="I102" s="14">
        <v>297544</v>
      </c>
      <c r="J102" s="14">
        <v>192885</v>
      </c>
      <c r="K102" s="14">
        <v>104659</v>
      </c>
      <c r="L102" s="14"/>
      <c r="M102" s="14"/>
      <c r="N102" s="14"/>
      <c r="O102" s="14"/>
      <c r="P102" s="14"/>
      <c r="Q102" s="14"/>
    </row>
    <row r="103" spans="1:17">
      <c r="A103" s="1" t="s">
        <v>23</v>
      </c>
      <c r="B103" s="13" t="s">
        <v>178</v>
      </c>
      <c r="C103" s="14"/>
      <c r="D103" s="14"/>
      <c r="E103" s="14"/>
      <c r="F103" s="14"/>
      <c r="G103" s="14"/>
      <c r="H103" s="14"/>
      <c r="I103" s="14">
        <v>44820</v>
      </c>
      <c r="J103" s="14">
        <v>41298</v>
      </c>
      <c r="K103" s="14">
        <v>3522</v>
      </c>
      <c r="L103" s="14"/>
      <c r="M103" s="14"/>
      <c r="N103" s="14"/>
      <c r="O103" s="14"/>
      <c r="P103" s="14"/>
      <c r="Q103" s="14"/>
    </row>
    <row r="104" spans="1:17">
      <c r="A104" s="1" t="s">
        <v>42</v>
      </c>
      <c r="B104" s="13" t="s">
        <v>169</v>
      </c>
      <c r="C104" s="14"/>
      <c r="D104" s="14"/>
      <c r="E104" s="14"/>
      <c r="F104" s="14"/>
      <c r="G104" s="14"/>
      <c r="H104" s="14"/>
      <c r="I104" s="14">
        <v>5760</v>
      </c>
      <c r="J104" s="14">
        <v>3600</v>
      </c>
      <c r="K104" s="14">
        <v>2160</v>
      </c>
      <c r="L104" s="14"/>
      <c r="M104" s="14"/>
      <c r="N104" s="14"/>
      <c r="O104" s="14"/>
      <c r="P104" s="14"/>
      <c r="Q104" s="14"/>
    </row>
    <row r="105" spans="1:17">
      <c r="A105" s="1" t="s">
        <v>42</v>
      </c>
      <c r="B105" s="13" t="s">
        <v>174</v>
      </c>
      <c r="C105" s="14"/>
      <c r="D105" s="14"/>
      <c r="E105" s="14"/>
      <c r="F105" s="14"/>
      <c r="G105" s="14"/>
      <c r="H105" s="14"/>
      <c r="I105" s="14">
        <v>11520</v>
      </c>
      <c r="J105" s="14">
        <v>8320</v>
      </c>
      <c r="K105" s="14">
        <v>3200</v>
      </c>
      <c r="L105" s="14"/>
      <c r="M105" s="14"/>
      <c r="N105" s="14"/>
      <c r="O105" s="14"/>
      <c r="P105" s="14"/>
      <c r="Q105" s="14"/>
    </row>
    <row r="106" spans="1:17">
      <c r="A106" s="1" t="s">
        <v>42</v>
      </c>
      <c r="B106" s="13" t="s">
        <v>124</v>
      </c>
      <c r="C106" s="14"/>
      <c r="D106" s="14"/>
      <c r="E106" s="14"/>
      <c r="F106" s="14"/>
      <c r="G106" s="14"/>
      <c r="H106" s="14"/>
      <c r="I106" s="14">
        <v>3628</v>
      </c>
      <c r="J106" s="14">
        <v>0</v>
      </c>
      <c r="K106" s="14">
        <v>3628</v>
      </c>
      <c r="L106" s="14"/>
      <c r="M106" s="14"/>
      <c r="N106" s="14"/>
      <c r="O106" s="14"/>
      <c r="P106" s="14"/>
      <c r="Q106" s="14"/>
    </row>
    <row r="107" spans="1:17">
      <c r="A107" s="1" t="s">
        <v>42</v>
      </c>
      <c r="B107" s="13" t="s">
        <v>171</v>
      </c>
      <c r="C107" s="14"/>
      <c r="D107" s="14"/>
      <c r="E107" s="14"/>
      <c r="F107" s="14"/>
      <c r="G107" s="14"/>
      <c r="H107" s="14"/>
      <c r="I107" s="14">
        <v>81139</v>
      </c>
      <c r="J107" s="14">
        <v>76783</v>
      </c>
      <c r="K107" s="14">
        <v>4356</v>
      </c>
      <c r="L107" s="14"/>
      <c r="M107" s="14"/>
      <c r="N107" s="14"/>
      <c r="O107" s="14"/>
      <c r="P107" s="14"/>
      <c r="Q107" s="14"/>
    </row>
    <row r="108" spans="1:17">
      <c r="A108" s="1" t="s">
        <v>42</v>
      </c>
      <c r="B108" s="13" t="s">
        <v>169</v>
      </c>
      <c r="C108" s="14"/>
      <c r="D108" s="14"/>
      <c r="E108" s="14"/>
      <c r="F108" s="14"/>
      <c r="G108" s="14"/>
      <c r="H108" s="14"/>
      <c r="I108" s="14">
        <v>5760</v>
      </c>
      <c r="J108" s="14">
        <v>4160</v>
      </c>
      <c r="K108" s="14">
        <v>1600</v>
      </c>
      <c r="L108" s="14"/>
      <c r="M108" s="14"/>
      <c r="N108" s="14"/>
      <c r="O108" s="14"/>
      <c r="P108" s="14"/>
      <c r="Q108" s="14"/>
    </row>
    <row r="109" spans="1:17">
      <c r="A109" s="1" t="s">
        <v>42</v>
      </c>
      <c r="B109" s="13" t="s">
        <v>181</v>
      </c>
      <c r="C109" s="14"/>
      <c r="D109" s="14"/>
      <c r="E109" s="14"/>
      <c r="F109" s="14"/>
      <c r="G109" s="14"/>
      <c r="H109" s="14"/>
      <c r="I109" s="14">
        <v>214298</v>
      </c>
      <c r="J109" s="14">
        <v>201555</v>
      </c>
      <c r="K109" s="14">
        <v>12743</v>
      </c>
      <c r="L109" s="14"/>
      <c r="M109" s="14"/>
      <c r="N109" s="14"/>
      <c r="O109" s="14"/>
      <c r="P109" s="14"/>
      <c r="Q109" s="14"/>
    </row>
    <row r="110" spans="1:17">
      <c r="A110" s="1" t="s">
        <v>42</v>
      </c>
      <c r="B110" s="13" t="s">
        <v>95</v>
      </c>
      <c r="C110" s="14"/>
      <c r="D110" s="14"/>
      <c r="E110" s="14"/>
      <c r="F110" s="14"/>
      <c r="G110" s="14"/>
      <c r="H110" s="14"/>
      <c r="I110" s="14">
        <v>26692</v>
      </c>
      <c r="J110" s="14">
        <v>20800</v>
      </c>
      <c r="K110" s="14">
        <v>5892</v>
      </c>
      <c r="L110" s="14"/>
      <c r="M110" s="14"/>
      <c r="N110" s="14"/>
      <c r="O110" s="14"/>
      <c r="P110" s="14"/>
      <c r="Q110" s="14"/>
    </row>
    <row r="111" spans="1:17">
      <c r="A111" s="1" t="s">
        <v>42</v>
      </c>
      <c r="B111" s="13" t="s">
        <v>128</v>
      </c>
      <c r="C111" s="14"/>
      <c r="D111" s="14"/>
      <c r="E111" s="14"/>
      <c r="F111" s="14"/>
      <c r="G111" s="14"/>
      <c r="H111" s="14"/>
      <c r="I111" s="14">
        <v>1542228</v>
      </c>
      <c r="J111" s="14">
        <v>1108477</v>
      </c>
      <c r="K111" s="14">
        <v>433751</v>
      </c>
      <c r="L111" s="14"/>
      <c r="M111" s="14"/>
      <c r="N111" s="14"/>
      <c r="O111" s="14"/>
      <c r="P111" s="14"/>
      <c r="Q111" s="14"/>
    </row>
    <row r="112" spans="1:17">
      <c r="A112" s="1" t="s">
        <v>42</v>
      </c>
      <c r="B112" s="13" t="s">
        <v>181</v>
      </c>
      <c r="C112" s="14"/>
      <c r="D112" s="14"/>
      <c r="E112" s="14"/>
      <c r="F112" s="14"/>
      <c r="G112" s="14"/>
      <c r="H112" s="14"/>
      <c r="I112" s="14">
        <v>2016123</v>
      </c>
      <c r="J112" s="14">
        <v>1878780</v>
      </c>
      <c r="K112" s="14">
        <v>137343</v>
      </c>
      <c r="L112" s="14"/>
      <c r="M112" s="14"/>
      <c r="N112" s="14"/>
      <c r="O112" s="14"/>
      <c r="P112" s="14"/>
      <c r="Q112" s="14"/>
    </row>
    <row r="113" spans="1:17">
      <c r="A113" s="1" t="s">
        <v>42</v>
      </c>
      <c r="B113" s="13" t="s">
        <v>93</v>
      </c>
      <c r="C113" s="14"/>
      <c r="D113" s="14"/>
      <c r="E113" s="14"/>
      <c r="F113" s="14"/>
      <c r="G113" s="14"/>
      <c r="H113" s="14"/>
      <c r="I113" s="14">
        <v>1652</v>
      </c>
      <c r="J113" s="14">
        <v>0</v>
      </c>
      <c r="K113" s="14">
        <v>1652</v>
      </c>
      <c r="L113" s="14"/>
      <c r="M113" s="14"/>
      <c r="N113" s="14"/>
      <c r="O113" s="14"/>
      <c r="P113" s="14"/>
      <c r="Q113" s="14"/>
    </row>
    <row r="114" spans="1:17">
      <c r="A114" s="1" t="s">
        <v>42</v>
      </c>
      <c r="B114" s="13" t="s">
        <v>170</v>
      </c>
      <c r="C114" s="14"/>
      <c r="D114" s="14"/>
      <c r="E114" s="14"/>
      <c r="F114" s="14"/>
      <c r="G114" s="14"/>
      <c r="H114" s="14"/>
      <c r="I114" s="14">
        <v>12341</v>
      </c>
      <c r="J114" s="14">
        <v>11518</v>
      </c>
      <c r="K114" s="14">
        <v>823</v>
      </c>
      <c r="L114" s="14"/>
      <c r="M114" s="14"/>
      <c r="N114" s="14"/>
      <c r="O114" s="14"/>
      <c r="P114" s="14"/>
      <c r="Q114" s="14"/>
    </row>
    <row r="115" spans="1:17">
      <c r="A115" s="1" t="s">
        <v>30</v>
      </c>
      <c r="B115" s="13" t="s">
        <v>91</v>
      </c>
      <c r="C115" s="14"/>
      <c r="D115" s="14"/>
      <c r="E115" s="14"/>
      <c r="F115" s="14"/>
      <c r="G115" s="14"/>
      <c r="H115" s="14"/>
      <c r="I115" s="14">
        <v>26878</v>
      </c>
      <c r="J115" s="14">
        <v>25951</v>
      </c>
      <c r="K115" s="14">
        <v>927</v>
      </c>
      <c r="L115" s="14"/>
      <c r="M115" s="14"/>
      <c r="N115" s="14"/>
      <c r="O115" s="14"/>
      <c r="P115" s="14"/>
      <c r="Q115" s="14"/>
    </row>
    <row r="116" spans="1:17">
      <c r="A116" s="1" t="s">
        <v>30</v>
      </c>
      <c r="B116" s="13" t="s">
        <v>91</v>
      </c>
      <c r="C116" s="14"/>
      <c r="D116" s="14"/>
      <c r="E116" s="14"/>
      <c r="F116" s="14"/>
      <c r="G116" s="14"/>
      <c r="H116" s="14"/>
      <c r="I116" s="14">
        <v>25888</v>
      </c>
      <c r="J116" s="14">
        <v>24679</v>
      </c>
      <c r="K116" s="14">
        <v>1209</v>
      </c>
      <c r="L116" s="14"/>
      <c r="M116" s="14"/>
      <c r="N116" s="14"/>
      <c r="O116" s="14"/>
      <c r="P116" s="14"/>
      <c r="Q116" s="14"/>
    </row>
    <row r="117" spans="1:17">
      <c r="A117" s="1" t="s">
        <v>30</v>
      </c>
      <c r="B117" s="13" t="s">
        <v>163</v>
      </c>
      <c r="C117" s="14"/>
      <c r="D117" s="14"/>
      <c r="E117" s="14"/>
      <c r="F117" s="14"/>
      <c r="G117" s="14"/>
      <c r="H117" s="14"/>
      <c r="I117" s="14">
        <v>3301567</v>
      </c>
      <c r="J117" s="14">
        <v>3038719</v>
      </c>
      <c r="K117" s="14">
        <v>262848</v>
      </c>
      <c r="L117" s="14"/>
      <c r="M117" s="14"/>
      <c r="N117" s="14"/>
      <c r="O117" s="14"/>
      <c r="P117" s="14"/>
      <c r="Q117" s="14"/>
    </row>
    <row r="118" spans="1:17">
      <c r="A118" s="1" t="s">
        <v>30</v>
      </c>
      <c r="B118" s="13" t="s">
        <v>91</v>
      </c>
      <c r="C118" s="14"/>
      <c r="D118" s="14"/>
      <c r="E118" s="14"/>
      <c r="F118" s="14"/>
      <c r="G118" s="14"/>
      <c r="H118" s="14"/>
      <c r="I118" s="14">
        <v>667310</v>
      </c>
      <c r="J118" s="14">
        <v>630238</v>
      </c>
      <c r="K118" s="14">
        <v>37072</v>
      </c>
      <c r="L118" s="14"/>
      <c r="M118" s="14"/>
      <c r="N118" s="14"/>
      <c r="O118" s="14"/>
      <c r="P118" s="14"/>
      <c r="Q118" s="14"/>
    </row>
    <row r="119" spans="1:17">
      <c r="A119" s="1" t="s">
        <v>30</v>
      </c>
      <c r="B119" s="13" t="s">
        <v>91</v>
      </c>
      <c r="C119" s="14"/>
      <c r="D119" s="14"/>
      <c r="E119" s="14"/>
      <c r="F119" s="14"/>
      <c r="G119" s="14"/>
      <c r="H119" s="14"/>
      <c r="I119" s="14">
        <v>33134</v>
      </c>
      <c r="J119" s="14">
        <v>31975</v>
      </c>
      <c r="K119" s="14">
        <v>1159</v>
      </c>
      <c r="L119" s="14"/>
      <c r="M119" s="14"/>
      <c r="N119" s="14"/>
      <c r="O119" s="14"/>
      <c r="P119" s="14"/>
      <c r="Q119" s="14"/>
    </row>
    <row r="120" spans="1:17">
      <c r="A120" s="1" t="s">
        <v>30</v>
      </c>
      <c r="B120" s="13" t="s">
        <v>91</v>
      </c>
      <c r="C120" s="14"/>
      <c r="D120" s="14"/>
      <c r="E120" s="14"/>
      <c r="F120" s="14"/>
      <c r="G120" s="14"/>
      <c r="H120" s="14"/>
      <c r="I120" s="14">
        <v>261549</v>
      </c>
      <c r="J120" s="14">
        <v>221016</v>
      </c>
      <c r="K120" s="14">
        <v>40533</v>
      </c>
      <c r="L120" s="14"/>
      <c r="M120" s="14"/>
      <c r="N120" s="14"/>
      <c r="O120" s="14"/>
      <c r="P120" s="14"/>
      <c r="Q120" s="14"/>
    </row>
    <row r="121" spans="1:17">
      <c r="A121" s="1" t="s">
        <v>30</v>
      </c>
      <c r="B121" s="13" t="s">
        <v>88</v>
      </c>
      <c r="C121" s="14"/>
      <c r="D121" s="14"/>
      <c r="E121" s="14"/>
      <c r="F121" s="14"/>
      <c r="G121" s="14"/>
      <c r="H121" s="14"/>
      <c r="I121" s="14">
        <v>9107</v>
      </c>
      <c r="J121" s="14">
        <v>8651</v>
      </c>
      <c r="K121" s="14">
        <v>456</v>
      </c>
      <c r="L121" s="14"/>
      <c r="M121" s="14"/>
      <c r="N121" s="14"/>
      <c r="O121" s="14"/>
      <c r="P121" s="14"/>
      <c r="Q121" s="14"/>
    </row>
    <row r="122" spans="1:17">
      <c r="A122" s="1" t="s">
        <v>30</v>
      </c>
      <c r="B122" s="13" t="s">
        <v>163</v>
      </c>
      <c r="C122" s="14"/>
      <c r="D122" s="14"/>
      <c r="E122" s="14"/>
      <c r="F122" s="14"/>
      <c r="G122" s="14"/>
      <c r="H122" s="14"/>
      <c r="I122" s="14">
        <v>2993261</v>
      </c>
      <c r="J122" s="14">
        <v>2737958</v>
      </c>
      <c r="K122" s="14">
        <v>255303</v>
      </c>
      <c r="L122" s="14"/>
      <c r="M122" s="14"/>
      <c r="N122" s="14"/>
      <c r="O122" s="14"/>
      <c r="P122" s="14"/>
      <c r="Q122" s="14"/>
    </row>
    <row r="123" spans="1:17">
      <c r="A123" s="1" t="s">
        <v>30</v>
      </c>
      <c r="B123" s="13" t="s">
        <v>91</v>
      </c>
      <c r="C123" s="14"/>
      <c r="D123" s="14"/>
      <c r="E123" s="14"/>
      <c r="F123" s="14"/>
      <c r="G123" s="14"/>
      <c r="H123" s="14"/>
      <c r="I123" s="14">
        <v>1447692</v>
      </c>
      <c r="J123" s="14">
        <v>1369840</v>
      </c>
      <c r="K123" s="14">
        <v>77852</v>
      </c>
      <c r="L123" s="14"/>
      <c r="M123" s="14"/>
      <c r="N123" s="14"/>
      <c r="O123" s="14"/>
      <c r="P123" s="14"/>
      <c r="Q123" s="14"/>
    </row>
    <row r="124" spans="1:17">
      <c r="A124" s="1" t="s">
        <v>30</v>
      </c>
      <c r="B124" s="13" t="s">
        <v>162</v>
      </c>
      <c r="C124" s="14"/>
      <c r="D124" s="14"/>
      <c r="E124" s="14"/>
      <c r="F124" s="14"/>
      <c r="G124" s="14"/>
      <c r="H124" s="14"/>
      <c r="I124" s="14">
        <v>27360</v>
      </c>
      <c r="J124" s="14">
        <v>24539</v>
      </c>
      <c r="K124" s="14">
        <v>2821</v>
      </c>
      <c r="L124" s="14"/>
      <c r="M124" s="14"/>
      <c r="N124" s="14"/>
      <c r="O124" s="14"/>
      <c r="P124" s="14"/>
      <c r="Q124" s="14"/>
    </row>
    <row r="125" spans="1:17">
      <c r="A125" s="1" t="s">
        <v>34</v>
      </c>
      <c r="B125" s="13" t="s">
        <v>145</v>
      </c>
      <c r="C125" s="14"/>
      <c r="D125" s="14"/>
      <c r="E125" s="14"/>
      <c r="F125" s="14"/>
      <c r="G125" s="14"/>
      <c r="H125" s="14"/>
      <c r="I125" s="14">
        <v>144028</v>
      </c>
      <c r="J125" s="14">
        <v>122340</v>
      </c>
      <c r="K125" s="14">
        <v>21688</v>
      </c>
      <c r="L125" s="14"/>
      <c r="M125" s="14"/>
      <c r="N125" s="14"/>
      <c r="O125" s="14"/>
      <c r="P125" s="14"/>
      <c r="Q125" s="14"/>
    </row>
    <row r="126" spans="1:17">
      <c r="A126" s="1" t="s">
        <v>34</v>
      </c>
      <c r="B126" s="13" t="s">
        <v>164</v>
      </c>
      <c r="C126" s="14"/>
      <c r="D126" s="14"/>
      <c r="E126" s="14"/>
      <c r="F126" s="14"/>
      <c r="G126" s="14"/>
      <c r="H126" s="14"/>
      <c r="I126" s="14">
        <v>1027480</v>
      </c>
      <c r="J126" s="14">
        <v>951170</v>
      </c>
      <c r="K126" s="14">
        <v>76310</v>
      </c>
      <c r="L126" s="14"/>
      <c r="M126" s="14"/>
      <c r="N126" s="14"/>
      <c r="O126" s="14"/>
      <c r="P126" s="14"/>
      <c r="Q126" s="14"/>
    </row>
    <row r="127" spans="1:17">
      <c r="A127" s="1" t="s">
        <v>34</v>
      </c>
      <c r="B127" s="13" t="s">
        <v>145</v>
      </c>
      <c r="C127" s="14"/>
      <c r="D127" s="14"/>
      <c r="E127" s="14"/>
      <c r="F127" s="14"/>
      <c r="G127" s="14"/>
      <c r="H127" s="14"/>
      <c r="I127" s="14">
        <v>427283</v>
      </c>
      <c r="J127" s="14">
        <v>353217</v>
      </c>
      <c r="K127" s="14">
        <v>74066</v>
      </c>
      <c r="L127" s="14"/>
      <c r="M127" s="14"/>
      <c r="N127" s="14"/>
      <c r="O127" s="14"/>
      <c r="P127" s="14"/>
      <c r="Q127" s="14"/>
    </row>
    <row r="128" spans="1:17">
      <c r="A128" s="1" t="s">
        <v>34</v>
      </c>
      <c r="B128" s="13" t="s">
        <v>3</v>
      </c>
      <c r="C128" s="14"/>
      <c r="D128" s="14"/>
      <c r="E128" s="14"/>
      <c r="F128" s="14"/>
      <c r="G128" s="14"/>
      <c r="H128" s="14"/>
      <c r="I128" s="14">
        <v>30541</v>
      </c>
      <c r="J128" s="14">
        <v>25300</v>
      </c>
      <c r="K128" s="14">
        <v>5241</v>
      </c>
      <c r="L128" s="14"/>
      <c r="M128" s="14"/>
      <c r="N128" s="14"/>
      <c r="O128" s="14"/>
      <c r="P128" s="14"/>
      <c r="Q128" s="14"/>
    </row>
    <row r="129" spans="1:17">
      <c r="A129" s="1" t="s">
        <v>34</v>
      </c>
      <c r="B129" s="13" t="s">
        <v>145</v>
      </c>
      <c r="C129" s="14"/>
      <c r="D129" s="14"/>
      <c r="E129" s="14"/>
      <c r="F129" s="14"/>
      <c r="G129" s="14"/>
      <c r="H129" s="14"/>
      <c r="I129" s="14">
        <v>240250</v>
      </c>
      <c r="J129" s="14">
        <v>200477</v>
      </c>
      <c r="K129" s="14">
        <v>39773</v>
      </c>
      <c r="L129" s="14"/>
      <c r="M129" s="14"/>
      <c r="N129" s="14"/>
      <c r="O129" s="14"/>
      <c r="P129" s="14"/>
      <c r="Q129" s="14"/>
    </row>
    <row r="130" spans="1:17">
      <c r="A130" s="1" t="s">
        <v>34</v>
      </c>
      <c r="B130" s="13" t="s">
        <v>145</v>
      </c>
      <c r="C130" s="14"/>
      <c r="D130" s="14"/>
      <c r="E130" s="14"/>
      <c r="F130" s="14"/>
      <c r="G130" s="14"/>
      <c r="H130" s="14"/>
      <c r="I130" s="14">
        <v>288964</v>
      </c>
      <c r="J130" s="14">
        <v>238872</v>
      </c>
      <c r="K130" s="14">
        <v>50092</v>
      </c>
      <c r="L130" s="14"/>
      <c r="M130" s="14"/>
      <c r="N130" s="14"/>
      <c r="O130" s="14"/>
      <c r="P130" s="14"/>
      <c r="Q130" s="14"/>
    </row>
    <row r="131" spans="1:17">
      <c r="A131" s="1" t="s">
        <v>51</v>
      </c>
      <c r="B131" s="13" t="s">
        <v>138</v>
      </c>
      <c r="C131" s="14"/>
      <c r="D131" s="14"/>
      <c r="E131" s="14"/>
      <c r="F131" s="14"/>
      <c r="G131" s="14"/>
      <c r="H131" s="14"/>
      <c r="I131" s="14">
        <v>106670</v>
      </c>
      <c r="J131" s="14">
        <v>80324</v>
      </c>
      <c r="K131" s="14">
        <v>26346</v>
      </c>
      <c r="L131" s="14"/>
      <c r="M131" s="14"/>
      <c r="N131" s="14"/>
      <c r="O131" s="14"/>
      <c r="P131" s="14"/>
      <c r="Q131" s="14"/>
    </row>
    <row r="132" spans="1:17">
      <c r="A132" s="1" t="s">
        <v>51</v>
      </c>
      <c r="B132" s="13" t="s">
        <v>138</v>
      </c>
      <c r="C132" s="14"/>
      <c r="D132" s="14"/>
      <c r="E132" s="14"/>
      <c r="F132" s="14"/>
      <c r="G132" s="14"/>
      <c r="H132" s="14"/>
      <c r="I132" s="14">
        <v>163380</v>
      </c>
      <c r="J132" s="14">
        <v>120487</v>
      </c>
      <c r="K132" s="14">
        <v>42893</v>
      </c>
      <c r="L132" s="14"/>
      <c r="M132" s="14"/>
      <c r="N132" s="14"/>
      <c r="O132" s="14"/>
      <c r="P132" s="14"/>
      <c r="Q132" s="14"/>
    </row>
    <row r="133" spans="1:17">
      <c r="A133" s="1" t="s">
        <v>51</v>
      </c>
      <c r="B133" s="13" t="s">
        <v>138</v>
      </c>
      <c r="C133" s="14"/>
      <c r="D133" s="14"/>
      <c r="E133" s="14"/>
      <c r="F133" s="14"/>
      <c r="G133" s="14"/>
      <c r="H133" s="14"/>
      <c r="I133" s="14">
        <v>983888</v>
      </c>
      <c r="J133" s="14">
        <v>735277</v>
      </c>
      <c r="K133" s="14">
        <v>248611</v>
      </c>
      <c r="L133" s="14"/>
      <c r="M133" s="14"/>
      <c r="N133" s="14"/>
      <c r="O133" s="14"/>
      <c r="P133" s="14"/>
      <c r="Q133" s="14"/>
    </row>
    <row r="134" spans="1:17">
      <c r="A134" s="1" t="s">
        <v>51</v>
      </c>
      <c r="B134" s="13" t="s">
        <v>138</v>
      </c>
      <c r="C134" s="14"/>
      <c r="D134" s="14"/>
      <c r="E134" s="14"/>
      <c r="F134" s="14"/>
      <c r="G134" s="14"/>
      <c r="H134" s="14"/>
      <c r="I134" s="14">
        <v>270051</v>
      </c>
      <c r="J134" s="14">
        <v>200811</v>
      </c>
      <c r="K134" s="14">
        <v>69240</v>
      </c>
      <c r="L134" s="14"/>
      <c r="M134" s="14"/>
      <c r="N134" s="14"/>
      <c r="O134" s="14"/>
      <c r="P134" s="14"/>
      <c r="Q134" s="14"/>
    </row>
    <row r="135" spans="1:17">
      <c r="A135" s="1" t="s">
        <v>51</v>
      </c>
      <c r="B135" s="13" t="s">
        <v>81</v>
      </c>
      <c r="C135" s="14"/>
      <c r="D135" s="14"/>
      <c r="E135" s="14"/>
      <c r="F135" s="14"/>
      <c r="G135" s="14"/>
      <c r="H135" s="14"/>
      <c r="I135" s="14">
        <v>11400</v>
      </c>
      <c r="J135" s="14">
        <v>10516</v>
      </c>
      <c r="K135" s="14">
        <v>884</v>
      </c>
      <c r="L135" s="14"/>
      <c r="M135" s="14"/>
      <c r="N135" s="14"/>
      <c r="O135" s="14"/>
      <c r="P135" s="14"/>
      <c r="Q135" s="14"/>
    </row>
    <row r="136" spans="1:17" ht="15.6">
      <c r="A136" s="30" t="s">
        <v>283</v>
      </c>
      <c r="B136" s="30" t="s">
        <v>284</v>
      </c>
      <c r="C136" s="14"/>
      <c r="D136" s="14"/>
      <c r="E136" s="14"/>
      <c r="F136" s="14"/>
      <c r="G136" s="14"/>
      <c r="H136" s="14"/>
      <c r="I136" s="33">
        <v>101453</v>
      </c>
      <c r="J136" s="33">
        <v>99305</v>
      </c>
      <c r="K136" s="33">
        <f t="shared" ref="K136:K150" si="2">+I136-J136</f>
        <v>2148</v>
      </c>
      <c r="L136" s="14"/>
      <c r="M136" s="14"/>
      <c r="N136" s="14"/>
      <c r="O136" s="14"/>
      <c r="P136" s="14"/>
      <c r="Q136" s="14"/>
    </row>
    <row r="137" spans="1:17" ht="15.6">
      <c r="A137" s="30" t="s">
        <v>283</v>
      </c>
      <c r="B137" s="30" t="s">
        <v>286</v>
      </c>
      <c r="C137" s="14"/>
      <c r="D137" s="14"/>
      <c r="E137" s="14"/>
      <c r="F137" s="14"/>
      <c r="G137" s="14"/>
      <c r="H137" s="14"/>
      <c r="I137" s="33">
        <v>658949</v>
      </c>
      <c r="J137" s="33">
        <v>645702</v>
      </c>
      <c r="K137" s="33">
        <f t="shared" si="2"/>
        <v>13247</v>
      </c>
      <c r="L137" s="14"/>
      <c r="M137" s="14"/>
      <c r="N137" s="14"/>
      <c r="O137" s="14"/>
      <c r="P137" s="14"/>
      <c r="Q137" s="14"/>
    </row>
    <row r="138" spans="1:17" ht="15.6">
      <c r="A138" s="30" t="s">
        <v>283</v>
      </c>
      <c r="B138" s="30" t="s">
        <v>284</v>
      </c>
      <c r="C138" s="14"/>
      <c r="D138" s="14"/>
      <c r="E138" s="14"/>
      <c r="F138" s="14"/>
      <c r="G138" s="14"/>
      <c r="H138" s="14"/>
      <c r="I138" s="33">
        <v>2133432</v>
      </c>
      <c r="J138" s="33">
        <v>2116800</v>
      </c>
      <c r="K138" s="33">
        <f t="shared" si="2"/>
        <v>16632</v>
      </c>
      <c r="L138" s="14"/>
      <c r="M138" s="14"/>
      <c r="N138" s="14"/>
      <c r="O138" s="14"/>
      <c r="P138" s="14"/>
      <c r="Q138" s="14"/>
    </row>
    <row r="139" spans="1:17" ht="15.6">
      <c r="A139" s="30" t="s">
        <v>283</v>
      </c>
      <c r="B139" s="30" t="s">
        <v>284</v>
      </c>
      <c r="C139" s="14"/>
      <c r="D139" s="14"/>
      <c r="E139" s="14"/>
      <c r="F139" s="14"/>
      <c r="G139" s="14"/>
      <c r="H139" s="14"/>
      <c r="I139" s="33">
        <v>4101777</v>
      </c>
      <c r="J139" s="33">
        <v>4069800</v>
      </c>
      <c r="K139" s="33">
        <f t="shared" si="2"/>
        <v>31977</v>
      </c>
      <c r="L139" s="14"/>
      <c r="M139" s="14"/>
      <c r="N139" s="14"/>
      <c r="O139" s="14"/>
      <c r="P139" s="14"/>
      <c r="Q139" s="14"/>
    </row>
    <row r="140" spans="1:17" ht="15.6">
      <c r="A140" s="30" t="s">
        <v>283</v>
      </c>
      <c r="B140" s="30" t="s">
        <v>286</v>
      </c>
      <c r="C140" s="14"/>
      <c r="D140" s="14"/>
      <c r="E140" s="14"/>
      <c r="F140" s="14"/>
      <c r="G140" s="14"/>
      <c r="H140" s="14"/>
      <c r="I140" s="33">
        <v>79126</v>
      </c>
      <c r="J140" s="33">
        <v>77540</v>
      </c>
      <c r="K140" s="33">
        <f t="shared" si="2"/>
        <v>1586</v>
      </c>
      <c r="L140" s="14"/>
      <c r="M140" s="14"/>
      <c r="N140" s="14"/>
      <c r="O140" s="14"/>
      <c r="P140" s="14"/>
      <c r="Q140" s="14"/>
    </row>
    <row r="141" spans="1:17" ht="15.6">
      <c r="A141" s="30" t="s">
        <v>283</v>
      </c>
      <c r="B141" s="30" t="s">
        <v>286</v>
      </c>
      <c r="C141" s="14"/>
      <c r="D141" s="14"/>
      <c r="E141" s="14"/>
      <c r="F141" s="14"/>
      <c r="G141" s="14"/>
      <c r="H141" s="14"/>
      <c r="I141" s="33">
        <v>847411</v>
      </c>
      <c r="J141" s="33">
        <v>830385</v>
      </c>
      <c r="K141" s="33">
        <f t="shared" si="2"/>
        <v>17026</v>
      </c>
      <c r="L141" s="14"/>
      <c r="M141" s="14"/>
      <c r="N141" s="14"/>
      <c r="O141" s="14"/>
      <c r="P141" s="14"/>
      <c r="Q141" s="14"/>
    </row>
    <row r="142" spans="1:17" ht="15.6">
      <c r="A142" s="30" t="s">
        <v>283</v>
      </c>
      <c r="B142" s="30" t="s">
        <v>284</v>
      </c>
      <c r="C142" s="14"/>
      <c r="D142" s="14"/>
      <c r="E142" s="14"/>
      <c r="F142" s="14"/>
      <c r="G142" s="14"/>
      <c r="H142" s="14"/>
      <c r="I142" s="33">
        <v>583964</v>
      </c>
      <c r="J142" s="33">
        <v>477172</v>
      </c>
      <c r="K142" s="33">
        <f t="shared" si="2"/>
        <v>106792</v>
      </c>
      <c r="L142" s="14"/>
      <c r="M142" s="14"/>
      <c r="N142" s="14"/>
      <c r="O142" s="14"/>
      <c r="P142" s="14"/>
      <c r="Q142" s="14"/>
    </row>
    <row r="143" spans="1:17" ht="15.6">
      <c r="A143" s="30" t="s">
        <v>283</v>
      </c>
      <c r="B143" s="30" t="s">
        <v>286</v>
      </c>
      <c r="C143" s="14"/>
      <c r="D143" s="14"/>
      <c r="E143" s="14"/>
      <c r="F143" s="14"/>
      <c r="G143" s="14"/>
      <c r="H143" s="14"/>
      <c r="I143" s="33">
        <v>812687</v>
      </c>
      <c r="J143" s="33">
        <v>796370</v>
      </c>
      <c r="K143" s="33">
        <f t="shared" si="2"/>
        <v>16317</v>
      </c>
      <c r="L143" s="14"/>
      <c r="M143" s="14"/>
      <c r="N143" s="14"/>
      <c r="O143" s="14"/>
      <c r="P143" s="14"/>
      <c r="Q143" s="14"/>
    </row>
    <row r="144" spans="1:17" ht="15.6">
      <c r="A144" s="30" t="s">
        <v>283</v>
      </c>
      <c r="B144" s="30" t="s">
        <v>286</v>
      </c>
      <c r="C144" s="14"/>
      <c r="D144" s="14"/>
      <c r="E144" s="14"/>
      <c r="F144" s="14"/>
      <c r="G144" s="14"/>
      <c r="H144" s="14"/>
      <c r="I144" s="33">
        <v>80565</v>
      </c>
      <c r="J144" s="33">
        <v>78950</v>
      </c>
      <c r="K144" s="33">
        <f t="shared" si="2"/>
        <v>1615</v>
      </c>
      <c r="L144" s="14"/>
      <c r="M144" s="14"/>
      <c r="N144" s="14"/>
      <c r="O144" s="14"/>
      <c r="P144" s="14"/>
      <c r="Q144" s="14"/>
    </row>
    <row r="145" spans="1:17" ht="15.6">
      <c r="A145" s="30" t="s">
        <v>283</v>
      </c>
      <c r="B145" s="30" t="s">
        <v>286</v>
      </c>
      <c r="C145" s="14"/>
      <c r="D145" s="14"/>
      <c r="E145" s="14"/>
      <c r="F145" s="14"/>
      <c r="G145" s="14"/>
      <c r="H145" s="14"/>
      <c r="I145" s="33">
        <v>99350</v>
      </c>
      <c r="J145" s="33">
        <v>97360</v>
      </c>
      <c r="K145" s="33">
        <f t="shared" si="2"/>
        <v>1990</v>
      </c>
      <c r="L145" s="14"/>
      <c r="M145" s="14"/>
      <c r="N145" s="14"/>
      <c r="O145" s="14"/>
      <c r="P145" s="14"/>
      <c r="Q145" s="14"/>
    </row>
    <row r="146" spans="1:17" ht="15.6">
      <c r="A146" s="30" t="s">
        <v>283</v>
      </c>
      <c r="B146" s="30" t="s">
        <v>286</v>
      </c>
      <c r="C146" s="14"/>
      <c r="D146" s="14"/>
      <c r="E146" s="14"/>
      <c r="F146" s="14"/>
      <c r="G146" s="14"/>
      <c r="H146" s="14"/>
      <c r="I146" s="33">
        <v>762603</v>
      </c>
      <c r="J146" s="33">
        <v>747279</v>
      </c>
      <c r="K146" s="33">
        <f t="shared" si="2"/>
        <v>15324</v>
      </c>
      <c r="L146" s="14"/>
      <c r="M146" s="14"/>
      <c r="N146" s="14"/>
      <c r="O146" s="14"/>
      <c r="P146" s="14"/>
      <c r="Q146" s="14"/>
    </row>
    <row r="147" spans="1:17" ht="15.6">
      <c r="A147" s="30" t="s">
        <v>283</v>
      </c>
      <c r="B147" s="30" t="s">
        <v>284</v>
      </c>
      <c r="C147" s="14"/>
      <c r="D147" s="14"/>
      <c r="E147" s="14"/>
      <c r="F147" s="14"/>
      <c r="G147" s="14"/>
      <c r="H147" s="14"/>
      <c r="I147" s="33">
        <v>580476</v>
      </c>
      <c r="J147" s="33">
        <v>477172</v>
      </c>
      <c r="K147" s="33">
        <f t="shared" si="2"/>
        <v>103304</v>
      </c>
      <c r="L147" s="14"/>
      <c r="M147" s="14"/>
      <c r="N147" s="14"/>
      <c r="O147" s="14"/>
      <c r="P147" s="14"/>
      <c r="Q147" s="14"/>
    </row>
    <row r="148" spans="1:17" ht="15.6">
      <c r="A148" s="30" t="s">
        <v>283</v>
      </c>
      <c r="B148" s="30" t="s">
        <v>286</v>
      </c>
      <c r="C148" s="14"/>
      <c r="D148" s="14"/>
      <c r="E148" s="14"/>
      <c r="F148" s="14"/>
      <c r="G148" s="14"/>
      <c r="H148" s="14"/>
      <c r="I148" s="33">
        <v>876842</v>
      </c>
      <c r="J148" s="33">
        <v>859220</v>
      </c>
      <c r="K148" s="33">
        <f t="shared" si="2"/>
        <v>17622</v>
      </c>
      <c r="L148" s="14"/>
      <c r="M148" s="14"/>
      <c r="N148" s="14"/>
      <c r="O148" s="14"/>
      <c r="P148" s="14"/>
      <c r="Q148" s="14"/>
    </row>
    <row r="149" spans="1:17" ht="15.6">
      <c r="A149" s="30" t="s">
        <v>283</v>
      </c>
      <c r="B149" s="30" t="s">
        <v>286</v>
      </c>
      <c r="C149" s="14"/>
      <c r="D149" s="14"/>
      <c r="E149" s="14"/>
      <c r="F149" s="14"/>
      <c r="G149" s="14"/>
      <c r="H149" s="14"/>
      <c r="I149" s="33">
        <v>23230</v>
      </c>
      <c r="J149" s="33">
        <v>22764</v>
      </c>
      <c r="K149" s="33">
        <f t="shared" si="2"/>
        <v>466</v>
      </c>
      <c r="L149" s="14"/>
      <c r="M149" s="14"/>
      <c r="N149" s="14"/>
      <c r="O149" s="14"/>
      <c r="P149" s="14"/>
      <c r="Q149" s="14"/>
    </row>
    <row r="150" spans="1:17" ht="15.6">
      <c r="A150" s="35" t="s">
        <v>283</v>
      </c>
      <c r="B150" s="35" t="s">
        <v>286</v>
      </c>
      <c r="C150" s="14"/>
      <c r="D150" s="14"/>
      <c r="E150" s="14"/>
      <c r="F150" s="14"/>
      <c r="G150" s="14"/>
      <c r="H150" s="14"/>
      <c r="I150" s="36">
        <v>-38059</v>
      </c>
      <c r="J150" s="36">
        <v>-37290</v>
      </c>
      <c r="K150" s="36">
        <f t="shared" si="2"/>
        <v>-769</v>
      </c>
      <c r="L150" s="14"/>
      <c r="M150" s="14"/>
      <c r="N150" s="14"/>
      <c r="O150" s="14"/>
      <c r="P150" s="14"/>
      <c r="Q150" s="14"/>
    </row>
    <row r="151" spans="1:17">
      <c r="A151" s="1" t="s">
        <v>7</v>
      </c>
      <c r="B151" s="13" t="s">
        <v>176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>
        <v>28668</v>
      </c>
      <c r="M151" s="14">
        <v>18552</v>
      </c>
      <c r="N151" s="14">
        <v>10116</v>
      </c>
      <c r="O151" s="14"/>
      <c r="P151" s="14"/>
      <c r="Q151" s="14"/>
    </row>
    <row r="152" spans="1:17">
      <c r="A152" s="1" t="s">
        <v>8</v>
      </c>
      <c r="B152" s="13" t="s">
        <v>182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>
        <v>1341575</v>
      </c>
      <c r="M152" s="14">
        <v>1276521</v>
      </c>
      <c r="N152" s="14">
        <v>65054</v>
      </c>
      <c r="O152" s="14"/>
      <c r="P152" s="14"/>
      <c r="Q152" s="14"/>
    </row>
    <row r="153" spans="1:17">
      <c r="A153" s="1" t="s">
        <v>8</v>
      </c>
      <c r="B153" s="13" t="s">
        <v>163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>
        <v>3496385</v>
      </c>
      <c r="M153" s="14">
        <v>3196524</v>
      </c>
      <c r="N153" s="14">
        <v>299861</v>
      </c>
      <c r="O153" s="14"/>
      <c r="P153" s="14"/>
      <c r="Q153" s="14"/>
    </row>
    <row r="154" spans="1:17">
      <c r="A154" s="1" t="s">
        <v>8</v>
      </c>
      <c r="B154" s="13" t="s">
        <v>182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>
        <v>3376</v>
      </c>
      <c r="M154" s="14">
        <v>1137</v>
      </c>
      <c r="N154" s="14">
        <v>2239</v>
      </c>
      <c r="O154" s="14"/>
      <c r="P154" s="14"/>
      <c r="Q154" s="14"/>
    </row>
    <row r="155" spans="1:17">
      <c r="A155" s="1" t="s">
        <v>9</v>
      </c>
      <c r="B155" s="13" t="s">
        <v>88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>
        <v>1265411</v>
      </c>
      <c r="M155" s="14">
        <v>1141893</v>
      </c>
      <c r="N155" s="14">
        <v>123518</v>
      </c>
      <c r="O155" s="14"/>
      <c r="P155" s="14"/>
      <c r="Q155" s="14"/>
    </row>
    <row r="156" spans="1:17">
      <c r="A156" s="1" t="s">
        <v>9</v>
      </c>
      <c r="B156" s="13" t="s">
        <v>91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>
        <v>2215686</v>
      </c>
      <c r="M156" s="14">
        <v>2094024</v>
      </c>
      <c r="N156" s="14">
        <v>121662</v>
      </c>
      <c r="O156" s="14"/>
      <c r="P156" s="14"/>
      <c r="Q156" s="14"/>
    </row>
    <row r="157" spans="1:17">
      <c r="A157" s="1" t="s">
        <v>9</v>
      </c>
      <c r="B157" s="13" t="s">
        <v>93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>
        <v>1320</v>
      </c>
      <c r="M157" s="14">
        <v>0</v>
      </c>
      <c r="N157" s="14">
        <v>1320</v>
      </c>
      <c r="O157" s="14"/>
      <c r="P157" s="14"/>
      <c r="Q157" s="14"/>
    </row>
    <row r="158" spans="1:17">
      <c r="A158" s="1" t="s">
        <v>9</v>
      </c>
      <c r="B158" s="13" t="s">
        <v>88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>
        <v>247250</v>
      </c>
      <c r="M158" s="14">
        <v>230789</v>
      </c>
      <c r="N158" s="14">
        <v>16461</v>
      </c>
      <c r="O158" s="14"/>
      <c r="P158" s="14"/>
      <c r="Q158" s="14"/>
    </row>
    <row r="159" spans="1:17">
      <c r="A159" s="1" t="s">
        <v>9</v>
      </c>
      <c r="B159" s="13" t="s">
        <v>91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>
        <v>710108</v>
      </c>
      <c r="M159" s="14">
        <v>457462</v>
      </c>
      <c r="N159" s="14">
        <v>252646</v>
      </c>
      <c r="O159" s="14"/>
      <c r="P159" s="14"/>
      <c r="Q159" s="14"/>
    </row>
    <row r="160" spans="1:17">
      <c r="A160" s="1" t="s">
        <v>9</v>
      </c>
      <c r="B160" s="13" t="s">
        <v>91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>
        <v>238697</v>
      </c>
      <c r="M160" s="14">
        <v>161583</v>
      </c>
      <c r="N160" s="14">
        <v>77114</v>
      </c>
      <c r="O160" s="14"/>
      <c r="P160" s="14"/>
      <c r="Q160" s="14"/>
    </row>
    <row r="161" spans="1:17">
      <c r="A161" s="1" t="s">
        <v>9</v>
      </c>
      <c r="B161" s="13" t="s">
        <v>91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>
        <v>227198</v>
      </c>
      <c r="M161" s="14">
        <v>215240</v>
      </c>
      <c r="N161" s="14">
        <v>11958</v>
      </c>
      <c r="O161" s="14"/>
      <c r="P161" s="14"/>
      <c r="Q161" s="14"/>
    </row>
    <row r="162" spans="1:17">
      <c r="A162" s="1" t="s">
        <v>9</v>
      </c>
      <c r="B162" s="13" t="s">
        <v>88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>
        <v>278800</v>
      </c>
      <c r="M162" s="14">
        <v>266653</v>
      </c>
      <c r="N162" s="14">
        <v>12147</v>
      </c>
      <c r="O162" s="14"/>
      <c r="P162" s="14"/>
      <c r="Q162" s="14"/>
    </row>
    <row r="163" spans="1:17">
      <c r="A163" s="1" t="s">
        <v>9</v>
      </c>
      <c r="B163" s="13" t="s">
        <v>91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>
        <v>1479087</v>
      </c>
      <c r="M163" s="14">
        <v>1185967</v>
      </c>
      <c r="N163" s="14">
        <v>293120</v>
      </c>
      <c r="O163" s="14"/>
      <c r="P163" s="14"/>
      <c r="Q163" s="14"/>
    </row>
    <row r="164" spans="1:17">
      <c r="A164" s="1" t="s">
        <v>23</v>
      </c>
      <c r="B164" s="13" t="s">
        <v>183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>
        <v>317972</v>
      </c>
      <c r="M164" s="14">
        <v>210931</v>
      </c>
      <c r="N164" s="14">
        <v>107041</v>
      </c>
      <c r="O164" s="14"/>
      <c r="P164" s="14"/>
      <c r="Q164" s="14"/>
    </row>
    <row r="165" spans="1:17">
      <c r="A165" s="1" t="s">
        <v>23</v>
      </c>
      <c r="B165" s="13" t="s">
        <v>128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>
        <v>17500</v>
      </c>
      <c r="M165" s="14">
        <v>7380</v>
      </c>
      <c r="N165" s="14">
        <v>10120</v>
      </c>
      <c r="O165" s="14"/>
      <c r="P165" s="14"/>
      <c r="Q165" s="14"/>
    </row>
    <row r="166" spans="1:17">
      <c r="A166" s="1" t="s">
        <v>23</v>
      </c>
      <c r="B166" s="13" t="s">
        <v>161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>
        <v>24000</v>
      </c>
      <c r="M166" s="14">
        <v>18000</v>
      </c>
      <c r="N166" s="14">
        <v>6000</v>
      </c>
      <c r="O166" s="14"/>
      <c r="P166" s="14"/>
      <c r="Q166" s="14"/>
    </row>
    <row r="167" spans="1:17">
      <c r="A167" s="1" t="s">
        <v>23</v>
      </c>
      <c r="B167" s="13" t="s">
        <v>98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>
        <v>339178</v>
      </c>
      <c r="M167" s="14">
        <v>223374</v>
      </c>
      <c r="N167" s="14">
        <v>115804</v>
      </c>
      <c r="O167" s="14"/>
      <c r="P167" s="14"/>
      <c r="Q167" s="14"/>
    </row>
    <row r="168" spans="1:17">
      <c r="A168" s="1" t="s">
        <v>23</v>
      </c>
      <c r="B168" s="13" t="s">
        <v>106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>
        <v>46000</v>
      </c>
      <c r="M168" s="14">
        <v>40350</v>
      </c>
      <c r="N168" s="14">
        <v>5650</v>
      </c>
      <c r="O168" s="14"/>
      <c r="P168" s="14"/>
      <c r="Q168" s="14"/>
    </row>
    <row r="169" spans="1:17">
      <c r="A169" s="1" t="s">
        <v>23</v>
      </c>
      <c r="B169" s="13" t="s">
        <v>184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>
        <v>19000</v>
      </c>
      <c r="M169" s="14">
        <v>14566</v>
      </c>
      <c r="N169" s="14">
        <v>4434</v>
      </c>
      <c r="O169" s="14"/>
      <c r="P169" s="14"/>
      <c r="Q169" s="14"/>
    </row>
    <row r="170" spans="1:17">
      <c r="A170" s="1" t="s">
        <v>23</v>
      </c>
      <c r="B170" s="13" t="s">
        <v>161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>
        <v>30000</v>
      </c>
      <c r="M170" s="14">
        <v>23000</v>
      </c>
      <c r="N170" s="14">
        <v>7000</v>
      </c>
      <c r="O170" s="14"/>
      <c r="P170" s="14"/>
      <c r="Q170" s="14"/>
    </row>
    <row r="171" spans="1:17">
      <c r="A171" s="1" t="s">
        <v>23</v>
      </c>
      <c r="B171" s="13" t="s">
        <v>102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>
        <v>35403</v>
      </c>
      <c r="M171" s="14">
        <v>990</v>
      </c>
      <c r="N171" s="14">
        <v>34413</v>
      </c>
      <c r="O171" s="14"/>
      <c r="P171" s="14"/>
      <c r="Q171" s="14"/>
    </row>
    <row r="172" spans="1:17">
      <c r="A172" s="1" t="s">
        <v>42</v>
      </c>
      <c r="B172" s="13" t="s">
        <v>124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>
        <v>1017</v>
      </c>
      <c r="M172" s="14">
        <v>0</v>
      </c>
      <c r="N172" s="14">
        <v>1017</v>
      </c>
      <c r="O172" s="14"/>
      <c r="P172" s="14"/>
      <c r="Q172" s="14"/>
    </row>
    <row r="173" spans="1:17">
      <c r="A173" s="1" t="s">
        <v>42</v>
      </c>
      <c r="B173" s="13" t="s">
        <v>175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>
        <v>20324</v>
      </c>
      <c r="M173" s="14">
        <v>5000</v>
      </c>
      <c r="N173" s="14">
        <v>15324</v>
      </c>
      <c r="O173" s="14"/>
      <c r="P173" s="14"/>
      <c r="Q173" s="14"/>
    </row>
    <row r="174" spans="1:17">
      <c r="A174" s="1" t="s">
        <v>42</v>
      </c>
      <c r="B174" s="13" t="s">
        <v>128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>
        <v>2295896</v>
      </c>
      <c r="M174" s="14">
        <v>1650175</v>
      </c>
      <c r="N174" s="14">
        <v>645721</v>
      </c>
      <c r="O174" s="14"/>
      <c r="P174" s="14"/>
      <c r="Q174" s="14"/>
    </row>
    <row r="175" spans="1:17">
      <c r="A175" s="1" t="s">
        <v>66</v>
      </c>
      <c r="B175" s="13" t="s">
        <v>164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>
        <v>1207357</v>
      </c>
      <c r="M175" s="14">
        <v>870299</v>
      </c>
      <c r="N175" s="14">
        <v>337058</v>
      </c>
      <c r="O175" s="14"/>
      <c r="P175" s="14"/>
      <c r="Q175" s="14"/>
    </row>
    <row r="176" spans="1:17">
      <c r="A176" s="1" t="s">
        <v>67</v>
      </c>
      <c r="B176" s="13" t="s">
        <v>162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>
        <v>104736</v>
      </c>
      <c r="M176" s="14">
        <v>93938</v>
      </c>
      <c r="N176" s="14">
        <v>10798</v>
      </c>
      <c r="O176" s="14"/>
      <c r="P176" s="14"/>
      <c r="Q176" s="14"/>
    </row>
    <row r="177" spans="1:17">
      <c r="A177" s="1" t="s">
        <v>34</v>
      </c>
      <c r="B177" s="13" t="s">
        <v>168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>
        <v>911</v>
      </c>
      <c r="M177" s="14">
        <v>550</v>
      </c>
      <c r="N177" s="14">
        <v>361</v>
      </c>
      <c r="O177" s="14"/>
      <c r="P177" s="14"/>
      <c r="Q177" s="14"/>
    </row>
    <row r="178" spans="1:17">
      <c r="A178" s="1" t="s">
        <v>34</v>
      </c>
      <c r="B178" s="13" t="s">
        <v>168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>
        <v>3054</v>
      </c>
      <c r="M178" s="14">
        <v>0</v>
      </c>
      <c r="N178" s="14">
        <v>3054</v>
      </c>
      <c r="O178" s="14"/>
      <c r="P178" s="14"/>
      <c r="Q178" s="14"/>
    </row>
    <row r="179" spans="1:17">
      <c r="A179" s="1" t="s">
        <v>51</v>
      </c>
      <c r="B179" s="13" t="s">
        <v>138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>
        <v>187302</v>
      </c>
      <c r="M179" s="14">
        <v>141041</v>
      </c>
      <c r="N179" s="14">
        <v>46261</v>
      </c>
      <c r="O179" s="14"/>
      <c r="P179" s="14"/>
      <c r="Q179" s="14"/>
    </row>
    <row r="180" spans="1:17">
      <c r="A180" s="1" t="s">
        <v>51</v>
      </c>
      <c r="B180" s="13" t="s">
        <v>138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>
        <v>130297</v>
      </c>
      <c r="M180" s="14">
        <v>98115</v>
      </c>
      <c r="N180" s="14">
        <v>32182</v>
      </c>
      <c r="O180" s="14"/>
      <c r="P180" s="14"/>
      <c r="Q180" s="14"/>
    </row>
    <row r="181" spans="1:17">
      <c r="A181" s="1" t="s">
        <v>68</v>
      </c>
      <c r="B181" s="13" t="s">
        <v>145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>
        <v>229822</v>
      </c>
      <c r="M181" s="14">
        <v>192858</v>
      </c>
      <c r="N181" s="14">
        <v>36964</v>
      </c>
      <c r="O181" s="14"/>
      <c r="P181" s="14"/>
      <c r="Q181" s="14"/>
    </row>
    <row r="182" spans="1:17">
      <c r="A182" s="1" t="s">
        <v>68</v>
      </c>
      <c r="B182" s="13" t="s">
        <v>145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>
        <v>425835</v>
      </c>
      <c r="M182" s="14">
        <v>337578</v>
      </c>
      <c r="N182" s="14">
        <v>88257</v>
      </c>
      <c r="O182" s="14"/>
      <c r="P182" s="14"/>
      <c r="Q182" s="14"/>
    </row>
    <row r="183" spans="1:17">
      <c r="A183" s="1" t="s">
        <v>68</v>
      </c>
      <c r="B183" s="13" t="s">
        <v>145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>
        <v>327105</v>
      </c>
      <c r="M183" s="14">
        <v>267057</v>
      </c>
      <c r="N183" s="14">
        <v>60048</v>
      </c>
      <c r="O183" s="14"/>
      <c r="P183" s="14"/>
      <c r="Q183" s="14"/>
    </row>
    <row r="184" spans="1:17">
      <c r="A184" s="1" t="s">
        <v>68</v>
      </c>
      <c r="B184" s="13" t="s">
        <v>83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>
        <v>288827</v>
      </c>
      <c r="M184" s="14">
        <v>202363</v>
      </c>
      <c r="N184" s="14">
        <v>86464</v>
      </c>
      <c r="O184" s="14"/>
      <c r="P184" s="14"/>
      <c r="Q184" s="14"/>
    </row>
    <row r="185" spans="1:17">
      <c r="A185" s="1" t="s">
        <v>68</v>
      </c>
      <c r="B185" s="13" t="s">
        <v>145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>
        <v>474781</v>
      </c>
      <c r="M185" s="14">
        <v>389065</v>
      </c>
      <c r="N185" s="14">
        <v>85716</v>
      </c>
      <c r="O185" s="14"/>
      <c r="P185" s="14"/>
      <c r="Q185" s="14"/>
    </row>
    <row r="186" spans="1:17" ht="15.6">
      <c r="A186" s="30" t="s">
        <v>283</v>
      </c>
      <c r="B186" s="30" t="s">
        <v>286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33">
        <v>1039057</v>
      </c>
      <c r="M186" s="33">
        <v>1018294</v>
      </c>
      <c r="N186" s="33">
        <f t="shared" ref="N186:N193" si="3">+L186-M186</f>
        <v>20763</v>
      </c>
      <c r="O186" s="14"/>
      <c r="P186" s="14"/>
      <c r="Q186" s="14"/>
    </row>
    <row r="187" spans="1:17" ht="15.6">
      <c r="A187" s="30" t="s">
        <v>283</v>
      </c>
      <c r="B187" s="30" t="s">
        <v>286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33">
        <v>155256</v>
      </c>
      <c r="M187" s="33">
        <v>152147</v>
      </c>
      <c r="N187" s="33">
        <f t="shared" si="3"/>
        <v>3109</v>
      </c>
      <c r="O187" s="14"/>
      <c r="P187" s="14"/>
      <c r="Q187" s="14"/>
    </row>
    <row r="188" spans="1:17" ht="15.6">
      <c r="A188" s="30" t="s">
        <v>283</v>
      </c>
      <c r="B188" s="30" t="s">
        <v>286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33">
        <v>160357</v>
      </c>
      <c r="M188" s="33">
        <v>157150</v>
      </c>
      <c r="N188" s="33">
        <f t="shared" si="3"/>
        <v>3207</v>
      </c>
      <c r="O188" s="14"/>
      <c r="P188" s="14"/>
      <c r="Q188" s="14"/>
    </row>
    <row r="189" spans="1:17" ht="15.6">
      <c r="A189" s="30" t="s">
        <v>283</v>
      </c>
      <c r="B189" s="30" t="s">
        <v>286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33">
        <v>742273</v>
      </c>
      <c r="M189" s="33">
        <v>728970</v>
      </c>
      <c r="N189" s="33">
        <f t="shared" si="3"/>
        <v>13303</v>
      </c>
      <c r="O189" s="14"/>
      <c r="P189" s="14"/>
      <c r="Q189" s="14"/>
    </row>
    <row r="190" spans="1:17" ht="15.6">
      <c r="A190" s="30" t="s">
        <v>283</v>
      </c>
      <c r="B190" s="30" t="s">
        <v>286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33">
        <v>88604</v>
      </c>
      <c r="M190" s="33">
        <v>86831</v>
      </c>
      <c r="N190" s="33">
        <f t="shared" si="3"/>
        <v>1773</v>
      </c>
      <c r="O190" s="14"/>
      <c r="P190" s="14"/>
      <c r="Q190" s="14"/>
    </row>
    <row r="191" spans="1:17" ht="15.6">
      <c r="A191" s="30" t="s">
        <v>283</v>
      </c>
      <c r="B191" s="30" t="s">
        <v>284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37">
        <v>0</v>
      </c>
      <c r="M191" s="33">
        <v>8850</v>
      </c>
      <c r="N191" s="33">
        <f t="shared" si="3"/>
        <v>-8850</v>
      </c>
      <c r="O191" s="14"/>
      <c r="P191" s="14"/>
      <c r="Q191" s="14"/>
    </row>
    <row r="192" spans="1:17" ht="15.6">
      <c r="A192" s="30" t="s">
        <v>283</v>
      </c>
      <c r="B192" s="30" t="s">
        <v>284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33">
        <v>228721</v>
      </c>
      <c r="M192" s="33">
        <v>188630</v>
      </c>
      <c r="N192" s="33">
        <f t="shared" si="3"/>
        <v>40091</v>
      </c>
      <c r="O192" s="14"/>
      <c r="P192" s="14"/>
      <c r="Q192" s="14"/>
    </row>
    <row r="193" spans="1:17" ht="15.6">
      <c r="A193" s="35" t="s">
        <v>283</v>
      </c>
      <c r="B193" s="35" t="s">
        <v>286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36">
        <v>-135655</v>
      </c>
      <c r="M193" s="36">
        <v>-141786</v>
      </c>
      <c r="N193" s="36">
        <f t="shared" si="3"/>
        <v>6131</v>
      </c>
      <c r="O193" s="14"/>
      <c r="P193" s="14"/>
      <c r="Q193" s="14"/>
    </row>
    <row r="194" spans="1:17">
      <c r="A194" s="1" t="s">
        <v>8</v>
      </c>
      <c r="B194" s="13" t="s">
        <v>83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>
        <v>97401</v>
      </c>
      <c r="P194" s="14">
        <v>89213</v>
      </c>
      <c r="Q194" s="14">
        <v>8188</v>
      </c>
    </row>
    <row r="195" spans="1:17">
      <c r="A195" s="1" t="s">
        <v>8</v>
      </c>
      <c r="B195" s="13" t="s">
        <v>83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>
        <v>44894</v>
      </c>
      <c r="P195" s="14">
        <v>39672</v>
      </c>
      <c r="Q195" s="14">
        <v>5222</v>
      </c>
    </row>
    <row r="196" spans="1:17">
      <c r="A196" s="1" t="s">
        <v>8</v>
      </c>
      <c r="B196" s="13" t="s">
        <v>163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>
        <v>1775218</v>
      </c>
      <c r="P196" s="14">
        <v>1628610</v>
      </c>
      <c r="Q196" s="14">
        <v>146608</v>
      </c>
    </row>
    <row r="197" spans="1:17">
      <c r="A197" s="1" t="s">
        <v>8</v>
      </c>
      <c r="B197" s="13" t="s">
        <v>83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>
        <v>89683</v>
      </c>
      <c r="P197" s="14">
        <v>79343</v>
      </c>
      <c r="Q197" s="14">
        <v>10340</v>
      </c>
    </row>
    <row r="198" spans="1:17">
      <c r="A198" s="1" t="s">
        <v>9</v>
      </c>
      <c r="B198" s="13" t="s">
        <v>88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>
        <v>77722</v>
      </c>
      <c r="P198" s="14">
        <v>73924</v>
      </c>
      <c r="Q198" s="14">
        <v>3798</v>
      </c>
    </row>
    <row r="199" spans="1:17">
      <c r="A199" s="1" t="s">
        <v>9</v>
      </c>
      <c r="B199" s="13" t="s">
        <v>91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>
        <v>623397</v>
      </c>
      <c r="P199" s="14">
        <v>590587</v>
      </c>
      <c r="Q199" s="14">
        <v>32810</v>
      </c>
    </row>
    <row r="200" spans="1:17">
      <c r="A200" s="1" t="s">
        <v>9</v>
      </c>
      <c r="B200" s="13" t="s">
        <v>88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>
        <v>95697</v>
      </c>
      <c r="P200" s="14">
        <v>98212</v>
      </c>
      <c r="Q200" s="14">
        <v>-2515</v>
      </c>
    </row>
    <row r="201" spans="1:17">
      <c r="A201" s="1" t="s">
        <v>9</v>
      </c>
      <c r="B201" s="13" t="s">
        <v>88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>
        <v>248812</v>
      </c>
      <c r="P201" s="14">
        <v>255352</v>
      </c>
      <c r="Q201" s="14">
        <v>-6540</v>
      </c>
    </row>
    <row r="202" spans="1:17">
      <c r="A202" s="1" t="s">
        <v>9</v>
      </c>
      <c r="B202" s="13" t="s">
        <v>88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>
        <v>306231</v>
      </c>
      <c r="P202" s="14">
        <v>314280</v>
      </c>
      <c r="Q202" s="14">
        <v>-8049</v>
      </c>
    </row>
    <row r="203" spans="1:17">
      <c r="A203" s="1" t="s">
        <v>9</v>
      </c>
      <c r="B203" s="13" t="s">
        <v>91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>
        <v>2060675</v>
      </c>
      <c r="P203" s="14">
        <v>1949181</v>
      </c>
      <c r="Q203" s="14">
        <v>111494</v>
      </c>
    </row>
    <row r="204" spans="1:17">
      <c r="A204" s="1" t="s">
        <v>23</v>
      </c>
      <c r="B204" s="13" t="s">
        <v>108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>
        <v>9900</v>
      </c>
      <c r="P204" s="14">
        <v>9000</v>
      </c>
      <c r="Q204" s="14">
        <v>900</v>
      </c>
    </row>
    <row r="205" spans="1:17">
      <c r="A205" s="1" t="s">
        <v>23</v>
      </c>
      <c r="B205" s="13" t="s">
        <v>98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>
        <v>0</v>
      </c>
      <c r="P205" s="14">
        <v>227</v>
      </c>
      <c r="Q205" s="14">
        <v>-227</v>
      </c>
    </row>
    <row r="206" spans="1:17">
      <c r="A206" s="1" t="s">
        <v>23</v>
      </c>
      <c r="B206" s="13" t="s">
        <v>98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>
        <v>297724</v>
      </c>
      <c r="P206" s="14">
        <v>198497</v>
      </c>
      <c r="Q206" s="14">
        <v>99227</v>
      </c>
    </row>
    <row r="207" spans="1:17">
      <c r="A207" s="1" t="s">
        <v>23</v>
      </c>
      <c r="B207" s="13" t="s">
        <v>128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>
        <v>17500</v>
      </c>
      <c r="P207" s="14">
        <v>7380</v>
      </c>
      <c r="Q207" s="14">
        <v>10120</v>
      </c>
    </row>
    <row r="208" spans="1:17">
      <c r="A208" s="1" t="s">
        <v>23</v>
      </c>
      <c r="B208" s="13" t="s">
        <v>102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>
        <v>36210</v>
      </c>
      <c r="P208" s="14">
        <v>25560</v>
      </c>
      <c r="Q208" s="14">
        <v>10650</v>
      </c>
    </row>
    <row r="209" spans="1:17">
      <c r="A209" s="1" t="s">
        <v>23</v>
      </c>
      <c r="B209" s="13" t="s">
        <v>98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>
        <v>282740</v>
      </c>
      <c r="P209" s="14">
        <v>187908</v>
      </c>
      <c r="Q209" s="14">
        <v>94832</v>
      </c>
    </row>
    <row r="210" spans="1:17">
      <c r="A210" s="1" t="s">
        <v>23</v>
      </c>
      <c r="B210" s="13" t="s">
        <v>120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>
        <v>35424</v>
      </c>
      <c r="P210" s="14">
        <v>30861</v>
      </c>
      <c r="Q210" s="14">
        <v>4563</v>
      </c>
    </row>
    <row r="211" spans="1:17">
      <c r="A211" s="1" t="s">
        <v>23</v>
      </c>
      <c r="B211" s="13" t="s">
        <v>102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>
        <v>6058</v>
      </c>
      <c r="P211" s="14">
        <v>1334</v>
      </c>
      <c r="Q211" s="14">
        <v>4724</v>
      </c>
    </row>
    <row r="212" spans="1:17">
      <c r="A212" s="1" t="s">
        <v>23</v>
      </c>
      <c r="B212" s="13" t="s">
        <v>106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>
        <v>95706</v>
      </c>
      <c r="P212" s="14">
        <v>78800</v>
      </c>
      <c r="Q212" s="14">
        <v>16906</v>
      </c>
    </row>
    <row r="213" spans="1:17">
      <c r="A213" s="1" t="s">
        <v>23</v>
      </c>
      <c r="B213" s="13" t="s">
        <v>98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>
        <v>188274</v>
      </c>
      <c r="P213" s="14">
        <v>125273</v>
      </c>
      <c r="Q213" s="14">
        <v>63001</v>
      </c>
    </row>
    <row r="214" spans="1:17">
      <c r="A214" s="1" t="s">
        <v>42</v>
      </c>
      <c r="B214" s="13" t="s">
        <v>128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>
        <v>6625</v>
      </c>
      <c r="P214" s="14">
        <v>750</v>
      </c>
      <c r="Q214" s="14">
        <v>5875</v>
      </c>
    </row>
    <row r="215" spans="1:17">
      <c r="A215" s="1" t="s">
        <v>42</v>
      </c>
      <c r="B215" s="13" t="s">
        <v>185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>
        <v>505512</v>
      </c>
      <c r="P215" s="14">
        <v>372000</v>
      </c>
      <c r="Q215" s="14">
        <v>133512</v>
      </c>
    </row>
    <row r="216" spans="1:17">
      <c r="A216" s="1" t="s">
        <v>66</v>
      </c>
      <c r="B216" s="13" t="s">
        <v>132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>
        <v>670188</v>
      </c>
      <c r="P216" s="14">
        <v>624737</v>
      </c>
      <c r="Q216" s="14">
        <v>45451</v>
      </c>
    </row>
    <row r="217" spans="1:17">
      <c r="A217" s="1" t="s">
        <v>66</v>
      </c>
      <c r="B217" s="13" t="s">
        <v>132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>
        <v>26660</v>
      </c>
      <c r="P217" s="14">
        <v>24847</v>
      </c>
      <c r="Q217" s="14">
        <v>1813</v>
      </c>
    </row>
    <row r="218" spans="1:17">
      <c r="A218" s="1" t="s">
        <v>67</v>
      </c>
      <c r="B218" s="13" t="s">
        <v>162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>
        <v>107136</v>
      </c>
      <c r="P218" s="14">
        <v>94025</v>
      </c>
      <c r="Q218" s="14">
        <v>13111</v>
      </c>
    </row>
    <row r="219" spans="1:17">
      <c r="A219" s="1" t="s">
        <v>67</v>
      </c>
      <c r="B219" s="13" t="s">
        <v>162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>
        <v>17000</v>
      </c>
      <c r="P219" s="14">
        <v>8400</v>
      </c>
      <c r="Q219" s="14">
        <v>8600</v>
      </c>
    </row>
    <row r="220" spans="1:17">
      <c r="A220" s="1" t="s">
        <v>34</v>
      </c>
      <c r="B220" s="13" t="s">
        <v>168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>
        <v>6035</v>
      </c>
      <c r="P220" s="14">
        <v>4800</v>
      </c>
      <c r="Q220" s="14">
        <v>1235</v>
      </c>
    </row>
    <row r="221" spans="1:17">
      <c r="A221" s="1" t="s">
        <v>51</v>
      </c>
      <c r="B221" s="13" t="s">
        <v>138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>
        <v>53317</v>
      </c>
      <c r="P221" s="14">
        <v>39494</v>
      </c>
      <c r="Q221" s="14">
        <v>13823</v>
      </c>
    </row>
    <row r="222" spans="1:17">
      <c r="A222" s="1" t="s">
        <v>51</v>
      </c>
      <c r="B222" s="13" t="s">
        <v>138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>
        <v>373218</v>
      </c>
      <c r="P222" s="14">
        <v>276458</v>
      </c>
      <c r="Q222" s="14">
        <v>96760</v>
      </c>
    </row>
    <row r="223" spans="1:17">
      <c r="A223" s="1" t="s">
        <v>51</v>
      </c>
      <c r="B223" s="13" t="s">
        <v>138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>
        <v>361461</v>
      </c>
      <c r="P223" s="14">
        <v>273420</v>
      </c>
      <c r="Q223" s="14">
        <v>88041</v>
      </c>
    </row>
    <row r="224" spans="1:17">
      <c r="A224" s="1" t="s">
        <v>68</v>
      </c>
      <c r="B224" s="13" t="s">
        <v>165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>
        <v>-4207</v>
      </c>
      <c r="P224" s="14">
        <v>0</v>
      </c>
      <c r="Q224" s="14">
        <v>-4207</v>
      </c>
    </row>
    <row r="225" spans="1:17">
      <c r="A225" s="1" t="s">
        <v>68</v>
      </c>
      <c r="B225" s="13" t="s">
        <v>145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>
        <v>317474</v>
      </c>
      <c r="P225" s="14">
        <v>257136</v>
      </c>
      <c r="Q225" s="14">
        <v>60338</v>
      </c>
    </row>
    <row r="226" spans="1:17">
      <c r="A226" s="1" t="s">
        <v>68</v>
      </c>
      <c r="B226" s="13" t="s">
        <v>145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>
        <v>591124</v>
      </c>
      <c r="P226" s="14">
        <v>485958</v>
      </c>
      <c r="Q226" s="14">
        <v>105166</v>
      </c>
    </row>
    <row r="227" spans="1:17">
      <c r="A227" s="1" t="s">
        <v>68</v>
      </c>
      <c r="B227" s="13" t="s">
        <v>145</v>
      </c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>
        <v>518788</v>
      </c>
      <c r="P227" s="14">
        <v>425551</v>
      </c>
      <c r="Q227" s="14">
        <v>93237</v>
      </c>
    </row>
    <row r="228" spans="1:17">
      <c r="A228" s="1" t="s">
        <v>68</v>
      </c>
      <c r="B228" s="13" t="s">
        <v>145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>
        <v>29773</v>
      </c>
      <c r="P228" s="14">
        <v>21266</v>
      </c>
      <c r="Q228" s="14">
        <v>8507</v>
      </c>
    </row>
    <row r="229" spans="1:17" ht="15.6">
      <c r="A229" s="30" t="s">
        <v>283</v>
      </c>
      <c r="B229" s="30" t="s">
        <v>286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33">
        <v>614731</v>
      </c>
      <c r="P229" s="33">
        <v>603352</v>
      </c>
      <c r="Q229" s="33">
        <f t="shared" ref="Q229:Q246" si="4">+O229-P229</f>
        <v>11379</v>
      </c>
    </row>
    <row r="230" spans="1:17" ht="15.6">
      <c r="A230" s="30" t="s">
        <v>283</v>
      </c>
      <c r="B230" s="30" t="s">
        <v>286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33">
        <v>152897</v>
      </c>
      <c r="P230" s="33">
        <v>149834</v>
      </c>
      <c r="Q230" s="33">
        <f t="shared" si="4"/>
        <v>3063</v>
      </c>
    </row>
    <row r="231" spans="1:17" ht="15.6">
      <c r="A231" s="30" t="s">
        <v>283</v>
      </c>
      <c r="B231" s="30" t="s">
        <v>286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33">
        <v>538175</v>
      </c>
      <c r="P231" s="33">
        <v>528467</v>
      </c>
      <c r="Q231" s="33">
        <f t="shared" si="4"/>
        <v>9708</v>
      </c>
    </row>
    <row r="232" spans="1:17" ht="15.6">
      <c r="A232" s="30" t="s">
        <v>283</v>
      </c>
      <c r="B232" s="30" t="s">
        <v>286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33">
        <v>77293</v>
      </c>
      <c r="P232" s="33">
        <v>75748</v>
      </c>
      <c r="Q232" s="33">
        <f t="shared" si="4"/>
        <v>1545</v>
      </c>
    </row>
    <row r="233" spans="1:17" ht="15.6">
      <c r="A233" s="30" t="s">
        <v>283</v>
      </c>
      <c r="B233" s="30" t="s">
        <v>284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33">
        <v>340367</v>
      </c>
      <c r="P233" s="33">
        <v>280921</v>
      </c>
      <c r="Q233" s="33">
        <f t="shared" si="4"/>
        <v>59446</v>
      </c>
    </row>
    <row r="234" spans="1:17" ht="15.6">
      <c r="A234" s="30" t="s">
        <v>283</v>
      </c>
      <c r="B234" s="30" t="s">
        <v>286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33">
        <v>882717</v>
      </c>
      <c r="P234" s="33">
        <v>866446</v>
      </c>
      <c r="Q234" s="33">
        <f t="shared" si="4"/>
        <v>16271</v>
      </c>
    </row>
    <row r="235" spans="1:17" ht="15.6">
      <c r="A235" s="30" t="s">
        <v>283</v>
      </c>
      <c r="B235" s="30" t="s">
        <v>286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33">
        <v>103153</v>
      </c>
      <c r="P235" s="33">
        <v>101086</v>
      </c>
      <c r="Q235" s="33">
        <f t="shared" si="4"/>
        <v>2067</v>
      </c>
    </row>
    <row r="236" spans="1:17" ht="15.6">
      <c r="A236" s="30" t="s">
        <v>283</v>
      </c>
      <c r="B236" s="30" t="s">
        <v>284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33">
        <v>89445</v>
      </c>
      <c r="P236" s="33">
        <v>87377</v>
      </c>
      <c r="Q236" s="33">
        <f t="shared" si="4"/>
        <v>2068</v>
      </c>
    </row>
    <row r="237" spans="1:17" ht="15.6">
      <c r="A237" s="30" t="s">
        <v>283</v>
      </c>
      <c r="B237" s="30" t="s">
        <v>286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33">
        <v>136078</v>
      </c>
      <c r="P237" s="33">
        <v>133354</v>
      </c>
      <c r="Q237" s="33">
        <f t="shared" si="4"/>
        <v>2724</v>
      </c>
    </row>
    <row r="238" spans="1:17" ht="15.6">
      <c r="A238" s="30" t="s">
        <v>283</v>
      </c>
      <c r="B238" s="30" t="s">
        <v>286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33">
        <v>493837</v>
      </c>
      <c r="P238" s="33">
        <v>484702</v>
      </c>
      <c r="Q238" s="33">
        <f t="shared" si="4"/>
        <v>9135</v>
      </c>
    </row>
    <row r="239" spans="1:17" ht="15.6">
      <c r="A239" s="30" t="s">
        <v>283</v>
      </c>
      <c r="B239" s="30" t="s">
        <v>284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33">
        <v>568033</v>
      </c>
      <c r="P239" s="33">
        <v>468203</v>
      </c>
      <c r="Q239" s="33">
        <f t="shared" si="4"/>
        <v>99830</v>
      </c>
    </row>
    <row r="240" spans="1:17" ht="15.6">
      <c r="A240" s="30" t="s">
        <v>283</v>
      </c>
      <c r="B240" s="30" t="s">
        <v>286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33">
        <v>90550</v>
      </c>
      <c r="P240" s="33">
        <v>88735</v>
      </c>
      <c r="Q240" s="33">
        <f t="shared" si="4"/>
        <v>1815</v>
      </c>
    </row>
    <row r="241" spans="1:20" ht="15.6">
      <c r="A241" s="30" t="s">
        <v>283</v>
      </c>
      <c r="B241" s="30" t="s">
        <v>286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33">
        <v>550048</v>
      </c>
      <c r="P241" s="33">
        <v>540191</v>
      </c>
      <c r="Q241" s="33">
        <f t="shared" si="4"/>
        <v>9857</v>
      </c>
    </row>
    <row r="242" spans="1:20" ht="15.6">
      <c r="A242" s="30" t="s">
        <v>283</v>
      </c>
      <c r="B242" s="30" t="s">
        <v>284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33">
        <v>227213</v>
      </c>
      <c r="P242" s="33">
        <v>187281</v>
      </c>
      <c r="Q242" s="33">
        <f t="shared" si="4"/>
        <v>39932</v>
      </c>
    </row>
    <row r="243" spans="1:20" ht="15.6">
      <c r="A243" s="30" t="s">
        <v>283</v>
      </c>
      <c r="B243" s="30" t="s">
        <v>286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33">
        <v>608548</v>
      </c>
      <c r="P243" s="33">
        <v>597287</v>
      </c>
      <c r="Q243" s="33">
        <f t="shared" si="4"/>
        <v>11261</v>
      </c>
    </row>
    <row r="244" spans="1:20" ht="15.6">
      <c r="A244" s="30" t="s">
        <v>283</v>
      </c>
      <c r="B244" s="30" t="s">
        <v>286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33">
        <v>188082</v>
      </c>
      <c r="P244" s="33">
        <v>184315</v>
      </c>
      <c r="Q244" s="33">
        <f t="shared" si="4"/>
        <v>3767</v>
      </c>
    </row>
    <row r="245" spans="1:20" ht="15.6">
      <c r="A245" s="30" t="s">
        <v>283</v>
      </c>
      <c r="B245" s="30" t="s">
        <v>286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33">
        <v>223293</v>
      </c>
      <c r="P245" s="33">
        <v>218826</v>
      </c>
      <c r="Q245" s="33">
        <f t="shared" si="4"/>
        <v>4467</v>
      </c>
    </row>
    <row r="246" spans="1:20" ht="15.6">
      <c r="A246" s="35" t="s">
        <v>283</v>
      </c>
      <c r="B246" s="35" t="s">
        <v>286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36">
        <v>-143766</v>
      </c>
      <c r="P246" s="36">
        <v>-140895</v>
      </c>
      <c r="Q246" s="36">
        <f t="shared" si="4"/>
        <v>-2871</v>
      </c>
    </row>
    <row r="247" spans="1:20">
      <c r="A247" s="1" t="s">
        <v>23</v>
      </c>
      <c r="B247" s="13" t="s">
        <v>128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>
        <v>35000</v>
      </c>
      <c r="S247" s="14">
        <v>14760</v>
      </c>
      <c r="T247" s="14">
        <v>20240</v>
      </c>
    </row>
    <row r="248" spans="1:20">
      <c r="A248" s="1" t="s">
        <v>8</v>
      </c>
      <c r="B248" s="13" t="s">
        <v>81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>
        <v>6600</v>
      </c>
      <c r="S248" s="14">
        <v>5868</v>
      </c>
      <c r="T248" s="14">
        <v>732</v>
      </c>
    </row>
    <row r="249" spans="1:20">
      <c r="A249" s="1" t="s">
        <v>8</v>
      </c>
      <c r="B249" s="13" t="s">
        <v>81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>
        <v>30000</v>
      </c>
      <c r="S249" s="14">
        <v>26320</v>
      </c>
      <c r="T249" s="14">
        <v>3680</v>
      </c>
    </row>
    <row r="250" spans="1:20">
      <c r="A250" s="1" t="s">
        <v>8</v>
      </c>
      <c r="B250" s="13" t="s">
        <v>81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>
        <v>30000</v>
      </c>
      <c r="S250" s="14">
        <v>26320</v>
      </c>
      <c r="T250" s="14">
        <v>3680</v>
      </c>
    </row>
    <row r="251" spans="1:20">
      <c r="A251" s="1" t="s">
        <v>8</v>
      </c>
      <c r="B251" s="13" t="s">
        <v>81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>
        <v>30000</v>
      </c>
      <c r="S251" s="14">
        <v>26320</v>
      </c>
      <c r="T251" s="14">
        <v>3680</v>
      </c>
    </row>
    <row r="252" spans="1:20">
      <c r="A252" s="1" t="s">
        <v>8</v>
      </c>
      <c r="B252" s="13" t="s">
        <v>83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>
        <v>3568458</v>
      </c>
      <c r="S252" s="14">
        <v>3276001</v>
      </c>
      <c r="T252" s="14">
        <v>292457</v>
      </c>
    </row>
    <row r="253" spans="1:20">
      <c r="A253" s="1" t="s">
        <v>9</v>
      </c>
      <c r="B253" s="13" t="s">
        <v>91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>
        <v>663080</v>
      </c>
      <c r="S253" s="14">
        <v>602800</v>
      </c>
      <c r="T253" s="14">
        <v>60280</v>
      </c>
    </row>
    <row r="254" spans="1:20">
      <c r="A254" s="1" t="s">
        <v>9</v>
      </c>
      <c r="B254" s="13" t="s">
        <v>88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>
        <v>661831</v>
      </c>
      <c r="S254" s="14">
        <v>687486</v>
      </c>
      <c r="T254" s="14">
        <v>-25655</v>
      </c>
    </row>
    <row r="255" spans="1:20">
      <c r="A255" s="1" t="s">
        <v>9</v>
      </c>
      <c r="B255" s="13" t="s">
        <v>95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>
        <v>6483</v>
      </c>
      <c r="S255" s="14">
        <v>5200</v>
      </c>
      <c r="T255" s="14">
        <v>1283</v>
      </c>
    </row>
    <row r="256" spans="1:20">
      <c r="A256" s="1" t="s">
        <v>9</v>
      </c>
      <c r="B256" s="13" t="s">
        <v>91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>
        <v>588333</v>
      </c>
      <c r="S256" s="14">
        <v>555782</v>
      </c>
      <c r="T256" s="14">
        <v>32551</v>
      </c>
    </row>
    <row r="257" spans="1:20">
      <c r="A257" s="1" t="s">
        <v>9</v>
      </c>
      <c r="B257" s="13" t="s">
        <v>91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>
        <v>421960</v>
      </c>
      <c r="S257" s="14">
        <v>400862</v>
      </c>
      <c r="T257" s="14">
        <v>21098</v>
      </c>
    </row>
    <row r="258" spans="1:20">
      <c r="A258" s="1" t="s">
        <v>9</v>
      </c>
      <c r="B258" s="13" t="s">
        <v>91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>
        <v>421960</v>
      </c>
      <c r="S258" s="14">
        <v>400862</v>
      </c>
      <c r="T258" s="14">
        <v>21098</v>
      </c>
    </row>
    <row r="259" spans="1:20">
      <c r="A259" s="1" t="s">
        <v>9</v>
      </c>
      <c r="B259" s="13" t="s">
        <v>91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>
        <v>527601</v>
      </c>
      <c r="S259" s="14">
        <v>479527</v>
      </c>
      <c r="T259" s="14">
        <v>48074</v>
      </c>
    </row>
    <row r="260" spans="1:20">
      <c r="A260" s="1" t="s">
        <v>9</v>
      </c>
      <c r="B260" s="13" t="s">
        <v>91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>
        <v>681466</v>
      </c>
      <c r="S260" s="14">
        <v>645599</v>
      </c>
      <c r="T260" s="14">
        <v>35867</v>
      </c>
    </row>
    <row r="261" spans="1:20">
      <c r="A261" s="1" t="s">
        <v>9</v>
      </c>
      <c r="B261" s="13" t="s">
        <v>93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>
        <v>529</v>
      </c>
      <c r="S261" s="14">
        <v>0</v>
      </c>
      <c r="T261" s="14">
        <v>529</v>
      </c>
    </row>
    <row r="262" spans="1:20">
      <c r="A262" s="1" t="s">
        <v>23</v>
      </c>
      <c r="B262" s="13" t="s">
        <v>98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>
        <v>338091</v>
      </c>
      <c r="S262" s="14">
        <v>226590</v>
      </c>
      <c r="T262" s="14">
        <v>111501</v>
      </c>
    </row>
    <row r="263" spans="1:20">
      <c r="A263" s="1" t="s">
        <v>23</v>
      </c>
      <c r="B263" s="13" t="s">
        <v>102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>
        <v>42968</v>
      </c>
      <c r="S263" s="14">
        <v>30330</v>
      </c>
      <c r="T263" s="14">
        <v>12638</v>
      </c>
    </row>
    <row r="264" spans="1:20">
      <c r="A264" s="1" t="s">
        <v>23</v>
      </c>
      <c r="B264" s="13" t="s">
        <v>98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>
        <v>1780</v>
      </c>
      <c r="S264" s="14">
        <v>1262</v>
      </c>
      <c r="T264" s="14">
        <v>518</v>
      </c>
    </row>
    <row r="265" spans="1:20">
      <c r="A265" s="1" t="s">
        <v>23</v>
      </c>
      <c r="B265" s="13" t="s">
        <v>98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>
        <v>272312</v>
      </c>
      <c r="S265" s="14">
        <v>180544</v>
      </c>
      <c r="T265" s="14">
        <v>91768</v>
      </c>
    </row>
    <row r="266" spans="1:20">
      <c r="A266" s="1" t="s">
        <v>23</v>
      </c>
      <c r="B266" s="13" t="s">
        <v>108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>
        <v>17712</v>
      </c>
      <c r="S266" s="14">
        <v>14688</v>
      </c>
      <c r="T266" s="14">
        <v>3024</v>
      </c>
    </row>
    <row r="267" spans="1:20">
      <c r="A267" s="1" t="s">
        <v>23</v>
      </c>
      <c r="B267" s="13" t="s">
        <v>178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>
        <v>89640</v>
      </c>
      <c r="S267" s="14">
        <v>82596</v>
      </c>
      <c r="T267" s="14">
        <v>7044</v>
      </c>
    </row>
    <row r="268" spans="1:20">
      <c r="A268" s="1" t="s">
        <v>23</v>
      </c>
      <c r="B268" s="13" t="s">
        <v>106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>
        <v>10000</v>
      </c>
      <c r="S268" s="14">
        <v>7133</v>
      </c>
      <c r="T268" s="14">
        <v>2867</v>
      </c>
    </row>
    <row r="269" spans="1:20">
      <c r="A269" s="1" t="s">
        <v>23</v>
      </c>
      <c r="B269" s="13" t="s">
        <v>106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>
        <v>80500</v>
      </c>
      <c r="S269" s="14">
        <v>62000</v>
      </c>
      <c r="T269" s="14">
        <v>18500</v>
      </c>
    </row>
    <row r="270" spans="1:20">
      <c r="A270" s="1" t="s">
        <v>23</v>
      </c>
      <c r="B270" s="13" t="s">
        <v>178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>
        <v>44820</v>
      </c>
      <c r="S270" s="14">
        <v>41298</v>
      </c>
      <c r="T270" s="14">
        <v>3522</v>
      </c>
    </row>
    <row r="271" spans="1:20">
      <c r="A271" s="1" t="s">
        <v>23</v>
      </c>
      <c r="B271" s="13" t="s">
        <v>180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>
        <v>47520</v>
      </c>
      <c r="S271" s="14">
        <v>37440</v>
      </c>
      <c r="T271" s="14">
        <v>10080</v>
      </c>
    </row>
    <row r="272" spans="1:20">
      <c r="A272" s="1" t="s">
        <v>42</v>
      </c>
      <c r="B272" s="13" t="s">
        <v>124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>
        <v>340</v>
      </c>
      <c r="S272" s="14">
        <v>0</v>
      </c>
      <c r="T272" s="14">
        <v>340</v>
      </c>
    </row>
    <row r="273" spans="1:20">
      <c r="A273" s="1" t="s">
        <v>42</v>
      </c>
      <c r="B273" s="13" t="s">
        <v>124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>
        <v>152</v>
      </c>
      <c r="S273" s="14">
        <v>0</v>
      </c>
      <c r="T273" s="14">
        <v>152</v>
      </c>
    </row>
    <row r="274" spans="1:20">
      <c r="A274" s="1" t="s">
        <v>42</v>
      </c>
      <c r="B274" s="13" t="s">
        <v>185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>
        <v>507192</v>
      </c>
      <c r="S274" s="14">
        <v>372000</v>
      </c>
      <c r="T274" s="14">
        <v>135192</v>
      </c>
    </row>
    <row r="275" spans="1:20">
      <c r="A275" s="1" t="s">
        <v>66</v>
      </c>
      <c r="B275" s="13" t="s">
        <v>132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>
        <v>-257872</v>
      </c>
      <c r="S275" s="14">
        <v>0</v>
      </c>
      <c r="T275" s="14">
        <v>-257872</v>
      </c>
    </row>
    <row r="276" spans="1:20">
      <c r="A276" s="1" t="s">
        <v>66</v>
      </c>
      <c r="B276" s="13" t="s">
        <v>132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>
        <v>335129</v>
      </c>
      <c r="S276" s="14">
        <v>311648</v>
      </c>
      <c r="T276" s="14">
        <v>23481</v>
      </c>
    </row>
    <row r="277" spans="1:20">
      <c r="A277" s="1" t="s">
        <v>66</v>
      </c>
      <c r="B277" s="13" t="s">
        <v>132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>
        <v>16792</v>
      </c>
      <c r="S277" s="14">
        <v>15632</v>
      </c>
      <c r="T277" s="14">
        <v>1160</v>
      </c>
    </row>
    <row r="278" spans="1:20">
      <c r="A278" s="1" t="s">
        <v>34</v>
      </c>
      <c r="B278" s="13" t="s">
        <v>166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>
        <v>483</v>
      </c>
      <c r="S278" s="14">
        <v>0</v>
      </c>
      <c r="T278" s="14">
        <v>483</v>
      </c>
    </row>
    <row r="279" spans="1:20">
      <c r="A279" s="1" t="s">
        <v>51</v>
      </c>
      <c r="B279" s="13" t="s">
        <v>138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>
        <v>390886</v>
      </c>
      <c r="S279" s="14">
        <v>292358</v>
      </c>
      <c r="T279" s="14">
        <v>98528</v>
      </c>
    </row>
    <row r="280" spans="1:20">
      <c r="A280" s="1" t="s">
        <v>51</v>
      </c>
      <c r="B280" s="13" t="s">
        <v>138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>
        <v>239071</v>
      </c>
      <c r="S280" s="14">
        <v>180840</v>
      </c>
      <c r="T280" s="14">
        <v>58231</v>
      </c>
    </row>
    <row r="281" spans="1:20">
      <c r="A281" s="1" t="s">
        <v>51</v>
      </c>
      <c r="B281" s="13" t="s">
        <v>138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>
        <v>474253</v>
      </c>
      <c r="S281" s="14">
        <v>346610</v>
      </c>
      <c r="T281" s="14">
        <v>127643</v>
      </c>
    </row>
    <row r="282" spans="1:20">
      <c r="A282" s="1" t="s">
        <v>68</v>
      </c>
      <c r="B282" s="13" t="s">
        <v>145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>
        <v>182587</v>
      </c>
      <c r="S282" s="14">
        <v>149253</v>
      </c>
      <c r="T282" s="14">
        <v>33334</v>
      </c>
    </row>
    <row r="283" spans="1:20">
      <c r="A283" s="1" t="s">
        <v>68</v>
      </c>
      <c r="B283" s="13" t="s">
        <v>145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>
        <v>79381</v>
      </c>
      <c r="S283" s="14">
        <v>67128</v>
      </c>
      <c r="T283" s="14">
        <v>12253</v>
      </c>
    </row>
    <row r="284" spans="1:20">
      <c r="A284" s="1" t="s">
        <v>68</v>
      </c>
      <c r="B284" s="13" t="s">
        <v>145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>
        <v>256290</v>
      </c>
      <c r="S284" s="14">
        <v>198296</v>
      </c>
      <c r="T284" s="14">
        <v>57994</v>
      </c>
    </row>
    <row r="285" spans="1:20">
      <c r="A285" s="1" t="s">
        <v>68</v>
      </c>
      <c r="B285" s="13" t="s">
        <v>145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>
        <v>-4057</v>
      </c>
      <c r="S285" s="14">
        <v>0</v>
      </c>
      <c r="T285" s="14">
        <v>-4057</v>
      </c>
    </row>
    <row r="286" spans="1:20">
      <c r="A286" s="1" t="s">
        <v>68</v>
      </c>
      <c r="B286" s="13" t="s">
        <v>145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>
        <v>122079</v>
      </c>
      <c r="S286" s="14">
        <v>86828</v>
      </c>
      <c r="T286" s="14">
        <v>35251</v>
      </c>
    </row>
    <row r="287" spans="1:20" ht="15.6">
      <c r="A287" s="30" t="s">
        <v>283</v>
      </c>
      <c r="B287" s="30" t="s">
        <v>286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33">
        <v>666890</v>
      </c>
      <c r="S287" s="33">
        <v>654057</v>
      </c>
      <c r="T287" s="33">
        <f t="shared" ref="T287:T295" si="5">+R287-S287</f>
        <v>12833</v>
      </c>
    </row>
    <row r="288" spans="1:20" ht="15.6">
      <c r="A288" s="30" t="s">
        <v>283</v>
      </c>
      <c r="B288" s="30" t="s">
        <v>286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33">
        <v>208868</v>
      </c>
      <c r="S288" s="33">
        <v>204695</v>
      </c>
      <c r="T288" s="33">
        <f t="shared" si="5"/>
        <v>4173</v>
      </c>
    </row>
    <row r="289" spans="1:23" ht="15.6">
      <c r="A289" s="30" t="s">
        <v>283</v>
      </c>
      <c r="B289" s="30" t="s">
        <v>284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33">
        <v>452692</v>
      </c>
      <c r="S289" s="33">
        <v>374787</v>
      </c>
      <c r="T289" s="33">
        <f t="shared" si="5"/>
        <v>77905</v>
      </c>
    </row>
    <row r="290" spans="1:23" ht="15.6">
      <c r="A290" s="30" t="s">
        <v>283</v>
      </c>
      <c r="B290" s="30" t="s">
        <v>286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33">
        <v>554988</v>
      </c>
      <c r="S290" s="33">
        <v>545697</v>
      </c>
      <c r="T290" s="33">
        <f t="shared" si="5"/>
        <v>9291</v>
      </c>
    </row>
    <row r="291" spans="1:23" ht="15.6">
      <c r="A291" s="30" t="s">
        <v>283</v>
      </c>
      <c r="B291" s="30" t="s">
        <v>286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33">
        <v>196882</v>
      </c>
      <c r="S291" s="33">
        <v>192946</v>
      </c>
      <c r="T291" s="33">
        <f t="shared" si="5"/>
        <v>3936</v>
      </c>
    </row>
    <row r="292" spans="1:23" ht="15.6">
      <c r="A292" s="30" t="s">
        <v>283</v>
      </c>
      <c r="B292" s="30" t="s">
        <v>286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33">
        <v>371904</v>
      </c>
      <c r="S292" s="33">
        <v>364452</v>
      </c>
      <c r="T292" s="33">
        <f t="shared" si="5"/>
        <v>7452</v>
      </c>
    </row>
    <row r="293" spans="1:23" ht="15.6">
      <c r="A293" s="30" t="s">
        <v>283</v>
      </c>
      <c r="B293" s="30" t="s">
        <v>286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33">
        <v>214847</v>
      </c>
      <c r="S293" s="33">
        <v>210551</v>
      </c>
      <c r="T293" s="33">
        <f t="shared" si="5"/>
        <v>4296</v>
      </c>
    </row>
    <row r="294" spans="1:23" ht="15.6">
      <c r="A294" s="30" t="s">
        <v>283</v>
      </c>
      <c r="B294" s="30" t="s">
        <v>286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33">
        <v>226642</v>
      </c>
      <c r="S294" s="33">
        <v>222110</v>
      </c>
      <c r="T294" s="33">
        <f t="shared" si="5"/>
        <v>4532</v>
      </c>
    </row>
    <row r="295" spans="1:23" ht="15.6">
      <c r="A295" s="30" t="s">
        <v>283</v>
      </c>
      <c r="B295" s="30" t="s">
        <v>286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33">
        <v>569034</v>
      </c>
      <c r="S295" s="33">
        <v>557661</v>
      </c>
      <c r="T295" s="33">
        <f t="shared" si="5"/>
        <v>11373</v>
      </c>
    </row>
    <row r="296" spans="1:23" ht="15.6">
      <c r="A296" s="30" t="s">
        <v>283</v>
      </c>
      <c r="B296" s="30" t="s">
        <v>284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33">
        <v>455331</v>
      </c>
      <c r="S296" s="33">
        <v>374788</v>
      </c>
      <c r="T296" s="33">
        <f>+R296-S296</f>
        <v>80543</v>
      </c>
    </row>
    <row r="297" spans="1:23" ht="15.6">
      <c r="A297" s="30" t="s">
        <v>283</v>
      </c>
      <c r="B297" s="30" t="s">
        <v>286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33">
        <v>191804</v>
      </c>
      <c r="S297" s="33">
        <v>187969</v>
      </c>
      <c r="T297" s="33">
        <f>+R297-S297</f>
        <v>3835</v>
      </c>
    </row>
    <row r="298" spans="1:23" ht="15.6">
      <c r="A298" s="30" t="s">
        <v>283</v>
      </c>
      <c r="B298" s="30" t="s">
        <v>286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33">
        <f>536162+1</f>
        <v>536163</v>
      </c>
      <c r="S298" s="33">
        <v>525432</v>
      </c>
      <c r="T298" s="33">
        <f>+R298-S298</f>
        <v>10731</v>
      </c>
    </row>
    <row r="299" spans="1:23" ht="15.6">
      <c r="A299" s="30" t="s">
        <v>283</v>
      </c>
      <c r="B299" s="30" t="s">
        <v>286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33">
        <v>105490</v>
      </c>
      <c r="S299" s="33">
        <v>103380</v>
      </c>
      <c r="T299" s="33">
        <f>+R299-S299</f>
        <v>2110</v>
      </c>
    </row>
    <row r="300" spans="1:23" ht="15.6">
      <c r="A300" s="35" t="s">
        <v>283</v>
      </c>
      <c r="B300" s="35" t="s">
        <v>286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36">
        <v>-140458</v>
      </c>
      <c r="S300" s="36">
        <v>-137650</v>
      </c>
      <c r="T300" s="36">
        <f>+R300-S300</f>
        <v>-2808</v>
      </c>
    </row>
    <row r="301" spans="1:23" ht="15.6">
      <c r="A301" s="19" t="s">
        <v>8</v>
      </c>
      <c r="B301" s="22" t="s">
        <v>81</v>
      </c>
      <c r="C301" s="14"/>
      <c r="D301" s="14"/>
      <c r="F301" s="14"/>
      <c r="G301" s="14"/>
      <c r="K301" s="14"/>
      <c r="U301" s="23">
        <v>11400</v>
      </c>
      <c r="V301" s="23">
        <v>10516</v>
      </c>
      <c r="W301" s="23">
        <f>+U301-V301</f>
        <v>884</v>
      </c>
    </row>
    <row r="302" spans="1:23" ht="15.6">
      <c r="A302" s="19" t="s">
        <v>8</v>
      </c>
      <c r="B302" s="22" t="s">
        <v>83</v>
      </c>
      <c r="C302" s="14"/>
      <c r="D302" s="14"/>
      <c r="F302" s="14"/>
      <c r="G302" s="14"/>
      <c r="K302" s="14"/>
      <c r="U302" s="23">
        <v>55170</v>
      </c>
      <c r="V302" s="23">
        <v>48402</v>
      </c>
      <c r="W302" s="23">
        <f t="shared" ref="W302:W346" si="6">+U302-V302</f>
        <v>6768</v>
      </c>
    </row>
    <row r="303" spans="1:23" ht="15.6">
      <c r="A303" s="19" t="s">
        <v>8</v>
      </c>
      <c r="B303" s="22" t="s">
        <v>83</v>
      </c>
      <c r="C303" s="14"/>
      <c r="D303" s="14"/>
      <c r="F303" s="14"/>
      <c r="G303" s="14"/>
      <c r="K303" s="14"/>
      <c r="U303" s="23">
        <v>94632</v>
      </c>
      <c r="V303" s="23">
        <v>86010</v>
      </c>
      <c r="W303" s="23">
        <f t="shared" si="6"/>
        <v>8622</v>
      </c>
    </row>
    <row r="304" spans="1:23" ht="15.6">
      <c r="A304" s="19" t="s">
        <v>8</v>
      </c>
      <c r="B304" s="22" t="s">
        <v>86</v>
      </c>
      <c r="C304" s="14"/>
      <c r="D304" s="14"/>
      <c r="F304" s="14"/>
      <c r="G304" s="14"/>
      <c r="K304" s="14"/>
      <c r="U304" s="23">
        <v>4590</v>
      </c>
      <c r="V304" s="23">
        <v>3600</v>
      </c>
      <c r="W304" s="23">
        <f t="shared" si="6"/>
        <v>990</v>
      </c>
    </row>
    <row r="305" spans="1:23" ht="15.6">
      <c r="A305" s="19" t="s">
        <v>9</v>
      </c>
      <c r="B305" s="22" t="s">
        <v>88</v>
      </c>
      <c r="C305" s="14"/>
      <c r="D305" s="14"/>
      <c r="F305" s="14"/>
      <c r="G305" s="14"/>
      <c r="K305" s="14"/>
      <c r="U305" s="23">
        <v>72746</v>
      </c>
      <c r="V305" s="23">
        <v>71403</v>
      </c>
      <c r="W305" s="23">
        <f t="shared" si="6"/>
        <v>1343</v>
      </c>
    </row>
    <row r="306" spans="1:23" ht="15.6">
      <c r="A306" s="19" t="s">
        <v>9</v>
      </c>
      <c r="B306" s="22" t="s">
        <v>88</v>
      </c>
      <c r="C306" s="14"/>
      <c r="D306" s="14"/>
      <c r="F306" s="14"/>
      <c r="G306" s="14"/>
      <c r="K306" s="14"/>
      <c r="U306" s="23">
        <v>755898</v>
      </c>
      <c r="V306" s="23">
        <v>742245</v>
      </c>
      <c r="W306" s="23">
        <f t="shared" si="6"/>
        <v>13653</v>
      </c>
    </row>
    <row r="307" spans="1:23" ht="15.6">
      <c r="A307" s="19" t="s">
        <v>9</v>
      </c>
      <c r="B307" s="22" t="s">
        <v>91</v>
      </c>
      <c r="C307" s="14"/>
      <c r="D307" s="14"/>
      <c r="F307" s="14"/>
      <c r="G307" s="14"/>
      <c r="K307" s="14"/>
      <c r="U307" s="23">
        <v>846944</v>
      </c>
      <c r="V307" s="23">
        <v>804597</v>
      </c>
      <c r="W307" s="23">
        <f t="shared" si="6"/>
        <v>42347</v>
      </c>
    </row>
    <row r="308" spans="1:23" ht="15.6">
      <c r="A308" s="19" t="s">
        <v>9</v>
      </c>
      <c r="B308" s="22" t="s">
        <v>93</v>
      </c>
      <c r="C308" s="14"/>
      <c r="D308" s="14"/>
      <c r="F308" s="14"/>
      <c r="G308" s="14"/>
      <c r="K308" s="14"/>
      <c r="U308" s="23">
        <v>2974</v>
      </c>
      <c r="V308" s="23">
        <v>0</v>
      </c>
      <c r="W308" s="23">
        <f t="shared" si="6"/>
        <v>2974</v>
      </c>
    </row>
    <row r="309" spans="1:23" ht="15.6">
      <c r="A309" s="19" t="s">
        <v>9</v>
      </c>
      <c r="B309" s="22" t="s">
        <v>95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23">
        <v>6576</v>
      </c>
      <c r="V309" s="23">
        <v>5200</v>
      </c>
      <c r="W309" s="23">
        <f t="shared" si="6"/>
        <v>1376</v>
      </c>
    </row>
    <row r="310" spans="1:23" ht="15.6">
      <c r="A310" s="19" t="s">
        <v>97</v>
      </c>
      <c r="B310" s="22" t="s">
        <v>98</v>
      </c>
      <c r="U310" s="23">
        <v>331998</v>
      </c>
      <c r="V310" s="23">
        <v>219224</v>
      </c>
      <c r="W310" s="23">
        <f t="shared" si="6"/>
        <v>112774</v>
      </c>
    </row>
    <row r="311" spans="1:23" ht="15.6">
      <c r="A311" s="19" t="s">
        <v>97</v>
      </c>
      <c r="B311" s="22" t="s">
        <v>100</v>
      </c>
      <c r="U311" s="23">
        <v>1446</v>
      </c>
      <c r="V311" s="23">
        <v>660</v>
      </c>
      <c r="W311" s="23">
        <f t="shared" si="6"/>
        <v>786</v>
      </c>
    </row>
    <row r="312" spans="1:23" ht="15.6">
      <c r="A312" s="19" t="s">
        <v>97</v>
      </c>
      <c r="B312" s="22" t="s">
        <v>102</v>
      </c>
      <c r="U312" s="23">
        <v>367377</v>
      </c>
      <c r="V312" s="23">
        <v>240659</v>
      </c>
      <c r="W312" s="23">
        <f t="shared" si="6"/>
        <v>126718</v>
      </c>
    </row>
    <row r="313" spans="1:23" ht="15.6">
      <c r="A313" s="19" t="s">
        <v>97</v>
      </c>
      <c r="B313" s="22" t="s">
        <v>104</v>
      </c>
      <c r="U313" s="23">
        <v>37920</v>
      </c>
      <c r="V313" s="23">
        <v>35360</v>
      </c>
      <c r="W313" s="23">
        <f t="shared" si="6"/>
        <v>2560</v>
      </c>
    </row>
    <row r="314" spans="1:23" ht="15.6">
      <c r="A314" s="19" t="s">
        <v>97</v>
      </c>
      <c r="B314" s="22" t="s">
        <v>106</v>
      </c>
      <c r="U314" s="23">
        <v>92000</v>
      </c>
      <c r="V314" s="23">
        <v>40500</v>
      </c>
      <c r="W314" s="23">
        <f t="shared" si="6"/>
        <v>51500</v>
      </c>
    </row>
    <row r="315" spans="1:23" ht="15.6">
      <c r="A315" s="19" t="s">
        <v>97</v>
      </c>
      <c r="B315" s="22" t="s">
        <v>108</v>
      </c>
      <c r="U315" s="23">
        <v>35424</v>
      </c>
      <c r="V315" s="23">
        <v>29376</v>
      </c>
      <c r="W315" s="23">
        <f t="shared" si="6"/>
        <v>6048</v>
      </c>
    </row>
    <row r="316" spans="1:23" ht="15.6">
      <c r="A316" s="19" t="s">
        <v>97</v>
      </c>
      <c r="B316" s="22" t="s">
        <v>102</v>
      </c>
      <c r="U316" s="23">
        <v>0</v>
      </c>
      <c r="V316" s="23">
        <v>150</v>
      </c>
      <c r="W316" s="23">
        <f t="shared" si="6"/>
        <v>-150</v>
      </c>
    </row>
    <row r="317" spans="1:23" ht="15.6">
      <c r="A317" s="19" t="s">
        <v>97</v>
      </c>
      <c r="B317" s="22" t="s">
        <v>98</v>
      </c>
      <c r="U317" s="23">
        <v>3676</v>
      </c>
      <c r="V317" s="23">
        <v>2581</v>
      </c>
      <c r="W317" s="23">
        <f t="shared" si="6"/>
        <v>1095</v>
      </c>
    </row>
    <row r="318" spans="1:23" ht="15.6">
      <c r="A318" s="19" t="s">
        <v>97</v>
      </c>
      <c r="B318" s="22" t="s">
        <v>98</v>
      </c>
      <c r="U318" s="23">
        <v>260856</v>
      </c>
      <c r="V318" s="23">
        <v>172250</v>
      </c>
      <c r="W318" s="23">
        <f t="shared" si="6"/>
        <v>88606</v>
      </c>
    </row>
    <row r="319" spans="1:23" ht="15.6">
      <c r="A319" s="19" t="s">
        <v>97</v>
      </c>
      <c r="B319" s="22" t="s">
        <v>108</v>
      </c>
      <c r="U319" s="23">
        <v>16236</v>
      </c>
      <c r="V319" s="23">
        <v>13464</v>
      </c>
      <c r="W319" s="23">
        <f t="shared" si="6"/>
        <v>2772</v>
      </c>
    </row>
    <row r="320" spans="1:23" ht="15.6">
      <c r="A320" s="19" t="s">
        <v>97</v>
      </c>
      <c r="B320" s="22" t="s">
        <v>102</v>
      </c>
      <c r="U320" s="23">
        <v>-43</v>
      </c>
      <c r="V320" s="23">
        <v>0</v>
      </c>
      <c r="W320" s="23">
        <f t="shared" si="6"/>
        <v>-43</v>
      </c>
    </row>
    <row r="321" spans="1:23" ht="15.6">
      <c r="A321" s="19" t="s">
        <v>97</v>
      </c>
      <c r="B321" s="22" t="s">
        <v>115</v>
      </c>
      <c r="U321" s="23">
        <v>1325</v>
      </c>
      <c r="V321" s="23">
        <v>1315</v>
      </c>
      <c r="W321" s="23">
        <f t="shared" si="6"/>
        <v>10</v>
      </c>
    </row>
    <row r="322" spans="1:23" ht="15.6">
      <c r="A322" s="19" t="s">
        <v>97</v>
      </c>
      <c r="B322" s="22" t="s">
        <v>98</v>
      </c>
      <c r="U322" s="23">
        <v>331490</v>
      </c>
      <c r="V322" s="23">
        <v>223371</v>
      </c>
      <c r="W322" s="23">
        <f t="shared" si="6"/>
        <v>108119</v>
      </c>
    </row>
    <row r="323" spans="1:23" ht="15.6">
      <c r="A323" s="19" t="s">
        <v>97</v>
      </c>
      <c r="B323" s="22" t="s">
        <v>98</v>
      </c>
      <c r="U323" s="23">
        <v>252503</v>
      </c>
      <c r="V323" s="23">
        <v>159638</v>
      </c>
      <c r="W323" s="23">
        <f t="shared" si="6"/>
        <v>92865</v>
      </c>
    </row>
    <row r="324" spans="1:23" ht="15.6">
      <c r="A324" s="19" t="s">
        <v>97</v>
      </c>
      <c r="B324" s="22" t="s">
        <v>108</v>
      </c>
      <c r="U324" s="23">
        <v>2970</v>
      </c>
      <c r="V324" s="23">
        <v>2700</v>
      </c>
      <c r="W324" s="23">
        <f t="shared" si="6"/>
        <v>270</v>
      </c>
    </row>
    <row r="325" spans="1:23" ht="15.6">
      <c r="A325" s="19" t="s">
        <v>97</v>
      </c>
      <c r="B325" s="22" t="s">
        <v>120</v>
      </c>
      <c r="U325" s="23">
        <v>53376</v>
      </c>
      <c r="V325" s="23">
        <v>47564</v>
      </c>
      <c r="W325" s="23">
        <f t="shared" si="6"/>
        <v>5812</v>
      </c>
    </row>
    <row r="326" spans="1:23" ht="15.6">
      <c r="A326" s="19" t="s">
        <v>97</v>
      </c>
      <c r="B326" s="22" t="s">
        <v>98</v>
      </c>
      <c r="U326" s="23">
        <v>286772</v>
      </c>
      <c r="V326" s="23">
        <v>189932</v>
      </c>
      <c r="W326" s="23">
        <f t="shared" si="6"/>
        <v>96840</v>
      </c>
    </row>
    <row r="327" spans="1:23" ht="15.6">
      <c r="A327" s="19" t="s">
        <v>123</v>
      </c>
      <c r="B327" s="22" t="s">
        <v>124</v>
      </c>
      <c r="U327" s="23">
        <v>2364</v>
      </c>
      <c r="V327" s="23">
        <v>0</v>
      </c>
      <c r="W327" s="23">
        <f t="shared" si="6"/>
        <v>2364</v>
      </c>
    </row>
    <row r="328" spans="1:23" ht="15.6">
      <c r="A328" s="19" t="s">
        <v>123</v>
      </c>
      <c r="B328" s="22" t="s">
        <v>126</v>
      </c>
      <c r="U328" s="23">
        <v>20400</v>
      </c>
      <c r="V328" s="23">
        <v>14400</v>
      </c>
      <c r="W328" s="23">
        <f t="shared" si="6"/>
        <v>6000</v>
      </c>
    </row>
    <row r="329" spans="1:23" ht="15.6">
      <c r="A329" s="19" t="s">
        <v>123</v>
      </c>
      <c r="B329" s="22" t="s">
        <v>128</v>
      </c>
      <c r="U329" s="23">
        <v>2264970</v>
      </c>
      <c r="V329" s="23">
        <v>1627947</v>
      </c>
      <c r="W329" s="23">
        <f t="shared" si="6"/>
        <v>637023</v>
      </c>
    </row>
    <row r="330" spans="1:23" ht="15.6">
      <c r="A330" s="19" t="s">
        <v>123</v>
      </c>
      <c r="B330" s="22" t="s">
        <v>124</v>
      </c>
      <c r="U330" s="23">
        <v>3897</v>
      </c>
      <c r="V330" s="23">
        <v>0</v>
      </c>
      <c r="W330" s="23">
        <f t="shared" si="6"/>
        <v>3897</v>
      </c>
    </row>
    <row r="331" spans="1:23" ht="15.6">
      <c r="A331" s="19" t="s">
        <v>131</v>
      </c>
      <c r="B331" s="22" t="s">
        <v>132</v>
      </c>
      <c r="U331" s="23">
        <v>14249</v>
      </c>
      <c r="V331" s="23">
        <v>13164</v>
      </c>
      <c r="W331" s="23">
        <f t="shared" si="6"/>
        <v>1085</v>
      </c>
    </row>
    <row r="332" spans="1:23" ht="15.6">
      <c r="A332" s="19" t="s">
        <v>134</v>
      </c>
      <c r="B332" s="22" t="s">
        <v>135</v>
      </c>
      <c r="U332" s="23">
        <v>1500</v>
      </c>
      <c r="V332" s="23">
        <v>3918</v>
      </c>
      <c r="W332" s="23">
        <f t="shared" si="6"/>
        <v>-2418</v>
      </c>
    </row>
    <row r="333" spans="1:23" ht="15.6">
      <c r="A333" s="19" t="s">
        <v>137</v>
      </c>
      <c r="B333" s="22" t="s">
        <v>138</v>
      </c>
      <c r="U333" s="23">
        <v>289063</v>
      </c>
      <c r="V333" s="23">
        <v>217786</v>
      </c>
      <c r="W333" s="23">
        <f t="shared" si="6"/>
        <v>71277</v>
      </c>
    </row>
    <row r="334" spans="1:23" ht="15.6">
      <c r="A334" s="19" t="s">
        <v>137</v>
      </c>
      <c r="B334" s="22" t="s">
        <v>138</v>
      </c>
      <c r="U334" s="23">
        <v>359346</v>
      </c>
      <c r="V334" s="23">
        <v>266182</v>
      </c>
      <c r="W334" s="23">
        <f t="shared" si="6"/>
        <v>93164</v>
      </c>
    </row>
    <row r="335" spans="1:23" ht="15.6">
      <c r="A335" s="19" t="s">
        <v>137</v>
      </c>
      <c r="B335" s="22" t="s">
        <v>138</v>
      </c>
      <c r="U335" s="23">
        <v>97568</v>
      </c>
      <c r="V335" s="23">
        <v>72595</v>
      </c>
      <c r="W335" s="23">
        <f t="shared" si="6"/>
        <v>24973</v>
      </c>
    </row>
    <row r="336" spans="1:23" ht="15.6">
      <c r="A336" s="19" t="s">
        <v>137</v>
      </c>
      <c r="B336" s="22" t="s">
        <v>138</v>
      </c>
      <c r="U336" s="23">
        <v>418730</v>
      </c>
      <c r="V336" s="23">
        <v>311554</v>
      </c>
      <c r="W336" s="23">
        <f t="shared" si="6"/>
        <v>107176</v>
      </c>
    </row>
    <row r="337" spans="1:23" ht="15.6">
      <c r="A337" s="19" t="s">
        <v>137</v>
      </c>
      <c r="B337" s="22" t="s">
        <v>138</v>
      </c>
      <c r="U337" s="23">
        <v>199202</v>
      </c>
      <c r="V337" s="23">
        <v>148215</v>
      </c>
      <c r="W337" s="23">
        <f t="shared" si="6"/>
        <v>50987</v>
      </c>
    </row>
    <row r="338" spans="1:23" ht="15.6">
      <c r="A338" s="19" t="s">
        <v>144</v>
      </c>
      <c r="B338" s="22" t="s">
        <v>145</v>
      </c>
      <c r="U338" s="23">
        <v>423049</v>
      </c>
      <c r="V338" s="23">
        <v>359346</v>
      </c>
      <c r="W338" s="23">
        <f t="shared" si="6"/>
        <v>63703</v>
      </c>
    </row>
    <row r="339" spans="1:23" ht="15.6">
      <c r="A339" s="19" t="s">
        <v>144</v>
      </c>
      <c r="B339" s="22" t="s">
        <v>145</v>
      </c>
      <c r="U339" s="23">
        <v>265161</v>
      </c>
      <c r="V339" s="23">
        <v>203339</v>
      </c>
      <c r="W339" s="23">
        <f t="shared" si="6"/>
        <v>61822</v>
      </c>
    </row>
    <row r="340" spans="1:23" ht="15.6">
      <c r="A340" s="19" t="s">
        <v>144</v>
      </c>
      <c r="B340" s="22" t="s">
        <v>145</v>
      </c>
      <c r="U340" s="23">
        <v>597880</v>
      </c>
      <c r="V340" s="23">
        <v>500314</v>
      </c>
      <c r="W340" s="23">
        <f t="shared" si="6"/>
        <v>97566</v>
      </c>
    </row>
    <row r="341" spans="1:23" ht="15.6">
      <c r="A341" s="19" t="s">
        <v>144</v>
      </c>
      <c r="B341" s="22" t="s">
        <v>145</v>
      </c>
      <c r="U341" s="23">
        <v>685505</v>
      </c>
      <c r="V341" s="23">
        <v>575196</v>
      </c>
      <c r="W341" s="23">
        <f t="shared" si="6"/>
        <v>110309</v>
      </c>
    </row>
    <row r="342" spans="1:23" ht="15.6">
      <c r="A342" s="19" t="s">
        <v>144</v>
      </c>
      <c r="B342" s="22" t="s">
        <v>145</v>
      </c>
      <c r="U342" s="23">
        <v>589936</v>
      </c>
      <c r="V342" s="23">
        <v>482093</v>
      </c>
      <c r="W342" s="23">
        <f t="shared" si="6"/>
        <v>107843</v>
      </c>
    </row>
    <row r="343" spans="1:23" ht="15.6">
      <c r="A343" s="19" t="s">
        <v>144</v>
      </c>
      <c r="B343" s="22" t="s">
        <v>145</v>
      </c>
      <c r="U343" s="23">
        <v>-247</v>
      </c>
      <c r="V343" s="23">
        <v>0</v>
      </c>
      <c r="W343" s="23">
        <f t="shared" si="6"/>
        <v>-247</v>
      </c>
    </row>
    <row r="344" spans="1:23" ht="15.6">
      <c r="A344" s="19" t="s">
        <v>144</v>
      </c>
      <c r="B344" s="22" t="s">
        <v>145</v>
      </c>
      <c r="U344" s="23">
        <v>-1085</v>
      </c>
      <c r="V344" s="23">
        <v>0</v>
      </c>
      <c r="W344" s="23">
        <f t="shared" si="6"/>
        <v>-1085</v>
      </c>
    </row>
    <row r="345" spans="1:23" ht="15.6">
      <c r="A345" s="19" t="s">
        <v>144</v>
      </c>
      <c r="B345" s="22" t="s">
        <v>145</v>
      </c>
      <c r="U345" s="23">
        <v>37241</v>
      </c>
      <c r="V345" s="23">
        <v>26788</v>
      </c>
      <c r="W345" s="23">
        <f t="shared" si="6"/>
        <v>10453</v>
      </c>
    </row>
    <row r="346" spans="1:23" ht="15.6">
      <c r="A346" s="19" t="s">
        <v>137</v>
      </c>
      <c r="B346" s="22" t="s">
        <v>81</v>
      </c>
      <c r="U346" s="23">
        <v>-11400</v>
      </c>
      <c r="V346" s="23">
        <v>-10516</v>
      </c>
      <c r="W346" s="23">
        <f t="shared" si="6"/>
        <v>-884</v>
      </c>
    </row>
    <row r="347" spans="1:23" ht="15.6">
      <c r="A347" s="30" t="s">
        <v>283</v>
      </c>
      <c r="B347" s="30" t="s">
        <v>284</v>
      </c>
      <c r="U347" s="33">
        <v>571709</v>
      </c>
      <c r="V347" s="33">
        <v>471095</v>
      </c>
      <c r="W347" s="33">
        <f>+U347-V347</f>
        <v>100614</v>
      </c>
    </row>
    <row r="348" spans="1:23" ht="15.6">
      <c r="A348" s="30" t="s">
        <v>283</v>
      </c>
      <c r="B348" s="30" t="s">
        <v>286</v>
      </c>
      <c r="U348" s="33">
        <v>200417</v>
      </c>
      <c r="V348" s="33">
        <v>196409</v>
      </c>
      <c r="W348" s="33">
        <f>+U348-V348</f>
        <v>4008</v>
      </c>
    </row>
    <row r="349" spans="1:23" ht="15.6">
      <c r="A349" s="30" t="s">
        <v>283</v>
      </c>
      <c r="B349" s="30" t="s">
        <v>286</v>
      </c>
      <c r="U349" s="33">
        <f>522672-1</f>
        <v>522671</v>
      </c>
      <c r="V349" s="33">
        <v>512237</v>
      </c>
      <c r="W349" s="33">
        <f>+U349-V349</f>
        <v>10434</v>
      </c>
    </row>
    <row r="350" spans="1:23" ht="15.6">
      <c r="A350" s="30" t="s">
        <v>283</v>
      </c>
      <c r="B350" s="30" t="s">
        <v>286</v>
      </c>
      <c r="U350" s="33">
        <v>136852</v>
      </c>
      <c r="V350" s="33">
        <v>134117</v>
      </c>
      <c r="W350" s="33">
        <f>+U350-V350</f>
        <v>2735</v>
      </c>
    </row>
    <row r="351" spans="1:23" ht="15.6">
      <c r="A351" s="30" t="s">
        <v>283</v>
      </c>
      <c r="B351" s="30" t="s">
        <v>286</v>
      </c>
      <c r="U351" s="33">
        <v>476113</v>
      </c>
      <c r="V351" s="33">
        <v>466578</v>
      </c>
      <c r="W351" s="33">
        <f>+U351-V351</f>
        <v>9535</v>
      </c>
    </row>
    <row r="352" spans="1:23" ht="15.6">
      <c r="A352" s="30" t="s">
        <v>283</v>
      </c>
      <c r="B352" s="30" t="s">
        <v>284</v>
      </c>
      <c r="U352" s="33">
        <v>85631</v>
      </c>
      <c r="V352" s="33">
        <v>83414</v>
      </c>
      <c r="W352" s="33">
        <f>+U352-V352</f>
        <v>2217</v>
      </c>
    </row>
    <row r="353" spans="1:26" ht="15.6">
      <c r="A353" s="30" t="s">
        <v>283</v>
      </c>
      <c r="B353" s="30" t="s">
        <v>286</v>
      </c>
      <c r="U353" s="33">
        <v>136767</v>
      </c>
      <c r="V353" s="33">
        <v>134033</v>
      </c>
      <c r="W353" s="33">
        <f>+U353-V353</f>
        <v>2734</v>
      </c>
    </row>
    <row r="354" spans="1:26" ht="15.6">
      <c r="A354" s="30" t="s">
        <v>283</v>
      </c>
      <c r="B354" s="30" t="s">
        <v>286</v>
      </c>
      <c r="U354" s="33">
        <v>325286</v>
      </c>
      <c r="V354" s="33">
        <v>318795</v>
      </c>
      <c r="W354" s="33">
        <f>+U354-V354</f>
        <v>6491</v>
      </c>
    </row>
    <row r="355" spans="1:26" ht="15.6">
      <c r="A355" s="30" t="s">
        <v>283</v>
      </c>
      <c r="B355" s="30" t="s">
        <v>284</v>
      </c>
      <c r="U355" s="33">
        <v>457744</v>
      </c>
      <c r="V355" s="33">
        <v>376876</v>
      </c>
      <c r="W355" s="33">
        <f>+U355-V355</f>
        <v>80868</v>
      </c>
    </row>
    <row r="356" spans="1:26" ht="15.6">
      <c r="A356" s="30" t="s">
        <v>283</v>
      </c>
      <c r="B356" s="30" t="s">
        <v>286</v>
      </c>
      <c r="U356" s="33">
        <v>391606</v>
      </c>
      <c r="V356" s="33">
        <v>383781</v>
      </c>
      <c r="W356" s="33">
        <f>+U356-V356</f>
        <v>7825</v>
      </c>
    </row>
    <row r="357" spans="1:26" ht="15.6">
      <c r="A357" s="30" t="s">
        <v>283</v>
      </c>
      <c r="B357" s="30" t="s">
        <v>286</v>
      </c>
      <c r="U357" s="33">
        <v>138684</v>
      </c>
      <c r="V357" s="33">
        <v>135912</v>
      </c>
      <c r="W357" s="33">
        <f>+U357-V357</f>
        <v>2772</v>
      </c>
    </row>
    <row r="358" spans="1:26" ht="15.6">
      <c r="A358" s="35" t="s">
        <v>283</v>
      </c>
      <c r="B358" s="35" t="s">
        <v>286</v>
      </c>
      <c r="U358" s="36">
        <v>-166572</v>
      </c>
      <c r="V358" s="36">
        <v>-163242</v>
      </c>
      <c r="W358" s="36">
        <f t="shared" ref="W358" si="7">+U358-V358</f>
        <v>-3330</v>
      </c>
    </row>
    <row r="359" spans="1:26" ht="15.6">
      <c r="A359" s="28" t="s">
        <v>8</v>
      </c>
      <c r="B359" s="28" t="s">
        <v>86</v>
      </c>
      <c r="U359" s="23"/>
      <c r="V359" s="23"/>
      <c r="W359" s="23"/>
      <c r="X359" s="23">
        <v>61150</v>
      </c>
      <c r="Y359" s="23">
        <v>55000</v>
      </c>
      <c r="Z359" s="23">
        <f t="shared" ref="Z359:Z402" si="8">+X359-Y359</f>
        <v>6150</v>
      </c>
    </row>
    <row r="360" spans="1:26" ht="15.6">
      <c r="A360" s="28" t="s">
        <v>8</v>
      </c>
      <c r="B360" s="28" t="s">
        <v>83</v>
      </c>
      <c r="U360" s="23"/>
      <c r="V360" s="23"/>
      <c r="W360" s="23"/>
      <c r="X360" s="23">
        <v>185011</v>
      </c>
      <c r="Y360" s="23">
        <v>157880</v>
      </c>
      <c r="Z360" s="23">
        <f t="shared" si="8"/>
        <v>27131</v>
      </c>
    </row>
    <row r="361" spans="1:26" ht="15.6">
      <c r="A361" s="28" t="s">
        <v>8</v>
      </c>
      <c r="B361" s="28" t="s">
        <v>83</v>
      </c>
      <c r="U361" s="23"/>
      <c r="V361" s="23"/>
      <c r="W361" s="23"/>
      <c r="X361" s="23">
        <v>177791</v>
      </c>
      <c r="Y361" s="23">
        <v>151719</v>
      </c>
      <c r="Z361" s="23">
        <f t="shared" si="8"/>
        <v>26072</v>
      </c>
    </row>
    <row r="362" spans="1:26" ht="15.6">
      <c r="A362" s="28" t="s">
        <v>8</v>
      </c>
      <c r="B362" s="28" t="s">
        <v>163</v>
      </c>
      <c r="U362" s="23"/>
      <c r="V362" s="23"/>
      <c r="W362" s="23"/>
      <c r="X362" s="23">
        <v>909947</v>
      </c>
      <c r="Y362" s="23">
        <v>832450</v>
      </c>
      <c r="Z362" s="23">
        <f t="shared" si="8"/>
        <v>77497</v>
      </c>
    </row>
    <row r="363" spans="1:26" ht="15.6">
      <c r="A363" s="28" t="s">
        <v>8</v>
      </c>
      <c r="B363" s="28" t="s">
        <v>163</v>
      </c>
      <c r="U363" s="23"/>
      <c r="V363" s="23"/>
      <c r="W363" s="23"/>
      <c r="X363" s="23">
        <v>935234</v>
      </c>
      <c r="Y363" s="23">
        <v>852753</v>
      </c>
      <c r="Z363" s="23">
        <f t="shared" si="8"/>
        <v>82481</v>
      </c>
    </row>
    <row r="364" spans="1:26" ht="15.6">
      <c r="A364" s="28" t="s">
        <v>8</v>
      </c>
      <c r="B364" s="28" t="s">
        <v>170</v>
      </c>
      <c r="U364" s="23"/>
      <c r="V364" s="23"/>
      <c r="W364" s="23"/>
      <c r="X364" s="23">
        <v>9506</v>
      </c>
      <c r="Y364" s="23">
        <v>1531</v>
      </c>
      <c r="Z364" s="23">
        <f t="shared" si="8"/>
        <v>7975</v>
      </c>
    </row>
    <row r="365" spans="1:26" ht="15.6">
      <c r="A365" s="28" t="s">
        <v>9</v>
      </c>
      <c r="B365" s="28" t="s">
        <v>88</v>
      </c>
      <c r="U365" s="23"/>
      <c r="V365" s="23"/>
      <c r="W365" s="23"/>
      <c r="X365" s="23">
        <v>1149800</v>
      </c>
      <c r="Y365" s="23">
        <v>1061477</v>
      </c>
      <c r="Z365" s="23">
        <f t="shared" si="8"/>
        <v>88323</v>
      </c>
    </row>
    <row r="366" spans="1:26" ht="15.6">
      <c r="A366" s="28" t="s">
        <v>9</v>
      </c>
      <c r="B366" s="28" t="s">
        <v>88</v>
      </c>
      <c r="U366" s="23"/>
      <c r="V366" s="23"/>
      <c r="W366" s="23"/>
      <c r="X366" s="23">
        <v>45428</v>
      </c>
      <c r="Y366" s="23">
        <f>6439+45428</f>
        <v>51867</v>
      </c>
      <c r="Z366" s="23">
        <f t="shared" si="8"/>
        <v>-6439</v>
      </c>
    </row>
    <row r="367" spans="1:26" ht="15.6">
      <c r="A367" s="28" t="s">
        <v>9</v>
      </c>
      <c r="B367" s="28" t="s">
        <v>93</v>
      </c>
      <c r="U367" s="23"/>
      <c r="V367" s="23"/>
      <c r="W367" s="23"/>
      <c r="X367" s="23">
        <v>2480</v>
      </c>
      <c r="Y367" s="23">
        <v>0</v>
      </c>
      <c r="Z367" s="23">
        <f t="shared" si="8"/>
        <v>2480</v>
      </c>
    </row>
    <row r="368" spans="1:26" ht="15.6">
      <c r="A368" s="28" t="s">
        <v>9</v>
      </c>
      <c r="B368" s="28" t="s">
        <v>93</v>
      </c>
      <c r="U368" s="23"/>
      <c r="V368" s="23"/>
      <c r="W368" s="23"/>
      <c r="X368" s="23">
        <v>1226</v>
      </c>
      <c r="Y368" s="23">
        <v>0</v>
      </c>
      <c r="Z368" s="23">
        <f t="shared" si="8"/>
        <v>1226</v>
      </c>
    </row>
    <row r="369" spans="1:26" ht="15.6">
      <c r="A369" s="28" t="s">
        <v>9</v>
      </c>
      <c r="B369" s="28" t="s">
        <v>93</v>
      </c>
      <c r="U369" s="23"/>
      <c r="V369" s="23"/>
      <c r="W369" s="23"/>
      <c r="X369" s="23">
        <v>881</v>
      </c>
      <c r="Y369" s="23">
        <v>0</v>
      </c>
      <c r="Z369" s="23">
        <f t="shared" si="8"/>
        <v>881</v>
      </c>
    </row>
    <row r="370" spans="1:26" ht="15.6">
      <c r="A370" s="28" t="s">
        <v>9</v>
      </c>
      <c r="B370" s="28" t="s">
        <v>169</v>
      </c>
      <c r="U370" s="23"/>
      <c r="V370" s="23"/>
      <c r="W370" s="23"/>
      <c r="X370" s="23">
        <v>14400</v>
      </c>
      <c r="Y370" s="23">
        <v>10400</v>
      </c>
      <c r="Z370" s="23">
        <f t="shared" si="8"/>
        <v>4000</v>
      </c>
    </row>
    <row r="371" spans="1:26" ht="15.6">
      <c r="A371" s="28" t="s">
        <v>9</v>
      </c>
      <c r="B371" s="28" t="s">
        <v>199</v>
      </c>
      <c r="U371" s="23"/>
      <c r="V371" s="23"/>
      <c r="W371" s="23"/>
      <c r="X371" s="23">
        <v>266972</v>
      </c>
      <c r="Y371" s="23">
        <v>261935</v>
      </c>
      <c r="Z371" s="23">
        <f t="shared" si="8"/>
        <v>5037</v>
      </c>
    </row>
    <row r="372" spans="1:26" ht="15.6">
      <c r="A372" s="28" t="s">
        <v>9</v>
      </c>
      <c r="B372" s="28" t="s">
        <v>91</v>
      </c>
      <c r="U372" s="23"/>
      <c r="V372" s="23"/>
      <c r="W372" s="23"/>
      <c r="X372" s="23">
        <v>1703408</v>
      </c>
      <c r="Y372" s="23">
        <v>1618238</v>
      </c>
      <c r="Z372" s="23">
        <f t="shared" si="8"/>
        <v>85170</v>
      </c>
    </row>
    <row r="373" spans="1:26" ht="15.6">
      <c r="A373" s="28" t="s">
        <v>9</v>
      </c>
      <c r="B373" s="28" t="s">
        <v>169</v>
      </c>
      <c r="U373" s="23"/>
      <c r="V373" s="23"/>
      <c r="W373" s="23"/>
      <c r="X373" s="23">
        <v>7200</v>
      </c>
      <c r="Y373" s="23">
        <v>5200</v>
      </c>
      <c r="Z373" s="23">
        <f t="shared" si="8"/>
        <v>2000</v>
      </c>
    </row>
    <row r="374" spans="1:26" ht="15.6">
      <c r="A374" s="28" t="s">
        <v>9</v>
      </c>
      <c r="B374" s="28" t="s">
        <v>93</v>
      </c>
      <c r="U374" s="23"/>
      <c r="V374" s="23"/>
      <c r="W374" s="23"/>
      <c r="X374" s="23">
        <v>396</v>
      </c>
      <c r="Y374" s="23">
        <v>0</v>
      </c>
      <c r="Z374" s="23">
        <f t="shared" si="8"/>
        <v>396</v>
      </c>
    </row>
    <row r="375" spans="1:26" ht="15.6">
      <c r="A375" s="28" t="s">
        <v>9</v>
      </c>
      <c r="B375" s="28" t="s">
        <v>169</v>
      </c>
      <c r="U375" s="23"/>
      <c r="V375" s="23"/>
      <c r="W375" s="23"/>
      <c r="X375" s="23">
        <v>14400</v>
      </c>
      <c r="Y375" s="23">
        <v>10400</v>
      </c>
      <c r="Z375" s="23">
        <f t="shared" si="8"/>
        <v>4000</v>
      </c>
    </row>
    <row r="376" spans="1:26" ht="15.6">
      <c r="A376" s="28" t="s">
        <v>97</v>
      </c>
      <c r="B376" s="28" t="s">
        <v>98</v>
      </c>
      <c r="U376" s="23"/>
      <c r="V376" s="23"/>
      <c r="W376" s="23"/>
      <c r="X376" s="23">
        <v>557199</v>
      </c>
      <c r="Y376" s="23">
        <v>369825</v>
      </c>
      <c r="Z376" s="23">
        <f t="shared" si="8"/>
        <v>187374</v>
      </c>
    </row>
    <row r="377" spans="1:26" ht="15.6">
      <c r="A377" s="28" t="s">
        <v>97</v>
      </c>
      <c r="B377" s="28" t="s">
        <v>178</v>
      </c>
      <c r="U377" s="23"/>
      <c r="V377" s="23"/>
      <c r="W377" s="23"/>
      <c r="X377" s="23">
        <v>44820</v>
      </c>
      <c r="Y377" s="23">
        <v>41298</v>
      </c>
      <c r="Z377" s="23">
        <f t="shared" si="8"/>
        <v>3522</v>
      </c>
    </row>
    <row r="378" spans="1:26" ht="15.6">
      <c r="A378" s="28" t="s">
        <v>97</v>
      </c>
      <c r="B378" s="28" t="s">
        <v>161</v>
      </c>
      <c r="U378" s="23"/>
      <c r="V378" s="23"/>
      <c r="W378" s="23"/>
      <c r="X378" s="23">
        <v>54000</v>
      </c>
      <c r="Y378" s="23">
        <v>41000</v>
      </c>
      <c r="Z378" s="23">
        <f t="shared" si="8"/>
        <v>13000</v>
      </c>
    </row>
    <row r="379" spans="1:26" ht="15.6">
      <c r="A379" s="28" t="s">
        <v>97</v>
      </c>
      <c r="B379" s="28" t="s">
        <v>128</v>
      </c>
      <c r="U379" s="23"/>
      <c r="V379" s="23"/>
      <c r="W379" s="23"/>
      <c r="X379" s="23">
        <v>48000</v>
      </c>
      <c r="Y379" s="23">
        <v>22140</v>
      </c>
      <c r="Z379" s="23">
        <f t="shared" si="8"/>
        <v>25860</v>
      </c>
    </row>
    <row r="380" spans="1:26" ht="15.6">
      <c r="A380" s="28" t="s">
        <v>97</v>
      </c>
      <c r="B380" s="28" t="s">
        <v>102</v>
      </c>
      <c r="U380" s="23"/>
      <c r="V380" s="23"/>
      <c r="W380" s="23"/>
      <c r="X380" s="23">
        <v>0</v>
      </c>
      <c r="Y380" s="23">
        <f>15-15</f>
        <v>0</v>
      </c>
      <c r="Z380" s="23">
        <f t="shared" si="8"/>
        <v>0</v>
      </c>
    </row>
    <row r="381" spans="1:26" ht="15.6">
      <c r="A381" s="28" t="s">
        <v>97</v>
      </c>
      <c r="B381" s="28" t="s">
        <v>98</v>
      </c>
      <c r="U381" s="23"/>
      <c r="V381" s="23"/>
      <c r="W381" s="23"/>
      <c r="X381" s="23">
        <v>424945</v>
      </c>
      <c r="Y381" s="23">
        <v>306097</v>
      </c>
      <c r="Z381" s="23">
        <f t="shared" si="8"/>
        <v>118848</v>
      </c>
    </row>
    <row r="382" spans="1:26" ht="15.6">
      <c r="A382" s="28" t="s">
        <v>97</v>
      </c>
      <c r="B382" s="28" t="s">
        <v>178</v>
      </c>
      <c r="U382" s="23"/>
      <c r="V382" s="23"/>
      <c r="W382" s="23"/>
      <c r="X382" s="23">
        <v>44820</v>
      </c>
      <c r="Y382" s="23">
        <v>41298</v>
      </c>
      <c r="Z382" s="23">
        <f t="shared" si="8"/>
        <v>3522</v>
      </c>
    </row>
    <row r="383" spans="1:26" ht="15.6">
      <c r="A383" s="28" t="s">
        <v>123</v>
      </c>
      <c r="B383" s="28" t="s">
        <v>124</v>
      </c>
      <c r="U383" s="23"/>
      <c r="V383" s="23"/>
      <c r="W383" s="23"/>
      <c r="X383" s="23">
        <v>882</v>
      </c>
      <c r="Y383" s="23">
        <v>0</v>
      </c>
      <c r="Z383" s="23">
        <f t="shared" si="8"/>
        <v>882</v>
      </c>
    </row>
    <row r="384" spans="1:26" ht="15.6">
      <c r="A384" s="28" t="s">
        <v>123</v>
      </c>
      <c r="B384" s="28" t="s">
        <v>185</v>
      </c>
      <c r="U384" s="23"/>
      <c r="V384" s="23"/>
      <c r="W384" s="23"/>
      <c r="X384" s="23">
        <v>506268</v>
      </c>
      <c r="Y384" s="23">
        <v>372000</v>
      </c>
      <c r="Z384" s="23">
        <f t="shared" si="8"/>
        <v>134268</v>
      </c>
    </row>
    <row r="385" spans="1:26" ht="15.6">
      <c r="A385" s="28" t="s">
        <v>123</v>
      </c>
      <c r="B385" s="28" t="s">
        <v>124</v>
      </c>
      <c r="U385" s="23"/>
      <c r="V385" s="23"/>
      <c r="W385" s="23"/>
      <c r="X385" s="23">
        <v>1884</v>
      </c>
      <c r="Y385" s="23">
        <v>0</v>
      </c>
      <c r="Z385" s="23">
        <f t="shared" si="8"/>
        <v>1884</v>
      </c>
    </row>
    <row r="386" spans="1:26" ht="15.6">
      <c r="A386" s="28" t="s">
        <v>123</v>
      </c>
      <c r="B386" s="28" t="s">
        <v>124</v>
      </c>
      <c r="U386" s="23"/>
      <c r="V386" s="23"/>
      <c r="W386" s="23"/>
      <c r="X386" s="23">
        <v>4645</v>
      </c>
      <c r="Y386" s="23">
        <v>0</v>
      </c>
      <c r="Z386" s="23">
        <f t="shared" si="8"/>
        <v>4645</v>
      </c>
    </row>
    <row r="387" spans="1:26" ht="15.6">
      <c r="A387" s="28" t="s">
        <v>134</v>
      </c>
      <c r="B387" s="28" t="s">
        <v>216</v>
      </c>
      <c r="U387" s="23"/>
      <c r="V387" s="23"/>
      <c r="W387" s="23"/>
      <c r="X387" s="23">
        <v>0</v>
      </c>
      <c r="Y387" s="23">
        <f>5382-5382</f>
        <v>0</v>
      </c>
      <c r="Z387" s="23">
        <f t="shared" si="8"/>
        <v>0</v>
      </c>
    </row>
    <row r="388" spans="1:26" ht="15.6">
      <c r="A388" s="28" t="s">
        <v>134</v>
      </c>
      <c r="B388" s="28" t="s">
        <v>132</v>
      </c>
      <c r="U388" s="23"/>
      <c r="V388" s="23"/>
      <c r="W388" s="23"/>
      <c r="X388" s="23">
        <v>857307</v>
      </c>
      <c r="Y388" s="23">
        <v>825457</v>
      </c>
      <c r="Z388" s="23">
        <f t="shared" si="8"/>
        <v>31850</v>
      </c>
    </row>
    <row r="389" spans="1:26" ht="15.6">
      <c r="A389" s="28" t="s">
        <v>134</v>
      </c>
      <c r="B389" s="28" t="s">
        <v>168</v>
      </c>
      <c r="U389" s="23"/>
      <c r="V389" s="23"/>
      <c r="W389" s="23"/>
      <c r="X389" s="23">
        <v>3429</v>
      </c>
      <c r="Y389" s="23">
        <v>2520</v>
      </c>
      <c r="Z389" s="23">
        <f t="shared" si="8"/>
        <v>909</v>
      </c>
    </row>
    <row r="390" spans="1:26" ht="15.6">
      <c r="A390" s="28" t="s">
        <v>137</v>
      </c>
      <c r="B390" s="28" t="s">
        <v>138</v>
      </c>
      <c r="U390" s="23"/>
      <c r="V390" s="23"/>
      <c r="W390" s="23"/>
      <c r="X390" s="23">
        <v>167615</v>
      </c>
      <c r="Y390" s="23">
        <v>124714</v>
      </c>
      <c r="Z390" s="23">
        <f t="shared" si="8"/>
        <v>42901</v>
      </c>
    </row>
    <row r="391" spans="1:26" ht="15.6">
      <c r="A391" s="28" t="s">
        <v>137</v>
      </c>
      <c r="B391" s="28" t="s">
        <v>138</v>
      </c>
      <c r="U391" s="23"/>
      <c r="V391" s="23"/>
      <c r="W391" s="23"/>
      <c r="X391" s="23">
        <v>445612</v>
      </c>
      <c r="Y391" s="23">
        <v>331556</v>
      </c>
      <c r="Z391" s="23">
        <f t="shared" si="8"/>
        <v>114056</v>
      </c>
    </row>
    <row r="392" spans="1:26" ht="15.6">
      <c r="A392" s="28" t="s">
        <v>137</v>
      </c>
      <c r="B392" s="28" t="s">
        <v>138</v>
      </c>
      <c r="U392" s="23"/>
      <c r="V392" s="23"/>
      <c r="W392" s="23"/>
      <c r="X392" s="23">
        <v>593419</v>
      </c>
      <c r="Y392" s="23">
        <v>438019</v>
      </c>
      <c r="Z392" s="23">
        <f t="shared" si="8"/>
        <v>155400</v>
      </c>
    </row>
    <row r="393" spans="1:26" ht="15.6">
      <c r="A393" s="28" t="s">
        <v>137</v>
      </c>
      <c r="B393" s="28" t="s">
        <v>138</v>
      </c>
      <c r="U393" s="23"/>
      <c r="V393" s="23"/>
      <c r="W393" s="23"/>
      <c r="X393" s="23">
        <v>439309</v>
      </c>
      <c r="Y393" s="23">
        <v>331556</v>
      </c>
      <c r="Z393" s="23">
        <f t="shared" si="8"/>
        <v>107753</v>
      </c>
    </row>
    <row r="394" spans="1:26" ht="15.6">
      <c r="A394" s="28" t="s">
        <v>137</v>
      </c>
      <c r="B394" s="28" t="s">
        <v>138</v>
      </c>
      <c r="U394" s="23"/>
      <c r="V394" s="23"/>
      <c r="W394" s="23"/>
      <c r="X394" s="23">
        <v>122390</v>
      </c>
      <c r="Y394" s="23">
        <v>91253</v>
      </c>
      <c r="Z394" s="23">
        <f t="shared" si="8"/>
        <v>31137</v>
      </c>
    </row>
    <row r="395" spans="1:26" ht="15.6">
      <c r="A395" s="28" t="s">
        <v>137</v>
      </c>
      <c r="B395" s="28" t="s">
        <v>138</v>
      </c>
      <c r="U395" s="23"/>
      <c r="V395" s="23"/>
      <c r="W395" s="23"/>
      <c r="X395" s="23">
        <v>130822</v>
      </c>
      <c r="Y395" s="23">
        <v>97338</v>
      </c>
      <c r="Z395" s="23">
        <f t="shared" si="8"/>
        <v>33484</v>
      </c>
    </row>
    <row r="396" spans="1:26" ht="15.6">
      <c r="A396" s="28" t="s">
        <v>144</v>
      </c>
      <c r="B396" s="28" t="s">
        <v>145</v>
      </c>
      <c r="U396" s="23"/>
      <c r="V396" s="23"/>
      <c r="W396" s="23"/>
      <c r="X396" s="23">
        <v>-1295</v>
      </c>
      <c r="Y396" s="23">
        <v>0</v>
      </c>
      <c r="Z396" s="23">
        <f t="shared" si="8"/>
        <v>-1295</v>
      </c>
    </row>
    <row r="397" spans="1:26" ht="15.6">
      <c r="A397" s="28" t="s">
        <v>144</v>
      </c>
      <c r="B397" s="28" t="s">
        <v>145</v>
      </c>
      <c r="U397" s="23"/>
      <c r="V397" s="23"/>
      <c r="W397" s="23"/>
      <c r="X397" s="23">
        <v>294405</v>
      </c>
      <c r="Y397" s="23">
        <v>248364</v>
      </c>
      <c r="Z397" s="23">
        <f t="shared" si="8"/>
        <v>46041</v>
      </c>
    </row>
    <row r="398" spans="1:26" ht="15.6">
      <c r="A398" s="28" t="s">
        <v>144</v>
      </c>
      <c r="B398" s="28" t="s">
        <v>145</v>
      </c>
      <c r="U398" s="23"/>
      <c r="V398" s="23"/>
      <c r="W398" s="23"/>
      <c r="X398" s="23">
        <v>481566</v>
      </c>
      <c r="Y398" s="23">
        <v>403708</v>
      </c>
      <c r="Z398" s="23">
        <f t="shared" si="8"/>
        <v>77858</v>
      </c>
    </row>
    <row r="399" spans="1:26" ht="15.6">
      <c r="A399" s="28" t="s">
        <v>144</v>
      </c>
      <c r="B399" s="28" t="s">
        <v>170</v>
      </c>
      <c r="U399" s="23"/>
      <c r="V399" s="23"/>
      <c r="W399" s="23"/>
      <c r="X399" s="23">
        <v>9197</v>
      </c>
      <c r="Y399" s="23">
        <v>6280</v>
      </c>
      <c r="Z399" s="23">
        <f t="shared" si="8"/>
        <v>2917</v>
      </c>
    </row>
    <row r="400" spans="1:26" ht="15.6">
      <c r="A400" s="28" t="s">
        <v>144</v>
      </c>
      <c r="B400" s="28" t="s">
        <v>145</v>
      </c>
      <c r="U400" s="23"/>
      <c r="V400" s="23"/>
      <c r="W400" s="23"/>
      <c r="X400" s="23">
        <v>538873</v>
      </c>
      <c r="Y400" s="23">
        <v>457730</v>
      </c>
      <c r="Z400" s="23">
        <f t="shared" si="8"/>
        <v>81143</v>
      </c>
    </row>
    <row r="401" spans="1:29" ht="15.6">
      <c r="A401" s="28" t="s">
        <v>144</v>
      </c>
      <c r="B401" s="28" t="s">
        <v>145</v>
      </c>
      <c r="U401" s="23"/>
      <c r="V401" s="23"/>
      <c r="W401" s="23"/>
      <c r="X401" s="23">
        <v>933955</v>
      </c>
      <c r="Y401" s="23">
        <v>757956</v>
      </c>
      <c r="Z401" s="23">
        <f t="shared" si="8"/>
        <v>175999</v>
      </c>
    </row>
    <row r="402" spans="1:29" ht="15.6">
      <c r="A402" s="28" t="s">
        <v>144</v>
      </c>
      <c r="B402" s="28" t="s">
        <v>145</v>
      </c>
      <c r="U402" s="23"/>
      <c r="V402" s="23"/>
      <c r="W402" s="23"/>
      <c r="X402" s="23">
        <v>354377</v>
      </c>
      <c r="Y402" s="23">
        <v>275161</v>
      </c>
      <c r="Z402" s="23">
        <f t="shared" si="8"/>
        <v>79216</v>
      </c>
    </row>
    <row r="403" spans="1:29" ht="15.6">
      <c r="A403" s="30" t="s">
        <v>283</v>
      </c>
      <c r="B403" s="30" t="s">
        <v>284</v>
      </c>
      <c r="U403" s="23"/>
      <c r="V403" s="23"/>
      <c r="W403" s="23"/>
      <c r="X403" s="33">
        <v>685146</v>
      </c>
      <c r="Y403" s="33">
        <v>565314</v>
      </c>
      <c r="Z403" s="33">
        <f>+X403-Y403</f>
        <v>119832</v>
      </c>
    </row>
    <row r="404" spans="1:29" ht="15.6">
      <c r="A404" s="30" t="s">
        <v>283</v>
      </c>
      <c r="B404" s="30" t="s">
        <v>286</v>
      </c>
      <c r="U404" s="23"/>
      <c r="V404" s="23"/>
      <c r="W404" s="23"/>
      <c r="X404" s="33">
        <v>441447</v>
      </c>
      <c r="Y404" s="33">
        <v>432619</v>
      </c>
      <c r="Z404" s="33">
        <f>+X404-Y404</f>
        <v>8828</v>
      </c>
    </row>
    <row r="405" spans="1:29" ht="15.6">
      <c r="A405" s="30" t="s">
        <v>283</v>
      </c>
      <c r="B405" s="30" t="s">
        <v>286</v>
      </c>
      <c r="U405" s="23"/>
      <c r="V405" s="23"/>
      <c r="W405" s="23"/>
      <c r="X405" s="33">
        <v>167006</v>
      </c>
      <c r="Y405" s="33">
        <v>163669</v>
      </c>
      <c r="Z405" s="33">
        <f>+X405-Y405</f>
        <v>3337</v>
      </c>
    </row>
    <row r="406" spans="1:29" ht="15.6">
      <c r="A406" s="30" t="s">
        <v>283</v>
      </c>
      <c r="B406" s="30" t="s">
        <v>286</v>
      </c>
      <c r="U406" s="23"/>
      <c r="V406" s="23"/>
      <c r="W406" s="23"/>
      <c r="X406" s="33">
        <v>152777</v>
      </c>
      <c r="Y406" s="33">
        <v>149724</v>
      </c>
      <c r="Z406" s="33">
        <f>+X406-Y406</f>
        <v>3053</v>
      </c>
    </row>
    <row r="407" spans="1:29" ht="15.6">
      <c r="A407" s="30" t="s">
        <v>283</v>
      </c>
      <c r="B407" s="30" t="s">
        <v>286</v>
      </c>
      <c r="U407" s="23"/>
      <c r="V407" s="23"/>
      <c r="W407" s="23"/>
      <c r="X407" s="33">
        <v>194462</v>
      </c>
      <c r="Y407" s="33">
        <v>190596</v>
      </c>
      <c r="Z407" s="33">
        <f>+X407-Y407</f>
        <v>3866</v>
      </c>
    </row>
    <row r="408" spans="1:29" ht="15.6">
      <c r="A408" s="30" t="s">
        <v>283</v>
      </c>
      <c r="B408" s="30" t="s">
        <v>286</v>
      </c>
      <c r="U408" s="23"/>
      <c r="V408" s="23"/>
      <c r="W408" s="23"/>
      <c r="X408" s="33">
        <v>186172</v>
      </c>
      <c r="Y408" s="33">
        <v>182451</v>
      </c>
      <c r="Z408" s="33">
        <f>+X408-Y408</f>
        <v>3721</v>
      </c>
    </row>
    <row r="409" spans="1:29" ht="15.6">
      <c r="A409" s="30" t="s">
        <v>283</v>
      </c>
      <c r="B409" s="30" t="s">
        <v>286</v>
      </c>
      <c r="U409" s="23"/>
      <c r="V409" s="23"/>
      <c r="W409" s="23"/>
      <c r="X409" s="33">
        <v>224637</v>
      </c>
      <c r="Y409" s="33">
        <v>220174</v>
      </c>
      <c r="Z409" s="33">
        <f>+X409-Y409</f>
        <v>4463</v>
      </c>
    </row>
    <row r="410" spans="1:29" ht="15.6">
      <c r="A410" s="30" t="s">
        <v>283</v>
      </c>
      <c r="B410" s="30" t="s">
        <v>286</v>
      </c>
      <c r="U410" s="23"/>
      <c r="V410" s="23"/>
      <c r="W410" s="23"/>
      <c r="X410" s="33">
        <v>344239</v>
      </c>
      <c r="Y410" s="33">
        <v>337356</v>
      </c>
      <c r="Z410" s="33">
        <f>+X410-Y410</f>
        <v>6883</v>
      </c>
    </row>
    <row r="411" spans="1:29" ht="15.6">
      <c r="A411" s="30" t="s">
        <v>283</v>
      </c>
      <c r="B411" s="30" t="s">
        <v>286</v>
      </c>
      <c r="U411" s="23"/>
      <c r="V411" s="23"/>
      <c r="W411" s="23"/>
      <c r="X411" s="33">
        <v>179275</v>
      </c>
      <c r="Y411" s="33">
        <v>175692</v>
      </c>
      <c r="Z411" s="33">
        <f>+X411-Y411</f>
        <v>3583</v>
      </c>
    </row>
    <row r="412" spans="1:29" ht="15.6">
      <c r="A412" s="30" t="s">
        <v>283</v>
      </c>
      <c r="B412" s="30" t="s">
        <v>284</v>
      </c>
      <c r="U412" s="23"/>
      <c r="V412" s="23"/>
      <c r="W412" s="23"/>
      <c r="X412" s="33">
        <v>108966</v>
      </c>
      <c r="Y412" s="33">
        <v>103527</v>
      </c>
      <c r="Z412" s="33">
        <f>+X412-Y412</f>
        <v>5439</v>
      </c>
    </row>
    <row r="413" spans="1:29" ht="15.6">
      <c r="A413" s="30" t="s">
        <v>283</v>
      </c>
      <c r="B413" s="30" t="s">
        <v>284</v>
      </c>
      <c r="U413" s="23"/>
      <c r="V413" s="23"/>
      <c r="W413" s="23"/>
      <c r="X413" s="33">
        <v>149835</v>
      </c>
      <c r="Y413" s="33">
        <v>145739</v>
      </c>
      <c r="Z413" s="33">
        <f>+X413-Y413</f>
        <v>4096</v>
      </c>
    </row>
    <row r="414" spans="1:29" ht="15.6">
      <c r="A414" s="35" t="s">
        <v>283</v>
      </c>
      <c r="B414" s="35" t="s">
        <v>286</v>
      </c>
      <c r="U414" s="23"/>
      <c r="V414" s="23"/>
      <c r="W414" s="23"/>
      <c r="X414" s="36">
        <v>-110895</v>
      </c>
      <c r="Y414" s="36">
        <v>-108680</v>
      </c>
      <c r="Z414" s="36">
        <f>+X414-Y414</f>
        <v>-2215</v>
      </c>
    </row>
    <row r="415" spans="1:29" ht="15.6">
      <c r="A415" s="32" t="s">
        <v>8</v>
      </c>
      <c r="B415" s="32" t="s">
        <v>83</v>
      </c>
      <c r="C415" s="4"/>
      <c r="D415" s="4"/>
      <c r="F415" s="4"/>
      <c r="G415" s="4"/>
      <c r="K415" s="4"/>
      <c r="AA415" s="23">
        <v>719733</v>
      </c>
      <c r="AB415" s="23">
        <v>722852</v>
      </c>
      <c r="AC415" s="23">
        <f t="shared" ref="AC415:AC446" si="9">+AA415-AB415</f>
        <v>-3119</v>
      </c>
    </row>
    <row r="416" spans="1:29" ht="15.6">
      <c r="A416" s="32" t="s">
        <v>8</v>
      </c>
      <c r="B416" s="32" t="s">
        <v>163</v>
      </c>
      <c r="C416" s="4"/>
      <c r="D416" s="4"/>
      <c r="F416" s="4"/>
      <c r="G416" s="4"/>
      <c r="K416" s="4"/>
      <c r="AA416" s="23">
        <v>134925</v>
      </c>
      <c r="AB416" s="23">
        <v>113439</v>
      </c>
      <c r="AC416" s="23">
        <f t="shared" si="9"/>
        <v>21486</v>
      </c>
    </row>
    <row r="417" spans="1:29" ht="15.6">
      <c r="A417" s="32" t="s">
        <v>8</v>
      </c>
      <c r="B417" s="32" t="s">
        <v>83</v>
      </c>
      <c r="C417" s="4"/>
      <c r="D417" s="4"/>
      <c r="F417" s="4"/>
      <c r="G417" s="4"/>
      <c r="K417" s="4"/>
      <c r="AA417" s="23">
        <v>66022</v>
      </c>
      <c r="AB417" s="23">
        <v>66683</v>
      </c>
      <c r="AC417" s="23">
        <f t="shared" si="9"/>
        <v>-661</v>
      </c>
    </row>
    <row r="418" spans="1:29" ht="15.6">
      <c r="A418" s="32" t="s">
        <v>8</v>
      </c>
      <c r="B418" s="32" t="s">
        <v>163</v>
      </c>
      <c r="C418" s="4"/>
      <c r="D418" s="4"/>
      <c r="F418" s="4"/>
      <c r="G418" s="4"/>
      <c r="K418" s="4"/>
      <c r="AA418" s="23">
        <v>1304004</v>
      </c>
      <c r="AB418" s="23">
        <v>1200701</v>
      </c>
      <c r="AC418" s="23">
        <f t="shared" si="9"/>
        <v>103303</v>
      </c>
    </row>
    <row r="419" spans="1:29" ht="15.6">
      <c r="A419" s="32" t="s">
        <v>9</v>
      </c>
      <c r="B419" s="32" t="s">
        <v>169</v>
      </c>
      <c r="C419" s="4"/>
      <c r="D419" s="4"/>
      <c r="F419" s="4"/>
      <c r="G419" s="4"/>
      <c r="K419" s="4"/>
      <c r="AA419" s="23">
        <v>36000</v>
      </c>
      <c r="AB419" s="23">
        <v>26000</v>
      </c>
      <c r="AC419" s="23">
        <f t="shared" si="9"/>
        <v>10000</v>
      </c>
    </row>
    <row r="420" spans="1:29" ht="15.6">
      <c r="A420" s="32" t="s">
        <v>9</v>
      </c>
      <c r="B420" s="32" t="s">
        <v>91</v>
      </c>
      <c r="C420" s="4"/>
      <c r="D420" s="4"/>
      <c r="F420" s="4"/>
      <c r="G420" s="4"/>
      <c r="K420" s="4"/>
      <c r="AA420" s="23">
        <v>417436</v>
      </c>
      <c r="AB420" s="23">
        <v>402312</v>
      </c>
      <c r="AC420" s="23">
        <f t="shared" si="9"/>
        <v>15124</v>
      </c>
    </row>
    <row r="421" spans="1:29" ht="15.6">
      <c r="A421" s="32" t="s">
        <v>9</v>
      </c>
      <c r="B421" s="32" t="s">
        <v>91</v>
      </c>
      <c r="C421" s="4"/>
      <c r="D421" s="4"/>
      <c r="F421" s="4"/>
      <c r="G421" s="4"/>
      <c r="K421" s="4"/>
      <c r="AA421" s="23">
        <v>272241</v>
      </c>
      <c r="AB421" s="23">
        <v>257117</v>
      </c>
      <c r="AC421" s="23">
        <f t="shared" si="9"/>
        <v>15124</v>
      </c>
    </row>
    <row r="422" spans="1:29" ht="15.6">
      <c r="A422" s="32" t="s">
        <v>9</v>
      </c>
      <c r="B422" s="32" t="s">
        <v>91</v>
      </c>
      <c r="C422" s="4"/>
      <c r="D422" s="4"/>
      <c r="F422" s="4"/>
      <c r="G422" s="4"/>
      <c r="K422" s="4"/>
      <c r="AA422" s="23">
        <v>63886</v>
      </c>
      <c r="AB422" s="23">
        <v>62071</v>
      </c>
      <c r="AC422" s="23">
        <f t="shared" si="9"/>
        <v>1815</v>
      </c>
    </row>
    <row r="423" spans="1:29" ht="15.6">
      <c r="A423" s="32" t="s">
        <v>9</v>
      </c>
      <c r="B423" s="32" t="s">
        <v>199</v>
      </c>
      <c r="C423" s="4"/>
      <c r="D423" s="4"/>
      <c r="F423" s="4"/>
      <c r="G423" s="4"/>
      <c r="K423" s="4"/>
      <c r="AA423" s="23">
        <v>711819</v>
      </c>
      <c r="AB423" s="23">
        <v>698389</v>
      </c>
      <c r="AC423" s="23">
        <f t="shared" si="9"/>
        <v>13430</v>
      </c>
    </row>
    <row r="424" spans="1:29" ht="15.6">
      <c r="A424" s="32" t="s">
        <v>97</v>
      </c>
      <c r="B424" s="32" t="s">
        <v>98</v>
      </c>
      <c r="C424" s="4"/>
      <c r="D424" s="4"/>
      <c r="F424" s="4"/>
      <c r="G424" s="4"/>
      <c r="K424" s="4"/>
      <c r="AA424" s="23">
        <v>143452</v>
      </c>
      <c r="AB424" s="23">
        <v>84599</v>
      </c>
      <c r="AC424" s="23">
        <f t="shared" si="9"/>
        <v>58853</v>
      </c>
    </row>
    <row r="425" spans="1:29" ht="15.6">
      <c r="A425" s="32" t="s">
        <v>97</v>
      </c>
      <c r="B425" s="32" t="s">
        <v>180</v>
      </c>
      <c r="C425" s="4"/>
      <c r="D425" s="4"/>
      <c r="F425" s="4"/>
      <c r="G425" s="4"/>
      <c r="K425" s="4"/>
      <c r="AA425" s="23">
        <v>47520</v>
      </c>
      <c r="AB425" s="23">
        <v>37440</v>
      </c>
      <c r="AC425" s="23">
        <f t="shared" si="9"/>
        <v>10080</v>
      </c>
    </row>
    <row r="426" spans="1:29" ht="15.6">
      <c r="A426" s="32" t="s">
        <v>97</v>
      </c>
      <c r="B426" s="32" t="s">
        <v>98</v>
      </c>
      <c r="C426" s="4"/>
      <c r="D426" s="4"/>
      <c r="F426" s="4"/>
      <c r="G426" s="4"/>
      <c r="K426" s="4"/>
      <c r="AA426" s="23">
        <v>266201</v>
      </c>
      <c r="AB426" s="23">
        <v>172714</v>
      </c>
      <c r="AC426" s="23">
        <f t="shared" si="9"/>
        <v>93487</v>
      </c>
    </row>
    <row r="427" spans="1:29" ht="15.6">
      <c r="A427" s="32" t="s">
        <v>97</v>
      </c>
      <c r="B427" s="32" t="s">
        <v>104</v>
      </c>
      <c r="C427" s="4"/>
      <c r="D427" s="4"/>
      <c r="F427" s="4"/>
      <c r="G427" s="4"/>
      <c r="K427" s="4"/>
      <c r="AA427" s="23">
        <v>132720</v>
      </c>
      <c r="AB427" s="23">
        <v>123760</v>
      </c>
      <c r="AC427" s="23">
        <f t="shared" si="9"/>
        <v>8960</v>
      </c>
    </row>
    <row r="428" spans="1:29" ht="15.6">
      <c r="A428" s="32" t="s">
        <v>97</v>
      </c>
      <c r="B428" s="32" t="s">
        <v>98</v>
      </c>
      <c r="C428" s="4"/>
      <c r="D428" s="4"/>
      <c r="F428" s="4"/>
      <c r="G428" s="4"/>
      <c r="K428" s="4"/>
      <c r="AA428" s="23">
        <v>266669</v>
      </c>
      <c r="AB428" s="23">
        <v>168601</v>
      </c>
      <c r="AC428" s="23">
        <f t="shared" si="9"/>
        <v>98068</v>
      </c>
    </row>
    <row r="429" spans="1:29" ht="15.6">
      <c r="A429" s="32" t="s">
        <v>97</v>
      </c>
      <c r="B429" s="32" t="s">
        <v>98</v>
      </c>
      <c r="C429" s="4"/>
      <c r="D429" s="4"/>
      <c r="F429" s="4"/>
      <c r="G429" s="4"/>
      <c r="K429" s="4"/>
      <c r="AA429" s="23">
        <v>486</v>
      </c>
      <c r="AB429" s="23">
        <v>304</v>
      </c>
      <c r="AC429" s="23">
        <f t="shared" si="9"/>
        <v>182</v>
      </c>
    </row>
    <row r="430" spans="1:29" ht="15.6">
      <c r="A430" s="32" t="s">
        <v>97</v>
      </c>
      <c r="B430" s="32" t="s">
        <v>108</v>
      </c>
      <c r="C430" s="4"/>
      <c r="D430" s="4"/>
      <c r="F430" s="4"/>
      <c r="G430" s="4"/>
      <c r="K430" s="4"/>
      <c r="AA430" s="23">
        <v>0</v>
      </c>
      <c r="AB430" s="23">
        <f>450-450</f>
        <v>0</v>
      </c>
      <c r="AC430" s="23">
        <f t="shared" si="9"/>
        <v>0</v>
      </c>
    </row>
    <row r="431" spans="1:29" ht="15.6">
      <c r="A431" s="32" t="s">
        <v>97</v>
      </c>
      <c r="B431" s="32" t="s">
        <v>178</v>
      </c>
      <c r="C431" s="4"/>
      <c r="D431" s="4"/>
      <c r="F431" s="4"/>
      <c r="G431" s="4"/>
      <c r="K431" s="4"/>
      <c r="AA431" s="23">
        <v>44820</v>
      </c>
      <c r="AB431" s="23">
        <v>41298</v>
      </c>
      <c r="AC431" s="23">
        <f t="shared" si="9"/>
        <v>3522</v>
      </c>
    </row>
    <row r="432" spans="1:29" ht="15.6">
      <c r="A432" s="32" t="s">
        <v>123</v>
      </c>
      <c r="B432" s="32" t="s">
        <v>128</v>
      </c>
      <c r="C432" s="4"/>
      <c r="D432" s="4"/>
      <c r="F432" s="4"/>
      <c r="G432" s="4"/>
      <c r="K432" s="4"/>
      <c r="AA432" s="23">
        <v>2265045</v>
      </c>
      <c r="AB432" s="23">
        <v>1628001</v>
      </c>
      <c r="AC432" s="23">
        <f t="shared" si="9"/>
        <v>637044</v>
      </c>
    </row>
    <row r="433" spans="1:29" ht="15.6">
      <c r="A433" s="32" t="s">
        <v>123</v>
      </c>
      <c r="B433" s="32" t="s">
        <v>124</v>
      </c>
      <c r="C433" s="4"/>
      <c r="D433" s="4"/>
      <c r="F433" s="4"/>
      <c r="G433" s="4"/>
      <c r="K433" s="4"/>
      <c r="AA433" s="23">
        <v>13274</v>
      </c>
      <c r="AB433" s="23">
        <v>0</v>
      </c>
      <c r="AC433" s="23">
        <f t="shared" si="9"/>
        <v>13274</v>
      </c>
    </row>
    <row r="434" spans="1:29" ht="15.6">
      <c r="A434" s="32" t="s">
        <v>131</v>
      </c>
      <c r="B434" s="32" t="s">
        <v>132</v>
      </c>
      <c r="C434" s="4"/>
      <c r="D434" s="4"/>
      <c r="F434" s="4"/>
      <c r="G434" s="4"/>
      <c r="K434" s="4"/>
      <c r="AA434" s="23">
        <v>26221</v>
      </c>
      <c r="AB434" s="23">
        <v>24421</v>
      </c>
      <c r="AC434" s="23">
        <f t="shared" si="9"/>
        <v>1800</v>
      </c>
    </row>
    <row r="435" spans="1:29" ht="15.6">
      <c r="A435" s="32" t="s">
        <v>131</v>
      </c>
      <c r="B435" s="32" t="s">
        <v>132</v>
      </c>
      <c r="C435" s="4"/>
      <c r="D435" s="4"/>
      <c r="F435" s="4"/>
      <c r="G435" s="4"/>
      <c r="K435" s="4"/>
      <c r="AA435" s="23">
        <v>607642</v>
      </c>
      <c r="AB435" s="23">
        <v>567685</v>
      </c>
      <c r="AC435" s="23">
        <f t="shared" si="9"/>
        <v>39957</v>
      </c>
    </row>
    <row r="436" spans="1:29" ht="15.6">
      <c r="A436" s="32" t="s">
        <v>134</v>
      </c>
      <c r="B436" s="32" t="s">
        <v>269</v>
      </c>
      <c r="C436" s="4"/>
      <c r="D436" s="4"/>
      <c r="F436" s="4"/>
      <c r="G436" s="4"/>
      <c r="K436" s="4"/>
      <c r="AA436" s="23">
        <v>4500</v>
      </c>
      <c r="AB436" s="23">
        <v>3000</v>
      </c>
      <c r="AC436" s="23">
        <f t="shared" si="9"/>
        <v>1500</v>
      </c>
    </row>
    <row r="437" spans="1:29" ht="15.6">
      <c r="A437" s="32" t="s">
        <v>134</v>
      </c>
      <c r="B437" s="32" t="s">
        <v>216</v>
      </c>
      <c r="C437" s="4"/>
      <c r="D437" s="4"/>
      <c r="F437" s="4"/>
      <c r="G437" s="4"/>
      <c r="K437" s="4"/>
      <c r="AA437" s="23">
        <v>0</v>
      </c>
      <c r="AB437" s="23">
        <f>2400-2400</f>
        <v>0</v>
      </c>
      <c r="AC437" s="23">
        <f t="shared" si="9"/>
        <v>0</v>
      </c>
    </row>
    <row r="438" spans="1:29" ht="15.6">
      <c r="A438" s="32" t="s">
        <v>137</v>
      </c>
      <c r="B438" s="32" t="s">
        <v>138</v>
      </c>
      <c r="C438" s="4"/>
      <c r="D438" s="4"/>
      <c r="F438" s="4"/>
      <c r="G438" s="4"/>
      <c r="K438" s="4"/>
      <c r="AA438" s="23">
        <v>133906</v>
      </c>
      <c r="AB438" s="23">
        <v>99822</v>
      </c>
      <c r="AC438" s="23">
        <f t="shared" si="9"/>
        <v>34084</v>
      </c>
    </row>
    <row r="439" spans="1:29" ht="15.6">
      <c r="A439" s="32" t="s">
        <v>137</v>
      </c>
      <c r="B439" s="32" t="s">
        <v>138</v>
      </c>
      <c r="C439" s="4"/>
      <c r="D439" s="4"/>
      <c r="F439" s="4"/>
      <c r="G439" s="4"/>
      <c r="K439" s="4"/>
      <c r="AA439" s="23">
        <v>91558</v>
      </c>
      <c r="AB439" s="23">
        <v>69573</v>
      </c>
      <c r="AC439" s="23">
        <f t="shared" si="9"/>
        <v>21985</v>
      </c>
    </row>
    <row r="440" spans="1:29" ht="15.6">
      <c r="A440" s="32" t="s">
        <v>137</v>
      </c>
      <c r="B440" s="32" t="s">
        <v>138</v>
      </c>
      <c r="C440" s="4"/>
      <c r="D440" s="4"/>
      <c r="F440" s="4"/>
      <c r="G440" s="4"/>
      <c r="K440" s="4"/>
      <c r="AA440" s="23">
        <v>517077</v>
      </c>
      <c r="AB440" s="23">
        <v>390212</v>
      </c>
      <c r="AC440" s="23">
        <f t="shared" si="9"/>
        <v>126865</v>
      </c>
    </row>
    <row r="441" spans="1:29" ht="15.6">
      <c r="A441" s="32" t="s">
        <v>137</v>
      </c>
      <c r="B441" s="32" t="s">
        <v>138</v>
      </c>
      <c r="C441" s="4"/>
      <c r="D441" s="4"/>
      <c r="F441" s="4"/>
      <c r="G441" s="4"/>
      <c r="K441" s="4"/>
      <c r="AA441" s="23">
        <v>241048</v>
      </c>
      <c r="AB441" s="23">
        <v>181494</v>
      </c>
      <c r="AC441" s="23">
        <f t="shared" si="9"/>
        <v>59554</v>
      </c>
    </row>
    <row r="442" spans="1:29" ht="15.6">
      <c r="A442" s="32" t="s">
        <v>137</v>
      </c>
      <c r="B442" s="32" t="s">
        <v>138</v>
      </c>
      <c r="C442" s="4"/>
      <c r="D442" s="4"/>
      <c r="F442" s="4"/>
      <c r="G442" s="4"/>
      <c r="K442" s="4"/>
      <c r="AA442" s="23">
        <v>-1597</v>
      </c>
      <c r="AB442" s="23">
        <v>0</v>
      </c>
      <c r="AC442" s="23">
        <f t="shared" si="9"/>
        <v>-1597</v>
      </c>
    </row>
    <row r="443" spans="1:29" ht="15.6">
      <c r="A443" s="32" t="s">
        <v>144</v>
      </c>
      <c r="B443" s="32" t="s">
        <v>145</v>
      </c>
      <c r="C443" s="4"/>
      <c r="D443" s="4"/>
      <c r="F443" s="4"/>
      <c r="G443" s="4"/>
      <c r="K443" s="4"/>
      <c r="AA443" s="23">
        <v>225633</v>
      </c>
      <c r="AB443" s="23">
        <v>191658</v>
      </c>
      <c r="AC443" s="23">
        <f t="shared" si="9"/>
        <v>33975</v>
      </c>
    </row>
    <row r="444" spans="1:29" ht="15.6">
      <c r="A444" s="32" t="s">
        <v>144</v>
      </c>
      <c r="B444" s="32" t="s">
        <v>145</v>
      </c>
      <c r="C444" s="4"/>
      <c r="D444" s="4"/>
      <c r="F444" s="4"/>
      <c r="G444" s="4"/>
      <c r="K444" s="4"/>
      <c r="AA444" s="23">
        <v>246786</v>
      </c>
      <c r="AB444" s="23">
        <v>209626</v>
      </c>
      <c r="AC444" s="23">
        <f t="shared" si="9"/>
        <v>37160</v>
      </c>
    </row>
    <row r="445" spans="1:29" ht="15.6">
      <c r="A445" s="32" t="s">
        <v>144</v>
      </c>
      <c r="B445" s="32" t="s">
        <v>145</v>
      </c>
      <c r="C445" s="4"/>
      <c r="D445" s="4"/>
      <c r="F445" s="4"/>
      <c r="G445" s="4"/>
      <c r="K445" s="4"/>
      <c r="AA445" s="23">
        <v>745123</v>
      </c>
      <c r="AB445" s="23">
        <v>608416</v>
      </c>
      <c r="AC445" s="23">
        <f t="shared" si="9"/>
        <v>136707</v>
      </c>
    </row>
    <row r="446" spans="1:29" ht="15.6">
      <c r="A446" s="32" t="s">
        <v>144</v>
      </c>
      <c r="B446" s="32" t="s">
        <v>145</v>
      </c>
      <c r="C446" s="4"/>
      <c r="D446" s="4"/>
      <c r="F446" s="4"/>
      <c r="G446" s="4"/>
      <c r="K446" s="4"/>
      <c r="AA446" s="23">
        <v>211531</v>
      </c>
      <c r="AB446" s="23">
        <v>179679</v>
      </c>
      <c r="AC446" s="23">
        <f t="shared" si="9"/>
        <v>31852</v>
      </c>
    </row>
    <row r="447" spans="1:29" ht="15.6">
      <c r="A447" s="30" t="s">
        <v>283</v>
      </c>
      <c r="B447" s="30" t="s">
        <v>286</v>
      </c>
      <c r="C447" s="4"/>
      <c r="D447" s="4"/>
      <c r="F447" s="4"/>
      <c r="G447" s="4"/>
      <c r="K447" s="4"/>
      <c r="AA447" s="33">
        <v>215282</v>
      </c>
      <c r="AB447" s="33">
        <v>210980</v>
      </c>
      <c r="AC447" s="33">
        <f>+AA447-AB447</f>
        <v>4302</v>
      </c>
    </row>
    <row r="448" spans="1:29" ht="15.6">
      <c r="A448" s="30" t="s">
        <v>283</v>
      </c>
      <c r="B448" s="30" t="s">
        <v>286</v>
      </c>
      <c r="C448" s="4"/>
      <c r="D448" s="4"/>
      <c r="F448" s="4"/>
      <c r="G448" s="4"/>
      <c r="K448" s="4"/>
      <c r="AA448" s="33">
        <v>394985</v>
      </c>
      <c r="AB448" s="33">
        <v>387102</v>
      </c>
      <c r="AC448" s="33">
        <f>+AA448-AB448</f>
        <v>7883</v>
      </c>
    </row>
    <row r="449" spans="1:29" ht="15.6">
      <c r="A449" s="30" t="s">
        <v>283</v>
      </c>
      <c r="B449" s="30" t="s">
        <v>286</v>
      </c>
      <c r="C449" s="4"/>
      <c r="D449" s="4"/>
      <c r="F449" s="4"/>
      <c r="G449" s="4"/>
      <c r="K449" s="4"/>
      <c r="AA449" s="33">
        <v>551354</v>
      </c>
      <c r="AB449" s="33">
        <v>540288</v>
      </c>
      <c r="AC449" s="33">
        <f>+AA449-AB449</f>
        <v>11066</v>
      </c>
    </row>
    <row r="450" spans="1:29" ht="15.6">
      <c r="A450" s="30" t="s">
        <v>283</v>
      </c>
      <c r="B450" s="30" t="s">
        <v>286</v>
      </c>
      <c r="C450" s="4"/>
      <c r="D450" s="4"/>
      <c r="F450" s="4"/>
      <c r="G450" s="4"/>
      <c r="K450" s="4"/>
      <c r="AA450" s="33">
        <v>249919</v>
      </c>
      <c r="AB450" s="33">
        <v>244927</v>
      </c>
      <c r="AC450" s="33">
        <f>+AA450-AB450</f>
        <v>4992</v>
      </c>
    </row>
    <row r="451" spans="1:29" ht="15.6">
      <c r="A451" s="30" t="s">
        <v>283</v>
      </c>
      <c r="B451" s="30" t="s">
        <v>286</v>
      </c>
      <c r="C451" s="4"/>
      <c r="D451" s="4"/>
      <c r="F451" s="4"/>
      <c r="G451" s="4"/>
      <c r="K451" s="4"/>
      <c r="AA451" s="33">
        <v>203494</v>
      </c>
      <c r="AB451" s="33">
        <v>199429</v>
      </c>
      <c r="AC451" s="33">
        <f>+AA451-AB451</f>
        <v>4065</v>
      </c>
    </row>
    <row r="452" spans="1:29" ht="15.6">
      <c r="A452" s="30" t="s">
        <v>283</v>
      </c>
      <c r="B452" s="30" t="s">
        <v>286</v>
      </c>
      <c r="C452" s="4"/>
      <c r="D452" s="4"/>
      <c r="F452" s="4"/>
      <c r="G452" s="4"/>
      <c r="K452" s="4"/>
      <c r="AA452" s="33">
        <v>26283</v>
      </c>
      <c r="AB452" s="33">
        <v>25756</v>
      </c>
      <c r="AC452" s="33">
        <f>+AA452-AB452</f>
        <v>527</v>
      </c>
    </row>
    <row r="453" spans="1:29" ht="15.6">
      <c r="A453" s="30" t="s">
        <v>283</v>
      </c>
      <c r="B453" s="30" t="s">
        <v>284</v>
      </c>
      <c r="C453" s="4"/>
      <c r="D453" s="4"/>
      <c r="F453" s="4"/>
      <c r="G453" s="4"/>
      <c r="K453" s="4"/>
      <c r="AA453" s="33">
        <v>565771</v>
      </c>
      <c r="AB453" s="33">
        <v>466523</v>
      </c>
      <c r="AC453" s="33">
        <f>+AA453-AB453</f>
        <v>99248</v>
      </c>
    </row>
    <row r="454" spans="1:29" ht="15.6">
      <c r="A454" s="30" t="s">
        <v>283</v>
      </c>
      <c r="B454" s="30" t="s">
        <v>286</v>
      </c>
      <c r="C454" s="4"/>
      <c r="D454" s="4"/>
      <c r="F454" s="4"/>
      <c r="G454" s="4"/>
      <c r="K454" s="4"/>
      <c r="AA454" s="33">
        <v>115895</v>
      </c>
      <c r="AB454" s="33">
        <v>113597</v>
      </c>
      <c r="AC454" s="33">
        <f>+AA454-AB454</f>
        <v>2298</v>
      </c>
    </row>
    <row r="455" spans="1:29" ht="15.6">
      <c r="A455" s="30" t="s">
        <v>283</v>
      </c>
      <c r="B455" s="30" t="s">
        <v>286</v>
      </c>
      <c r="C455" s="4"/>
      <c r="D455" s="4"/>
      <c r="F455" s="4"/>
      <c r="G455" s="4"/>
      <c r="K455" s="4"/>
      <c r="AA455" s="33">
        <v>114124</v>
      </c>
      <c r="AB455" s="33">
        <v>111847</v>
      </c>
      <c r="AC455" s="33">
        <f>+AA455-AB455</f>
        <v>2277</v>
      </c>
    </row>
    <row r="456" spans="1:29" ht="15.6">
      <c r="A456" s="30" t="s">
        <v>283</v>
      </c>
      <c r="B456" s="30" t="s">
        <v>286</v>
      </c>
      <c r="C456" s="4"/>
      <c r="D456" s="4"/>
      <c r="F456" s="4"/>
      <c r="G456" s="4"/>
      <c r="K456" s="4"/>
      <c r="AA456" s="33">
        <v>73836</v>
      </c>
      <c r="AB456" s="33">
        <v>72364</v>
      </c>
      <c r="AC456" s="33">
        <f>+AA456-AB456</f>
        <v>1472</v>
      </c>
    </row>
    <row r="457" spans="1:29" ht="15.6">
      <c r="A457" s="30" t="s">
        <v>283</v>
      </c>
      <c r="B457" s="30" t="s">
        <v>286</v>
      </c>
      <c r="C457" s="4"/>
      <c r="D457" s="4"/>
      <c r="F457" s="4"/>
      <c r="G457" s="4"/>
      <c r="K457" s="4"/>
      <c r="AA457" s="33">
        <v>390871</v>
      </c>
      <c r="AB457" s="33">
        <v>383058</v>
      </c>
      <c r="AC457" s="33">
        <f>+AA457-AB457</f>
        <v>7813</v>
      </c>
    </row>
    <row r="458" spans="1:29" ht="15.6">
      <c r="A458" s="30" t="s">
        <v>283</v>
      </c>
      <c r="B458" s="30" t="s">
        <v>286</v>
      </c>
      <c r="C458" s="4"/>
      <c r="D458" s="4"/>
      <c r="F458" s="4"/>
      <c r="G458" s="4"/>
      <c r="K458" s="4"/>
      <c r="AA458" s="33">
        <v>673352</v>
      </c>
      <c r="AB458" s="33">
        <v>659887</v>
      </c>
      <c r="AC458" s="33">
        <f>+AA458-AB458</f>
        <v>13465</v>
      </c>
    </row>
    <row r="459" spans="1:29" ht="15.6">
      <c r="A459" s="35" t="s">
        <v>283</v>
      </c>
      <c r="B459" s="35" t="s">
        <v>286</v>
      </c>
      <c r="C459" s="4"/>
      <c r="D459" s="4"/>
      <c r="F459" s="4"/>
      <c r="G459" s="4"/>
      <c r="K459" s="4"/>
      <c r="AA459" s="36">
        <v>-756115</v>
      </c>
      <c r="AB459" s="36">
        <v>-700061</v>
      </c>
      <c r="AC459" s="36">
        <f t="shared" ref="AC459" si="10">+AA459-AB459</f>
        <v>-56054</v>
      </c>
    </row>
    <row r="460" spans="1:29">
      <c r="B460" s="13"/>
      <c r="C460" s="4"/>
      <c r="D460" s="4"/>
      <c r="F460" s="4"/>
      <c r="G460" s="4"/>
      <c r="K460" s="4"/>
    </row>
    <row r="461" spans="1:29">
      <c r="B461" s="13"/>
      <c r="C461" s="4"/>
      <c r="D461" s="4"/>
      <c r="F461" s="4"/>
      <c r="G461" s="4"/>
      <c r="K461" s="4"/>
    </row>
    <row r="462" spans="1:29">
      <c r="B462" s="21" t="s">
        <v>186</v>
      </c>
      <c r="C462" s="4">
        <f t="shared" ref="C462:K462" si="11">SUM(C2:C461)</f>
        <v>13283349</v>
      </c>
      <c r="D462" s="4">
        <f t="shared" si="11"/>
        <v>11281140</v>
      </c>
      <c r="E462" s="4">
        <f t="shared" si="11"/>
        <v>2002209</v>
      </c>
      <c r="F462" s="4">
        <f t="shared" si="11"/>
        <v>9845058</v>
      </c>
      <c r="G462" s="4">
        <f t="shared" si="11"/>
        <v>8598636</v>
      </c>
      <c r="H462" s="4">
        <f t="shared" si="11"/>
        <v>1246422</v>
      </c>
      <c r="I462" s="4">
        <f t="shared" si="11"/>
        <v>29838290</v>
      </c>
      <c r="J462" s="4">
        <f t="shared" si="11"/>
        <v>27018255</v>
      </c>
      <c r="K462" s="4">
        <f t="shared" si="11"/>
        <v>2820035</v>
      </c>
      <c r="L462" s="4">
        <f t="shared" ref="L462:N462" si="12">SUM(L2:L461)</f>
        <v>20338491</v>
      </c>
      <c r="M462" s="4">
        <f t="shared" si="12"/>
        <v>17232061</v>
      </c>
      <c r="N462" s="4">
        <f t="shared" si="12"/>
        <v>3106430</v>
      </c>
      <c r="O462" s="4">
        <f t="shared" ref="O462:AC462" si="13">SUM(O2:O461)</f>
        <v>15710064</v>
      </c>
      <c r="P462" s="4">
        <f t="shared" si="13"/>
        <v>14147286</v>
      </c>
      <c r="Q462" s="4">
        <f t="shared" si="13"/>
        <v>1562778</v>
      </c>
      <c r="R462" s="4">
        <f t="shared" si="13"/>
        <v>15572427</v>
      </c>
      <c r="S462" s="4">
        <f t="shared" si="13"/>
        <v>14239056</v>
      </c>
      <c r="T462" s="4">
        <f t="shared" si="13"/>
        <v>1333371</v>
      </c>
      <c r="U462" s="4">
        <f t="shared" si="13"/>
        <v>13460493</v>
      </c>
      <c r="V462" s="4">
        <f t="shared" si="13"/>
        <v>11013043</v>
      </c>
      <c r="W462" s="4">
        <f t="shared" si="13"/>
        <v>2447450</v>
      </c>
      <c r="X462" s="4">
        <f t="shared" si="13"/>
        <v>15266741</v>
      </c>
      <c r="Y462" s="4">
        <f t="shared" si="13"/>
        <v>13214301</v>
      </c>
      <c r="Z462" s="4">
        <f t="shared" si="13"/>
        <v>2052440</v>
      </c>
      <c r="AA462" s="4">
        <f t="shared" si="13"/>
        <v>12774732</v>
      </c>
      <c r="AB462" s="4">
        <f t="shared" si="13"/>
        <v>11047564</v>
      </c>
      <c r="AC462" s="4">
        <f>SUM(AC2:AC461)</f>
        <v>1727168</v>
      </c>
    </row>
  </sheetData>
  <sortState ref="B2:E57">
    <sortCondition descending="1" ref="C2:C57"/>
  </sortState>
  <phoneticPr fontId="2" type="noConversion"/>
  <printOptions horizontalCentered="1"/>
  <pageMargins left="0" right="0" top="0.39370078740157483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348"/>
  <sheetViews>
    <sheetView tabSelected="1" zoomScaleNormal="100" workbookViewId="0">
      <pane xSplit="1" ySplit="5" topLeftCell="U65" activePane="bottomRight" state="frozen"/>
      <selection pane="topRight" activeCell="B1" sqref="B1"/>
      <selection pane="bottomLeft" activeCell="A5" sqref="A5"/>
      <selection pane="bottomRight" activeCell="W78" sqref="W78"/>
    </sheetView>
  </sheetViews>
  <sheetFormatPr defaultColWidth="9.109375" defaultRowHeight="13.2"/>
  <cols>
    <col min="1" max="1" width="15.77734375" style="5" customWidth="1"/>
    <col min="2" max="3" width="16.5546875" style="5" customWidth="1"/>
    <col min="4" max="10" width="14.44140625" style="5" customWidth="1"/>
    <col min="11" max="28" width="14.44140625" style="5" bestFit="1" customWidth="1"/>
    <col min="29" max="16384" width="9.109375" style="5"/>
  </cols>
  <sheetData>
    <row r="1" spans="1:28" ht="24.6">
      <c r="A1" s="7" t="s">
        <v>5</v>
      </c>
      <c r="B1" s="6"/>
      <c r="C1" s="6"/>
      <c r="D1" s="6"/>
      <c r="E1" s="6"/>
      <c r="F1" s="6"/>
    </row>
    <row r="2" spans="1:28" ht="22.2">
      <c r="A2" s="8" t="s">
        <v>6</v>
      </c>
      <c r="B2" s="6"/>
      <c r="C2" s="6"/>
      <c r="D2" s="6"/>
      <c r="E2" s="6"/>
      <c r="F2" s="6"/>
    </row>
    <row r="3" spans="1:28" s="1" customFormat="1" ht="24.6" customHeight="1">
      <c r="A3" s="1" t="s">
        <v>470</v>
      </c>
    </row>
    <row r="4" spans="1:28">
      <c r="B4" s="5" t="s">
        <v>294</v>
      </c>
      <c r="C4" s="5" t="s">
        <v>295</v>
      </c>
      <c r="D4" s="5" t="s">
        <v>296</v>
      </c>
      <c r="E4" s="5" t="s">
        <v>297</v>
      </c>
      <c r="F4" s="5" t="s">
        <v>298</v>
      </c>
      <c r="G4" s="5" t="s">
        <v>299</v>
      </c>
      <c r="H4" s="5" t="s">
        <v>300</v>
      </c>
      <c r="I4" s="5" t="s">
        <v>301</v>
      </c>
      <c r="J4" s="5" t="s">
        <v>302</v>
      </c>
      <c r="K4" s="5" t="s">
        <v>303</v>
      </c>
      <c r="L4" s="5" t="s">
        <v>304</v>
      </c>
      <c r="M4" s="5" t="s">
        <v>305</v>
      </c>
      <c r="N4" s="5" t="s">
        <v>306</v>
      </c>
      <c r="O4" s="5" t="s">
        <v>307</v>
      </c>
      <c r="P4" s="5" t="s">
        <v>308</v>
      </c>
      <c r="Q4" s="5" t="s">
        <v>309</v>
      </c>
      <c r="R4" s="5" t="s">
        <v>310</v>
      </c>
      <c r="S4" s="5" t="s">
        <v>311</v>
      </c>
      <c r="T4" s="5" t="s">
        <v>312</v>
      </c>
      <c r="U4" s="5" t="s">
        <v>313</v>
      </c>
      <c r="V4" s="5" t="s">
        <v>314</v>
      </c>
      <c r="W4" s="5" t="s">
        <v>315</v>
      </c>
      <c r="X4" s="5" t="s">
        <v>316</v>
      </c>
      <c r="Y4" s="5" t="s">
        <v>317</v>
      </c>
      <c r="Z4" s="5" t="s">
        <v>318</v>
      </c>
      <c r="AA4" s="5" t="s">
        <v>319</v>
      </c>
      <c r="AB4" s="5" t="s">
        <v>320</v>
      </c>
    </row>
    <row r="5" spans="1:28">
      <c r="A5" s="9" t="s">
        <v>321</v>
      </c>
      <c r="B5" s="10">
        <v>1258994</v>
      </c>
      <c r="C5" s="10">
        <v>808084</v>
      </c>
      <c r="D5" s="10">
        <v>450910</v>
      </c>
      <c r="E5" s="10">
        <v>654380</v>
      </c>
      <c r="F5" s="10">
        <v>439762</v>
      </c>
      <c r="G5" s="10">
        <v>214618</v>
      </c>
      <c r="H5" s="10">
        <v>1725662</v>
      </c>
      <c r="I5" s="10">
        <v>1193376</v>
      </c>
      <c r="J5" s="10">
        <v>532286</v>
      </c>
      <c r="K5" s="10">
        <v>829053</v>
      </c>
      <c r="L5" s="10">
        <v>538591</v>
      </c>
      <c r="M5" s="10">
        <v>290462</v>
      </c>
      <c r="N5" s="10">
        <v>969536</v>
      </c>
      <c r="O5" s="10">
        <v>664840</v>
      </c>
      <c r="P5" s="10">
        <v>304696</v>
      </c>
      <c r="Q5" s="10">
        <v>980343</v>
      </c>
      <c r="R5" s="10">
        <v>698641</v>
      </c>
      <c r="S5" s="10">
        <v>281702</v>
      </c>
      <c r="T5" s="10">
        <v>2075326</v>
      </c>
      <c r="U5" s="10">
        <v>1378744</v>
      </c>
      <c r="V5" s="10">
        <v>696582</v>
      </c>
      <c r="W5" s="10">
        <v>1173784</v>
      </c>
      <c r="X5" s="10">
        <v>821658</v>
      </c>
      <c r="Y5" s="10">
        <v>352126</v>
      </c>
      <c r="Z5" s="10">
        <v>901868</v>
      </c>
      <c r="AA5" s="10">
        <v>628716</v>
      </c>
      <c r="AB5" s="10">
        <v>273152</v>
      </c>
    </row>
    <row r="6" spans="1:28">
      <c r="A6" s="11" t="s">
        <v>322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>
        <v>1325</v>
      </c>
      <c r="U6" s="12">
        <v>1315</v>
      </c>
      <c r="V6" s="12">
        <v>10</v>
      </c>
      <c r="W6" s="12"/>
      <c r="X6" s="12"/>
      <c r="Y6" s="12"/>
      <c r="Z6" s="12"/>
      <c r="AA6" s="12"/>
      <c r="AB6" s="12"/>
    </row>
    <row r="7" spans="1:28">
      <c r="A7" s="11" t="s">
        <v>323</v>
      </c>
      <c r="B7" s="12">
        <v>2472</v>
      </c>
      <c r="C7" s="12">
        <v>125</v>
      </c>
      <c r="D7" s="12">
        <v>2347</v>
      </c>
      <c r="E7" s="12">
        <v>69700</v>
      </c>
      <c r="F7" s="12">
        <v>49200</v>
      </c>
      <c r="G7" s="12">
        <v>20500</v>
      </c>
      <c r="H7" s="12">
        <v>28566</v>
      </c>
      <c r="I7" s="12">
        <v>15393</v>
      </c>
      <c r="J7" s="12">
        <v>13173</v>
      </c>
      <c r="K7" s="12">
        <v>35403</v>
      </c>
      <c r="L7" s="12">
        <v>990</v>
      </c>
      <c r="M7" s="12">
        <v>34413</v>
      </c>
      <c r="N7" s="12">
        <v>42268</v>
      </c>
      <c r="O7" s="12">
        <v>26894</v>
      </c>
      <c r="P7" s="12">
        <v>15374</v>
      </c>
      <c r="Q7" s="12">
        <v>42968</v>
      </c>
      <c r="R7" s="12">
        <v>30330</v>
      </c>
      <c r="S7" s="12">
        <v>12638</v>
      </c>
      <c r="T7" s="12">
        <v>367334</v>
      </c>
      <c r="U7" s="12">
        <v>240809</v>
      </c>
      <c r="V7" s="12">
        <v>126525</v>
      </c>
      <c r="W7" s="12">
        <v>0</v>
      </c>
      <c r="X7" s="12">
        <v>0</v>
      </c>
      <c r="Y7" s="12">
        <v>0</v>
      </c>
      <c r="Z7" s="12"/>
      <c r="AA7" s="12"/>
      <c r="AB7" s="12"/>
    </row>
    <row r="8" spans="1:28">
      <c r="A8" s="11" t="s">
        <v>324</v>
      </c>
      <c r="B8" s="12">
        <v>137761</v>
      </c>
      <c r="C8" s="12">
        <v>89499</v>
      </c>
      <c r="D8" s="12">
        <v>48262</v>
      </c>
      <c r="E8" s="12">
        <v>28606</v>
      </c>
      <c r="F8" s="12">
        <v>20489</v>
      </c>
      <c r="G8" s="12">
        <v>8117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>
      <c r="A9" s="11" t="s">
        <v>325</v>
      </c>
      <c r="B9" s="12">
        <v>651</v>
      </c>
      <c r="C9" s="12">
        <v>0</v>
      </c>
      <c r="D9" s="12">
        <v>651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1446</v>
      </c>
      <c r="U9" s="12">
        <v>660</v>
      </c>
      <c r="V9" s="12">
        <v>786</v>
      </c>
      <c r="W9" s="12"/>
      <c r="X9" s="12"/>
      <c r="Y9" s="12"/>
      <c r="Z9" s="12"/>
      <c r="AA9" s="12"/>
      <c r="AB9" s="12"/>
    </row>
    <row r="10" spans="1:28">
      <c r="A10" s="11" t="s">
        <v>326</v>
      </c>
      <c r="B10" s="12"/>
      <c r="C10" s="12"/>
      <c r="D10" s="12"/>
      <c r="E10" s="12">
        <v>3500</v>
      </c>
      <c r="F10" s="12">
        <v>1476</v>
      </c>
      <c r="G10" s="12">
        <v>2024</v>
      </c>
      <c r="H10" s="12">
        <v>15750</v>
      </c>
      <c r="I10" s="12">
        <v>6642</v>
      </c>
      <c r="J10" s="12">
        <v>9108</v>
      </c>
      <c r="K10" s="12">
        <v>17500</v>
      </c>
      <c r="L10" s="12">
        <v>7380</v>
      </c>
      <c r="M10" s="12">
        <v>10120</v>
      </c>
      <c r="N10" s="12">
        <v>17500</v>
      </c>
      <c r="O10" s="12">
        <v>7380</v>
      </c>
      <c r="P10" s="12">
        <v>10120</v>
      </c>
      <c r="Q10" s="12">
        <v>35000</v>
      </c>
      <c r="R10" s="12">
        <v>14760</v>
      </c>
      <c r="S10" s="12">
        <v>20240</v>
      </c>
      <c r="T10" s="12"/>
      <c r="U10" s="12"/>
      <c r="V10" s="12"/>
      <c r="W10" s="12">
        <v>48000</v>
      </c>
      <c r="X10" s="12">
        <v>22140</v>
      </c>
      <c r="Y10" s="12">
        <v>25860</v>
      </c>
      <c r="Z10" s="12"/>
      <c r="AA10" s="12"/>
      <c r="AB10" s="12"/>
    </row>
    <row r="11" spans="1:28">
      <c r="A11" s="11" t="s">
        <v>327</v>
      </c>
      <c r="B11" s="12">
        <v>39959</v>
      </c>
      <c r="C11" s="12">
        <v>28600</v>
      </c>
      <c r="D11" s="12">
        <v>11359</v>
      </c>
      <c r="E11" s="12"/>
      <c r="F11" s="12"/>
      <c r="G11" s="12"/>
      <c r="H11" s="12">
        <v>27125</v>
      </c>
      <c r="I11" s="12">
        <v>21800</v>
      </c>
      <c r="J11" s="12">
        <v>5325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>
      <c r="A12" s="11" t="s">
        <v>328</v>
      </c>
      <c r="B12" s="12">
        <v>24000</v>
      </c>
      <c r="C12" s="12">
        <v>18000</v>
      </c>
      <c r="D12" s="12">
        <v>6000</v>
      </c>
      <c r="E12" s="12"/>
      <c r="F12" s="12"/>
      <c r="G12" s="12"/>
      <c r="H12" s="12">
        <v>24000</v>
      </c>
      <c r="I12" s="12">
        <v>18000</v>
      </c>
      <c r="J12" s="12">
        <v>6000</v>
      </c>
      <c r="K12" s="12">
        <v>54000</v>
      </c>
      <c r="L12" s="12">
        <v>41000</v>
      </c>
      <c r="M12" s="12">
        <v>13000</v>
      </c>
      <c r="N12" s="12"/>
      <c r="O12" s="12"/>
      <c r="P12" s="12"/>
      <c r="Q12" s="12"/>
      <c r="R12" s="12"/>
      <c r="S12" s="12"/>
      <c r="T12" s="12"/>
      <c r="U12" s="12"/>
      <c r="V12" s="12"/>
      <c r="W12" s="12">
        <v>54000</v>
      </c>
      <c r="X12" s="12">
        <v>41000</v>
      </c>
      <c r="Y12" s="12">
        <v>13000</v>
      </c>
      <c r="Z12" s="12"/>
      <c r="AA12" s="12"/>
      <c r="AB12" s="12"/>
    </row>
    <row r="13" spans="1:28">
      <c r="A13" s="11" t="s">
        <v>329</v>
      </c>
      <c r="B13" s="12"/>
      <c r="C13" s="12"/>
      <c r="D13" s="12"/>
      <c r="E13" s="12"/>
      <c r="F13" s="12"/>
      <c r="G13" s="12"/>
      <c r="H13" s="12">
        <v>104580</v>
      </c>
      <c r="I13" s="12">
        <v>96362</v>
      </c>
      <c r="J13" s="12">
        <v>8218</v>
      </c>
      <c r="K13" s="12"/>
      <c r="L13" s="12"/>
      <c r="M13" s="12"/>
      <c r="N13" s="12"/>
      <c r="O13" s="12"/>
      <c r="P13" s="12"/>
      <c r="Q13" s="12">
        <v>134460</v>
      </c>
      <c r="R13" s="12">
        <v>123894</v>
      </c>
      <c r="S13" s="12">
        <v>10566</v>
      </c>
      <c r="T13" s="12"/>
      <c r="U13" s="12"/>
      <c r="V13" s="12"/>
      <c r="W13" s="12">
        <v>89640</v>
      </c>
      <c r="X13" s="12">
        <v>82596</v>
      </c>
      <c r="Y13" s="12">
        <v>7044</v>
      </c>
      <c r="Z13" s="12">
        <v>44820</v>
      </c>
      <c r="AA13" s="12">
        <v>41298</v>
      </c>
      <c r="AB13" s="12">
        <v>3522</v>
      </c>
    </row>
    <row r="14" spans="1:28">
      <c r="A14" s="11" t="s">
        <v>330</v>
      </c>
      <c r="B14" s="12"/>
      <c r="C14" s="12"/>
      <c r="D14" s="12"/>
      <c r="E14" s="12"/>
      <c r="F14" s="12"/>
      <c r="G14" s="12"/>
      <c r="H14" s="12">
        <v>47520</v>
      </c>
      <c r="I14" s="12">
        <v>37440</v>
      </c>
      <c r="J14" s="12">
        <v>10080</v>
      </c>
      <c r="K14" s="12"/>
      <c r="L14" s="12"/>
      <c r="M14" s="12"/>
      <c r="N14" s="12"/>
      <c r="O14" s="12"/>
      <c r="P14" s="12"/>
      <c r="Q14" s="12">
        <v>47520</v>
      </c>
      <c r="R14" s="12">
        <v>37440</v>
      </c>
      <c r="S14" s="12">
        <v>10080</v>
      </c>
      <c r="T14" s="12"/>
      <c r="U14" s="12"/>
      <c r="V14" s="12"/>
      <c r="W14" s="12"/>
      <c r="X14" s="12"/>
      <c r="Y14" s="12"/>
      <c r="Z14" s="12">
        <v>47520</v>
      </c>
      <c r="AA14" s="12">
        <v>37440</v>
      </c>
      <c r="AB14" s="12">
        <v>10080</v>
      </c>
    </row>
    <row r="15" spans="1:28">
      <c r="A15" s="11" t="s">
        <v>331</v>
      </c>
      <c r="B15" s="12"/>
      <c r="C15" s="12"/>
      <c r="D15" s="12"/>
      <c r="E15" s="12"/>
      <c r="F15" s="12"/>
      <c r="G15" s="12"/>
      <c r="H15" s="12">
        <v>92000</v>
      </c>
      <c r="I15" s="12">
        <v>80000</v>
      </c>
      <c r="J15" s="12">
        <v>12000</v>
      </c>
      <c r="K15" s="12">
        <v>46000</v>
      </c>
      <c r="L15" s="12">
        <v>40350</v>
      </c>
      <c r="M15" s="12">
        <v>5650</v>
      </c>
      <c r="N15" s="12">
        <v>95706</v>
      </c>
      <c r="O15" s="12">
        <v>78800</v>
      </c>
      <c r="P15" s="12">
        <v>16906</v>
      </c>
      <c r="Q15" s="12">
        <v>90500</v>
      </c>
      <c r="R15" s="12">
        <v>69133</v>
      </c>
      <c r="S15" s="12">
        <v>21367</v>
      </c>
      <c r="T15" s="12">
        <v>92000</v>
      </c>
      <c r="U15" s="12">
        <v>40500</v>
      </c>
      <c r="V15" s="12">
        <v>51500</v>
      </c>
      <c r="W15" s="12"/>
      <c r="X15" s="12"/>
      <c r="Y15" s="12"/>
      <c r="Z15" s="12"/>
      <c r="AA15" s="12"/>
      <c r="AB15" s="12"/>
    </row>
    <row r="16" spans="1:28">
      <c r="A16" s="11" t="s">
        <v>332</v>
      </c>
      <c r="B16" s="12">
        <v>998963</v>
      </c>
      <c r="C16" s="12">
        <v>624361</v>
      </c>
      <c r="D16" s="12">
        <v>374602</v>
      </c>
      <c r="E16" s="12">
        <v>517150</v>
      </c>
      <c r="F16" s="12">
        <v>339221</v>
      </c>
      <c r="G16" s="12">
        <v>177929</v>
      </c>
      <c r="H16" s="12">
        <v>1315273</v>
      </c>
      <c r="I16" s="12">
        <v>857503</v>
      </c>
      <c r="J16" s="12">
        <v>457770</v>
      </c>
      <c r="K16" s="12">
        <v>657150</v>
      </c>
      <c r="L16" s="12">
        <v>434305</v>
      </c>
      <c r="M16" s="12">
        <v>222845</v>
      </c>
      <c r="N16" s="12">
        <v>768738</v>
      </c>
      <c r="O16" s="12">
        <v>511905</v>
      </c>
      <c r="P16" s="12">
        <v>256833</v>
      </c>
      <c r="Q16" s="12">
        <v>612183</v>
      </c>
      <c r="R16" s="12">
        <v>408396</v>
      </c>
      <c r="S16" s="12">
        <v>203787</v>
      </c>
      <c r="T16" s="12">
        <v>1467295</v>
      </c>
      <c r="U16" s="12">
        <v>966996</v>
      </c>
      <c r="V16" s="12">
        <v>500299</v>
      </c>
      <c r="W16" s="12">
        <v>982144</v>
      </c>
      <c r="X16" s="12">
        <v>675922</v>
      </c>
      <c r="Y16" s="12">
        <v>306222</v>
      </c>
      <c r="Z16" s="12">
        <v>676808</v>
      </c>
      <c r="AA16" s="12">
        <v>426218</v>
      </c>
      <c r="AB16" s="12">
        <v>250590</v>
      </c>
    </row>
    <row r="17" spans="1:28">
      <c r="A17" s="11" t="s">
        <v>333</v>
      </c>
      <c r="B17" s="12">
        <v>17712</v>
      </c>
      <c r="C17" s="12">
        <v>14688</v>
      </c>
      <c r="D17" s="12">
        <v>3024</v>
      </c>
      <c r="E17" s="12">
        <v>35424</v>
      </c>
      <c r="F17" s="12">
        <v>29376</v>
      </c>
      <c r="G17" s="12">
        <v>6048</v>
      </c>
      <c r="H17" s="12">
        <v>35424</v>
      </c>
      <c r="I17" s="12">
        <v>29376</v>
      </c>
      <c r="J17" s="12">
        <v>6048</v>
      </c>
      <c r="K17" s="12"/>
      <c r="L17" s="12"/>
      <c r="M17" s="12"/>
      <c r="N17" s="12">
        <v>9900</v>
      </c>
      <c r="O17" s="12">
        <v>9000</v>
      </c>
      <c r="P17" s="12">
        <v>900</v>
      </c>
      <c r="Q17" s="12">
        <v>17712</v>
      </c>
      <c r="R17" s="12">
        <v>14688</v>
      </c>
      <c r="S17" s="12">
        <v>3024</v>
      </c>
      <c r="T17" s="12">
        <v>54630</v>
      </c>
      <c r="U17" s="12">
        <v>45540</v>
      </c>
      <c r="V17" s="12">
        <v>9090</v>
      </c>
      <c r="W17" s="12"/>
      <c r="X17" s="12"/>
      <c r="Y17" s="12"/>
      <c r="Z17" s="12">
        <v>0</v>
      </c>
      <c r="AA17" s="12">
        <v>0</v>
      </c>
      <c r="AB17" s="12">
        <v>0</v>
      </c>
    </row>
    <row r="18" spans="1:28">
      <c r="A18" s="11" t="s">
        <v>334</v>
      </c>
      <c r="B18" s="12">
        <v>37476</v>
      </c>
      <c r="C18" s="12">
        <v>32811</v>
      </c>
      <c r="D18" s="12">
        <v>4665</v>
      </c>
      <c r="E18" s="12"/>
      <c r="F18" s="12"/>
      <c r="G18" s="12"/>
      <c r="H18" s="12">
        <v>35424</v>
      </c>
      <c r="I18" s="12">
        <v>30860</v>
      </c>
      <c r="J18" s="12">
        <v>4564</v>
      </c>
      <c r="K18" s="12"/>
      <c r="L18" s="12"/>
      <c r="M18" s="12"/>
      <c r="N18" s="12">
        <v>35424</v>
      </c>
      <c r="O18" s="12">
        <v>30861</v>
      </c>
      <c r="P18" s="12">
        <v>4563</v>
      </c>
      <c r="Q18" s="12"/>
      <c r="R18" s="12"/>
      <c r="S18" s="12"/>
      <c r="T18" s="12">
        <v>53376</v>
      </c>
      <c r="U18" s="12">
        <v>47564</v>
      </c>
      <c r="V18" s="12">
        <v>5812</v>
      </c>
      <c r="W18" s="12"/>
      <c r="X18" s="12"/>
      <c r="Y18" s="12"/>
      <c r="Z18" s="12"/>
      <c r="AA18" s="12"/>
      <c r="AB18" s="12"/>
    </row>
    <row r="19" spans="1:28">
      <c r="A19" s="11" t="s">
        <v>335</v>
      </c>
      <c r="B19" s="12"/>
      <c r="C19" s="12"/>
      <c r="D19" s="12"/>
      <c r="E19" s="12"/>
      <c r="F19" s="12"/>
      <c r="G19" s="12"/>
      <c r="H19" s="12"/>
      <c r="I19" s="12"/>
      <c r="J19" s="12"/>
      <c r="K19" s="12">
        <v>19000</v>
      </c>
      <c r="L19" s="12">
        <v>14566</v>
      </c>
      <c r="M19" s="12">
        <v>4434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>
      <c r="A20" s="11" t="s">
        <v>336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>
        <v>37920</v>
      </c>
      <c r="U20" s="12">
        <v>35360</v>
      </c>
      <c r="V20" s="12">
        <v>2560</v>
      </c>
      <c r="W20" s="12"/>
      <c r="X20" s="12"/>
      <c r="Y20" s="12"/>
      <c r="Z20" s="12">
        <v>132720</v>
      </c>
      <c r="AA20" s="12">
        <v>123760</v>
      </c>
      <c r="AB20" s="12">
        <v>8960</v>
      </c>
    </row>
    <row r="21" spans="1:28">
      <c r="A21" s="9" t="s">
        <v>337</v>
      </c>
      <c r="B21" s="10">
        <v>4777062</v>
      </c>
      <c r="C21" s="10">
        <v>4431232</v>
      </c>
      <c r="D21" s="10">
        <v>345830</v>
      </c>
      <c r="E21" s="10">
        <v>4680331</v>
      </c>
      <c r="F21" s="10">
        <v>4320178</v>
      </c>
      <c r="G21" s="10">
        <v>360153</v>
      </c>
      <c r="H21" s="10">
        <v>8793746</v>
      </c>
      <c r="I21" s="10">
        <v>8113566</v>
      </c>
      <c r="J21" s="10">
        <v>680180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>
      <c r="A22" s="11" t="s">
        <v>338</v>
      </c>
      <c r="B22" s="12">
        <v>136416</v>
      </c>
      <c r="C22" s="12">
        <v>126784</v>
      </c>
      <c r="D22" s="12">
        <v>9632</v>
      </c>
      <c r="E22" s="12"/>
      <c r="F22" s="12"/>
      <c r="G22" s="12"/>
      <c r="H22" s="12">
        <v>27360</v>
      </c>
      <c r="I22" s="12">
        <v>24539</v>
      </c>
      <c r="J22" s="12">
        <v>2821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>
      <c r="A23" s="11" t="s">
        <v>339</v>
      </c>
      <c r="B23" s="12"/>
      <c r="C23" s="12"/>
      <c r="D23" s="12"/>
      <c r="E23" s="12">
        <v>694773</v>
      </c>
      <c r="F23" s="12">
        <v>627468</v>
      </c>
      <c r="G23" s="12">
        <v>67305</v>
      </c>
      <c r="H23" s="12">
        <v>9107</v>
      </c>
      <c r="I23" s="12">
        <v>8651</v>
      </c>
      <c r="J23" s="12">
        <v>456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>
      <c r="A24" s="11" t="s">
        <v>340</v>
      </c>
      <c r="B24" s="12">
        <v>576194</v>
      </c>
      <c r="C24" s="12">
        <v>544521</v>
      </c>
      <c r="D24" s="12">
        <v>31673</v>
      </c>
      <c r="E24" s="12">
        <v>76864</v>
      </c>
      <c r="F24" s="12">
        <v>70835</v>
      </c>
      <c r="G24" s="12">
        <v>6029</v>
      </c>
      <c r="H24" s="12">
        <v>2462451</v>
      </c>
      <c r="I24" s="12">
        <v>2303699</v>
      </c>
      <c r="J24" s="12">
        <v>158752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>
      <c r="A25" s="11" t="s">
        <v>341</v>
      </c>
      <c r="B25" s="12">
        <v>4064452</v>
      </c>
      <c r="C25" s="12">
        <v>3759927</v>
      </c>
      <c r="D25" s="12">
        <v>304525</v>
      </c>
      <c r="E25" s="12">
        <v>3908694</v>
      </c>
      <c r="F25" s="12">
        <v>3621875</v>
      </c>
      <c r="G25" s="12">
        <v>286819</v>
      </c>
      <c r="H25" s="12">
        <v>6294828</v>
      </c>
      <c r="I25" s="12">
        <v>5776677</v>
      </c>
      <c r="J25" s="12">
        <v>518151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>
      <c r="A26" s="9" t="s">
        <v>342</v>
      </c>
      <c r="B26" s="10">
        <v>1162452</v>
      </c>
      <c r="C26" s="10">
        <v>926085</v>
      </c>
      <c r="D26" s="10">
        <v>236367</v>
      </c>
      <c r="E26" s="10">
        <v>1288654</v>
      </c>
      <c r="F26" s="10">
        <v>1074617</v>
      </c>
      <c r="G26" s="10">
        <v>214037</v>
      </c>
      <c r="H26" s="10">
        <v>2158546</v>
      </c>
      <c r="I26" s="10">
        <v>1891376</v>
      </c>
      <c r="J26" s="10">
        <v>267170</v>
      </c>
      <c r="K26" s="10">
        <v>3965</v>
      </c>
      <c r="L26" s="10">
        <v>550</v>
      </c>
      <c r="M26" s="10">
        <v>3415</v>
      </c>
      <c r="N26" s="10">
        <v>6035</v>
      </c>
      <c r="O26" s="10">
        <v>4800</v>
      </c>
      <c r="P26" s="10">
        <v>1235</v>
      </c>
      <c r="Q26" s="10">
        <v>483</v>
      </c>
      <c r="R26" s="10">
        <v>0</v>
      </c>
      <c r="S26" s="10">
        <v>483</v>
      </c>
      <c r="T26" s="10">
        <v>1500</v>
      </c>
      <c r="U26" s="10">
        <v>3918</v>
      </c>
      <c r="V26" s="10">
        <v>-2418</v>
      </c>
      <c r="W26" s="10">
        <v>860736</v>
      </c>
      <c r="X26" s="10">
        <v>827977</v>
      </c>
      <c r="Y26" s="10">
        <v>32759</v>
      </c>
      <c r="Z26" s="10">
        <v>4500</v>
      </c>
      <c r="AA26" s="10">
        <v>3000</v>
      </c>
      <c r="AB26" s="10">
        <v>1500</v>
      </c>
    </row>
    <row r="27" spans="1:28">
      <c r="A27" s="11" t="s">
        <v>3</v>
      </c>
      <c r="B27" s="12"/>
      <c r="C27" s="12"/>
      <c r="D27" s="12"/>
      <c r="E27" s="12"/>
      <c r="F27" s="12"/>
      <c r="G27" s="12"/>
      <c r="H27" s="12">
        <v>30541</v>
      </c>
      <c r="I27" s="12">
        <v>25300</v>
      </c>
      <c r="J27" s="12">
        <v>5241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>
      <c r="A28" s="11" t="s">
        <v>322</v>
      </c>
      <c r="B28" s="12">
        <v>-39055</v>
      </c>
      <c r="C28" s="12">
        <v>-38582</v>
      </c>
      <c r="D28" s="12">
        <v>-473</v>
      </c>
      <c r="E28" s="12">
        <v>28675</v>
      </c>
      <c r="F28" s="12">
        <v>28120</v>
      </c>
      <c r="G28" s="12">
        <v>555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>
      <c r="A29" s="11" t="s">
        <v>343</v>
      </c>
      <c r="B29" s="12"/>
      <c r="C29" s="12"/>
      <c r="D29" s="12"/>
      <c r="E29" s="12">
        <v>30764</v>
      </c>
      <c r="F29" s="12">
        <v>24420</v>
      </c>
      <c r="G29" s="12">
        <v>6344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>
      <c r="A30" s="11" t="s">
        <v>344</v>
      </c>
      <c r="B30" s="12">
        <v>540</v>
      </c>
      <c r="C30" s="12">
        <v>0</v>
      </c>
      <c r="D30" s="12">
        <v>540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>
      <c r="A31" s="11" t="s">
        <v>345</v>
      </c>
      <c r="B31" s="12">
        <v>3222</v>
      </c>
      <c r="C31" s="12">
        <v>0</v>
      </c>
      <c r="D31" s="12">
        <v>3222</v>
      </c>
      <c r="E31" s="12">
        <v>9747</v>
      </c>
      <c r="F31" s="12">
        <v>5300</v>
      </c>
      <c r="G31" s="12">
        <v>4447</v>
      </c>
      <c r="H31" s="12"/>
      <c r="I31" s="12"/>
      <c r="J31" s="12"/>
      <c r="K31" s="12">
        <v>3965</v>
      </c>
      <c r="L31" s="12">
        <v>550</v>
      </c>
      <c r="M31" s="12">
        <v>3415</v>
      </c>
      <c r="N31" s="12">
        <v>6035</v>
      </c>
      <c r="O31" s="12">
        <v>4800</v>
      </c>
      <c r="P31" s="12">
        <v>1235</v>
      </c>
      <c r="Q31" s="12"/>
      <c r="R31" s="12"/>
      <c r="S31" s="12"/>
      <c r="T31" s="12"/>
      <c r="U31" s="12"/>
      <c r="V31" s="12"/>
      <c r="W31" s="12">
        <v>3429</v>
      </c>
      <c r="X31" s="12">
        <v>2520</v>
      </c>
      <c r="Y31" s="12">
        <v>909</v>
      </c>
      <c r="Z31" s="12"/>
      <c r="AA31" s="12"/>
      <c r="AB31" s="12"/>
    </row>
    <row r="32" spans="1:28">
      <c r="A32" s="11" t="s">
        <v>346</v>
      </c>
      <c r="B32" s="12">
        <v>324820</v>
      </c>
      <c r="C32" s="12">
        <v>223870</v>
      </c>
      <c r="D32" s="12">
        <v>100950</v>
      </c>
      <c r="E32" s="12">
        <v>-40054</v>
      </c>
      <c r="F32" s="12">
        <v>-28120</v>
      </c>
      <c r="G32" s="12">
        <v>-11934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>
      <c r="A33" s="11" t="s">
        <v>347</v>
      </c>
      <c r="B33" s="12">
        <v>2800</v>
      </c>
      <c r="C33" s="12">
        <v>0</v>
      </c>
      <c r="D33" s="12">
        <v>2800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483</v>
      </c>
      <c r="R33" s="12">
        <v>0</v>
      </c>
      <c r="S33" s="12">
        <v>483</v>
      </c>
      <c r="T33" s="12"/>
      <c r="U33" s="12"/>
      <c r="V33" s="12"/>
      <c r="W33" s="12"/>
      <c r="X33" s="12"/>
      <c r="Y33" s="12"/>
      <c r="Z33" s="12"/>
      <c r="AA33" s="12"/>
      <c r="AB33" s="12"/>
    </row>
    <row r="34" spans="1:28">
      <c r="A34" s="11" t="s">
        <v>348</v>
      </c>
      <c r="B34" s="12">
        <v>752760</v>
      </c>
      <c r="C34" s="12">
        <v>630480</v>
      </c>
      <c r="D34" s="12">
        <v>122280</v>
      </c>
      <c r="E34" s="12">
        <v>1259522</v>
      </c>
      <c r="F34" s="12">
        <v>1044897</v>
      </c>
      <c r="G34" s="12">
        <v>214625</v>
      </c>
      <c r="H34" s="12">
        <v>1100525</v>
      </c>
      <c r="I34" s="12">
        <v>914906</v>
      </c>
      <c r="J34" s="12">
        <v>185619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>
      <c r="A35" s="11" t="s">
        <v>349</v>
      </c>
      <c r="B35" s="12">
        <v>117365</v>
      </c>
      <c r="C35" s="12">
        <v>110317</v>
      </c>
      <c r="D35" s="12">
        <v>7048</v>
      </c>
      <c r="E35" s="12"/>
      <c r="F35" s="12"/>
      <c r="G35" s="12"/>
      <c r="H35" s="12">
        <v>1027480</v>
      </c>
      <c r="I35" s="12">
        <v>951170</v>
      </c>
      <c r="J35" s="12">
        <v>76310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>
        <v>857307</v>
      </c>
      <c r="X35" s="12">
        <v>825457</v>
      </c>
      <c r="Y35" s="12">
        <v>31850</v>
      </c>
      <c r="Z35" s="12"/>
      <c r="AA35" s="12"/>
      <c r="AB35" s="12"/>
    </row>
    <row r="36" spans="1:28">
      <c r="A36" s="11" t="s">
        <v>350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>
        <v>1500</v>
      </c>
      <c r="U36" s="12">
        <v>3918</v>
      </c>
      <c r="V36" s="12">
        <v>-2418</v>
      </c>
      <c r="W36" s="12"/>
      <c r="X36" s="12"/>
      <c r="Y36" s="12"/>
      <c r="Z36" s="12"/>
      <c r="AA36" s="12"/>
      <c r="AB36" s="12"/>
    </row>
    <row r="37" spans="1:28">
      <c r="A37" s="11" t="s">
        <v>351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</row>
    <row r="38" spans="1:28">
      <c r="A38" s="11" t="s">
        <v>352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4500</v>
      </c>
      <c r="AA38" s="12">
        <v>3000</v>
      </c>
      <c r="AB38" s="12">
        <v>1500</v>
      </c>
    </row>
    <row r="39" spans="1:28">
      <c r="A39" s="9" t="s">
        <v>353</v>
      </c>
      <c r="B39" s="10">
        <v>2194246</v>
      </c>
      <c r="C39" s="10">
        <v>1628589</v>
      </c>
      <c r="D39" s="10">
        <v>565657</v>
      </c>
      <c r="E39" s="10">
        <v>35936</v>
      </c>
      <c r="F39" s="10">
        <v>18160</v>
      </c>
      <c r="G39" s="10">
        <v>17776</v>
      </c>
      <c r="H39" s="10">
        <v>3921141</v>
      </c>
      <c r="I39" s="10">
        <v>3313993</v>
      </c>
      <c r="J39" s="10">
        <v>607148</v>
      </c>
      <c r="K39" s="10">
        <v>2317237</v>
      </c>
      <c r="L39" s="10">
        <v>1655175</v>
      </c>
      <c r="M39" s="10">
        <v>662062</v>
      </c>
      <c r="N39" s="10">
        <v>512137</v>
      </c>
      <c r="O39" s="10">
        <v>372750</v>
      </c>
      <c r="P39" s="10">
        <v>139387</v>
      </c>
      <c r="Q39" s="10">
        <v>507684</v>
      </c>
      <c r="R39" s="10">
        <v>372000</v>
      </c>
      <c r="S39" s="10">
        <v>135684</v>
      </c>
      <c r="T39" s="10">
        <v>2291631</v>
      </c>
      <c r="U39" s="10">
        <v>1642347</v>
      </c>
      <c r="V39" s="10">
        <v>649284</v>
      </c>
      <c r="W39" s="10">
        <v>513679</v>
      </c>
      <c r="X39" s="10">
        <v>372000</v>
      </c>
      <c r="Y39" s="10">
        <v>141679</v>
      </c>
      <c r="Z39" s="10">
        <v>2278319</v>
      </c>
      <c r="AA39" s="10">
        <v>1628001</v>
      </c>
      <c r="AB39" s="10">
        <v>650318</v>
      </c>
    </row>
    <row r="40" spans="1:28">
      <c r="A40" s="11" t="s">
        <v>354</v>
      </c>
      <c r="B40" s="12">
        <v>3431</v>
      </c>
      <c r="C40" s="12">
        <v>0</v>
      </c>
      <c r="D40" s="12">
        <v>3431</v>
      </c>
      <c r="E40" s="12"/>
      <c r="F40" s="12"/>
      <c r="G40" s="12"/>
      <c r="H40" s="12">
        <v>1652</v>
      </c>
      <c r="I40" s="12">
        <v>0</v>
      </c>
      <c r="J40" s="12">
        <v>1652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>
      <c r="A41" s="11" t="s">
        <v>355</v>
      </c>
      <c r="B41" s="12">
        <v>3848</v>
      </c>
      <c r="C41" s="12">
        <v>0</v>
      </c>
      <c r="D41" s="12">
        <v>3848</v>
      </c>
      <c r="E41" s="12"/>
      <c r="F41" s="12"/>
      <c r="G41" s="12"/>
      <c r="H41" s="12">
        <v>3628</v>
      </c>
      <c r="I41" s="12">
        <v>0</v>
      </c>
      <c r="J41" s="12">
        <v>3628</v>
      </c>
      <c r="K41" s="12">
        <v>1017</v>
      </c>
      <c r="L41" s="12">
        <v>0</v>
      </c>
      <c r="M41" s="12">
        <v>1017</v>
      </c>
      <c r="N41" s="12"/>
      <c r="O41" s="12"/>
      <c r="P41" s="12"/>
      <c r="Q41" s="12">
        <v>492</v>
      </c>
      <c r="R41" s="12">
        <v>0</v>
      </c>
      <c r="S41" s="12">
        <v>492</v>
      </c>
      <c r="T41" s="12">
        <v>6261</v>
      </c>
      <c r="U41" s="12">
        <v>0</v>
      </c>
      <c r="V41" s="12">
        <v>6261</v>
      </c>
      <c r="W41" s="12">
        <v>7411</v>
      </c>
      <c r="X41" s="12">
        <v>0</v>
      </c>
      <c r="Y41" s="12">
        <v>7411</v>
      </c>
      <c r="Z41" s="12">
        <v>13274</v>
      </c>
      <c r="AA41" s="12">
        <v>0</v>
      </c>
      <c r="AB41" s="12">
        <v>13274</v>
      </c>
    </row>
    <row r="42" spans="1:28">
      <c r="A42" s="11" t="s">
        <v>356</v>
      </c>
      <c r="B42" s="12">
        <v>2880</v>
      </c>
      <c r="C42" s="12">
        <v>2080</v>
      </c>
      <c r="D42" s="12">
        <v>800</v>
      </c>
      <c r="E42" s="12"/>
      <c r="F42" s="12"/>
      <c r="G42" s="12"/>
      <c r="H42" s="12">
        <v>11520</v>
      </c>
      <c r="I42" s="12">
        <v>7760</v>
      </c>
      <c r="J42" s="12">
        <v>3760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>
      <c r="A43" s="11" t="s">
        <v>357</v>
      </c>
      <c r="B43" s="12"/>
      <c r="C43" s="12"/>
      <c r="D43" s="12"/>
      <c r="E43" s="12">
        <v>5760</v>
      </c>
      <c r="F43" s="12">
        <v>4160</v>
      </c>
      <c r="G43" s="12">
        <v>1600</v>
      </c>
      <c r="H43" s="12">
        <v>11520</v>
      </c>
      <c r="I43" s="12">
        <v>8320</v>
      </c>
      <c r="J43" s="12">
        <v>3200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>
      <c r="A44" s="11" t="s">
        <v>326</v>
      </c>
      <c r="B44" s="12">
        <v>1668755</v>
      </c>
      <c r="C44" s="12">
        <v>1199417</v>
      </c>
      <c r="D44" s="12">
        <v>469338</v>
      </c>
      <c r="E44" s="12"/>
      <c r="F44" s="12"/>
      <c r="G44" s="12"/>
      <c r="H44" s="12">
        <v>1542228</v>
      </c>
      <c r="I44" s="12">
        <v>1108477</v>
      </c>
      <c r="J44" s="12">
        <v>433751</v>
      </c>
      <c r="K44" s="12">
        <v>2295896</v>
      </c>
      <c r="L44" s="12">
        <v>1650175</v>
      </c>
      <c r="M44" s="12">
        <v>645721</v>
      </c>
      <c r="N44" s="12">
        <v>6625</v>
      </c>
      <c r="O44" s="12">
        <v>750</v>
      </c>
      <c r="P44" s="12">
        <v>5875</v>
      </c>
      <c r="Q44" s="12"/>
      <c r="R44" s="12"/>
      <c r="S44" s="12"/>
      <c r="T44" s="12">
        <v>2264970</v>
      </c>
      <c r="U44" s="12">
        <v>1627947</v>
      </c>
      <c r="V44" s="12">
        <v>637023</v>
      </c>
      <c r="W44" s="12"/>
      <c r="X44" s="12"/>
      <c r="Y44" s="12"/>
      <c r="Z44" s="12">
        <v>2265045</v>
      </c>
      <c r="AA44" s="12">
        <v>1628001</v>
      </c>
      <c r="AB44" s="12">
        <v>637044</v>
      </c>
    </row>
    <row r="45" spans="1:28">
      <c r="A45" s="11" t="s">
        <v>358</v>
      </c>
      <c r="B45" s="12">
        <v>3405</v>
      </c>
      <c r="C45" s="12">
        <v>1505</v>
      </c>
      <c r="D45" s="12">
        <v>1900</v>
      </c>
      <c r="E45" s="12"/>
      <c r="F45" s="12"/>
      <c r="G45" s="12"/>
      <c r="H45" s="12">
        <v>12341</v>
      </c>
      <c r="I45" s="12">
        <v>11518</v>
      </c>
      <c r="J45" s="12">
        <v>823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>
      <c r="A46" s="11" t="s">
        <v>359</v>
      </c>
      <c r="B46" s="12"/>
      <c r="C46" s="12"/>
      <c r="D46" s="12"/>
      <c r="E46" s="12"/>
      <c r="F46" s="12"/>
      <c r="G46" s="12"/>
      <c r="H46" s="12">
        <v>2230421</v>
      </c>
      <c r="I46" s="12">
        <v>2080335</v>
      </c>
      <c r="J46" s="12">
        <v>150086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>
      <c r="A47" s="11" t="s">
        <v>360</v>
      </c>
      <c r="B47" s="12">
        <v>27642</v>
      </c>
      <c r="C47" s="12">
        <v>20800</v>
      </c>
      <c r="D47" s="12">
        <v>6842</v>
      </c>
      <c r="E47" s="12"/>
      <c r="F47" s="12"/>
      <c r="G47" s="12"/>
      <c r="H47" s="12">
        <v>26692</v>
      </c>
      <c r="I47" s="12">
        <v>20800</v>
      </c>
      <c r="J47" s="12">
        <v>5892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>
      <c r="A48" s="11" t="s">
        <v>361</v>
      </c>
      <c r="B48" s="12"/>
      <c r="C48" s="12"/>
      <c r="D48" s="12"/>
      <c r="E48" s="12">
        <v>20576</v>
      </c>
      <c r="F48" s="12">
        <v>5000</v>
      </c>
      <c r="G48" s="12">
        <v>15576</v>
      </c>
      <c r="H48" s="12"/>
      <c r="I48" s="12"/>
      <c r="J48" s="12"/>
      <c r="K48" s="12">
        <v>20324</v>
      </c>
      <c r="L48" s="12">
        <v>5000</v>
      </c>
      <c r="M48" s="12">
        <v>15324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>
      <c r="A49" s="11" t="s">
        <v>362</v>
      </c>
      <c r="B49" s="12">
        <v>484285</v>
      </c>
      <c r="C49" s="12">
        <v>404787</v>
      </c>
      <c r="D49" s="12">
        <v>79498</v>
      </c>
      <c r="E49" s="12">
        <v>9600</v>
      </c>
      <c r="F49" s="12">
        <v>9000</v>
      </c>
      <c r="G49" s="12">
        <v>600</v>
      </c>
      <c r="H49" s="12">
        <v>81139</v>
      </c>
      <c r="I49" s="12">
        <v>76783</v>
      </c>
      <c r="J49" s="12">
        <v>4356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>
      <c r="A50" s="11" t="s">
        <v>363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>
        <v>505512</v>
      </c>
      <c r="O50" s="12">
        <v>372000</v>
      </c>
      <c r="P50" s="12">
        <v>133512</v>
      </c>
      <c r="Q50" s="12">
        <v>507192</v>
      </c>
      <c r="R50" s="12">
        <v>372000</v>
      </c>
      <c r="S50" s="12">
        <v>135192</v>
      </c>
      <c r="T50" s="12"/>
      <c r="U50" s="12"/>
      <c r="V50" s="12"/>
      <c r="W50" s="12">
        <v>506268</v>
      </c>
      <c r="X50" s="12">
        <v>372000</v>
      </c>
      <c r="Y50" s="12">
        <v>134268</v>
      </c>
      <c r="Z50" s="12"/>
      <c r="AA50" s="12"/>
      <c r="AB50" s="12"/>
    </row>
    <row r="51" spans="1:28">
      <c r="A51" s="11" t="s">
        <v>364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>
        <v>20400</v>
      </c>
      <c r="U51" s="12">
        <v>14400</v>
      </c>
      <c r="V51" s="12">
        <v>6000</v>
      </c>
      <c r="W51" s="12"/>
      <c r="X51" s="12"/>
      <c r="Y51" s="12"/>
      <c r="Z51" s="12"/>
      <c r="AA51" s="12"/>
      <c r="AB51" s="12"/>
    </row>
    <row r="52" spans="1:28">
      <c r="A52" s="9" t="s">
        <v>365</v>
      </c>
      <c r="B52" s="10">
        <v>1221193</v>
      </c>
      <c r="C52" s="10">
        <v>911103</v>
      </c>
      <c r="D52" s="10">
        <v>310090</v>
      </c>
      <c r="E52" s="10">
        <v>1092849</v>
      </c>
      <c r="F52" s="10">
        <v>815438</v>
      </c>
      <c r="G52" s="10">
        <v>277411</v>
      </c>
      <c r="H52" s="10">
        <v>1535389</v>
      </c>
      <c r="I52" s="10">
        <v>1147415</v>
      </c>
      <c r="J52" s="10">
        <v>387974</v>
      </c>
      <c r="K52" s="10">
        <v>317599</v>
      </c>
      <c r="L52" s="10">
        <v>239156</v>
      </c>
      <c r="M52" s="10">
        <v>78443</v>
      </c>
      <c r="N52" s="10">
        <v>787996</v>
      </c>
      <c r="O52" s="10">
        <v>589372</v>
      </c>
      <c r="P52" s="10">
        <v>198624</v>
      </c>
      <c r="Q52" s="10">
        <v>1104210</v>
      </c>
      <c r="R52" s="10">
        <v>819808</v>
      </c>
      <c r="S52" s="10">
        <v>284402</v>
      </c>
      <c r="T52" s="10">
        <v>1352509</v>
      </c>
      <c r="U52" s="10">
        <v>1005816</v>
      </c>
      <c r="V52" s="10">
        <v>346693</v>
      </c>
      <c r="W52" s="10">
        <v>1899167</v>
      </c>
      <c r="X52" s="10">
        <v>1414436</v>
      </c>
      <c r="Y52" s="10">
        <v>484731</v>
      </c>
      <c r="Z52" s="10">
        <v>981992</v>
      </c>
      <c r="AA52" s="10">
        <v>741101</v>
      </c>
      <c r="AB52" s="10">
        <v>240891</v>
      </c>
    </row>
    <row r="53" spans="1:28">
      <c r="A53" s="11" t="s">
        <v>366</v>
      </c>
      <c r="B53" s="12">
        <v>1221193</v>
      </c>
      <c r="C53" s="12">
        <v>911103</v>
      </c>
      <c r="D53" s="12">
        <v>310090</v>
      </c>
      <c r="E53" s="12">
        <v>1092849</v>
      </c>
      <c r="F53" s="12">
        <v>815438</v>
      </c>
      <c r="G53" s="12">
        <v>277411</v>
      </c>
      <c r="H53" s="12">
        <v>1523989</v>
      </c>
      <c r="I53" s="12">
        <v>1136899</v>
      </c>
      <c r="J53" s="12">
        <v>387090</v>
      </c>
      <c r="K53" s="12">
        <v>317599</v>
      </c>
      <c r="L53" s="12">
        <v>239156</v>
      </c>
      <c r="M53" s="12">
        <v>78443</v>
      </c>
      <c r="N53" s="12">
        <v>787996</v>
      </c>
      <c r="O53" s="12">
        <v>589372</v>
      </c>
      <c r="P53" s="12">
        <v>198624</v>
      </c>
      <c r="Q53" s="12">
        <v>1104210</v>
      </c>
      <c r="R53" s="12">
        <v>819808</v>
      </c>
      <c r="S53" s="12">
        <v>284402</v>
      </c>
      <c r="T53" s="12">
        <v>1363909</v>
      </c>
      <c r="U53" s="12">
        <v>1016332</v>
      </c>
      <c r="V53" s="12">
        <v>347577</v>
      </c>
      <c r="W53" s="12">
        <v>1899167</v>
      </c>
      <c r="X53" s="12">
        <v>1414436</v>
      </c>
      <c r="Y53" s="12">
        <v>484731</v>
      </c>
      <c r="Z53" s="12">
        <v>981992</v>
      </c>
      <c r="AA53" s="12">
        <v>741101</v>
      </c>
      <c r="AB53" s="12">
        <v>240891</v>
      </c>
    </row>
    <row r="54" spans="1:28">
      <c r="A54" s="11" t="s">
        <v>367</v>
      </c>
      <c r="B54" s="12"/>
      <c r="C54" s="12"/>
      <c r="D54" s="12"/>
      <c r="E54" s="12"/>
      <c r="F54" s="12"/>
      <c r="G54" s="12"/>
      <c r="H54" s="12">
        <v>11400</v>
      </c>
      <c r="I54" s="12">
        <v>10516</v>
      </c>
      <c r="J54" s="12">
        <v>884</v>
      </c>
      <c r="K54" s="12"/>
      <c r="L54" s="12"/>
      <c r="M54" s="12"/>
      <c r="N54" s="12"/>
      <c r="O54" s="12"/>
      <c r="P54" s="12"/>
      <c r="Q54" s="12"/>
      <c r="R54" s="12"/>
      <c r="S54" s="12"/>
      <c r="T54" s="12">
        <v>-11400</v>
      </c>
      <c r="U54" s="12">
        <v>-10516</v>
      </c>
      <c r="V54" s="12">
        <v>-884</v>
      </c>
      <c r="W54" s="12"/>
      <c r="X54" s="12"/>
      <c r="Y54" s="12"/>
      <c r="Z54" s="12"/>
      <c r="AA54" s="12"/>
      <c r="AB54" s="12"/>
    </row>
    <row r="55" spans="1:28">
      <c r="A55" s="9" t="s">
        <v>7</v>
      </c>
      <c r="B55" s="10"/>
      <c r="C55" s="10"/>
      <c r="D55" s="10"/>
      <c r="E55" s="10"/>
      <c r="F55" s="10"/>
      <c r="G55" s="10"/>
      <c r="H55" s="10"/>
      <c r="I55" s="10"/>
      <c r="J55" s="10"/>
      <c r="K55" s="10">
        <v>28668</v>
      </c>
      <c r="L55" s="10">
        <v>18552</v>
      </c>
      <c r="M55" s="10">
        <v>10116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>
      <c r="A56" s="11" t="s">
        <v>343</v>
      </c>
      <c r="B56" s="12"/>
      <c r="C56" s="12"/>
      <c r="D56" s="12"/>
      <c r="E56" s="12"/>
      <c r="F56" s="12"/>
      <c r="G56" s="12"/>
      <c r="H56" s="12"/>
      <c r="I56" s="12"/>
      <c r="J56" s="12"/>
      <c r="K56" s="12">
        <v>28668</v>
      </c>
      <c r="L56" s="12">
        <v>18552</v>
      </c>
      <c r="M56" s="12">
        <v>10116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>
      <c r="A57" s="9" t="s">
        <v>8</v>
      </c>
      <c r="B57" s="10"/>
      <c r="C57" s="10"/>
      <c r="D57" s="10"/>
      <c r="E57" s="10"/>
      <c r="F57" s="10"/>
      <c r="G57" s="10"/>
      <c r="H57" s="10"/>
      <c r="I57" s="10"/>
      <c r="J57" s="10"/>
      <c r="K57" s="10">
        <v>4841336</v>
      </c>
      <c r="L57" s="10">
        <v>4474182</v>
      </c>
      <c r="M57" s="10">
        <v>367154</v>
      </c>
      <c r="N57" s="10">
        <v>2007196</v>
      </c>
      <c r="O57" s="10">
        <v>1836838</v>
      </c>
      <c r="P57" s="10">
        <v>170358</v>
      </c>
      <c r="Q57" s="10">
        <v>3665058</v>
      </c>
      <c r="R57" s="10">
        <v>3360829</v>
      </c>
      <c r="S57" s="10">
        <v>304229</v>
      </c>
      <c r="T57" s="10">
        <v>165792</v>
      </c>
      <c r="U57" s="10">
        <v>148528</v>
      </c>
      <c r="V57" s="10">
        <v>17264</v>
      </c>
      <c r="W57" s="10">
        <v>2278639</v>
      </c>
      <c r="X57" s="10">
        <v>2051333</v>
      </c>
      <c r="Y57" s="10">
        <v>227306</v>
      </c>
      <c r="Z57" s="10">
        <v>2224684</v>
      </c>
      <c r="AA57" s="10">
        <v>2103675</v>
      </c>
      <c r="AB57" s="10">
        <v>121009</v>
      </c>
    </row>
    <row r="58" spans="1:28">
      <c r="A58" s="11" t="s">
        <v>358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>
        <v>9506</v>
      </c>
      <c r="X58" s="12">
        <v>1531</v>
      </c>
      <c r="Y58" s="12">
        <v>7975</v>
      </c>
      <c r="Z58" s="12"/>
      <c r="AA58" s="12"/>
      <c r="AB58" s="12"/>
    </row>
    <row r="59" spans="1:28">
      <c r="A59" s="11" t="s">
        <v>367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>
        <v>96600</v>
      </c>
      <c r="R59" s="12">
        <v>84828</v>
      </c>
      <c r="S59" s="12">
        <v>11772</v>
      </c>
      <c r="T59" s="12">
        <v>11400</v>
      </c>
      <c r="U59" s="12">
        <v>10516</v>
      </c>
      <c r="V59" s="12">
        <v>884</v>
      </c>
      <c r="W59" s="12"/>
      <c r="X59" s="12"/>
      <c r="Y59" s="12"/>
      <c r="Z59" s="12"/>
      <c r="AA59" s="12"/>
      <c r="AB59" s="12"/>
    </row>
    <row r="60" spans="1:28">
      <c r="A60" s="11" t="s">
        <v>341</v>
      </c>
      <c r="B60" s="12"/>
      <c r="C60" s="12"/>
      <c r="D60" s="12"/>
      <c r="E60" s="12"/>
      <c r="F60" s="12"/>
      <c r="G60" s="12"/>
      <c r="H60" s="12"/>
      <c r="I60" s="12"/>
      <c r="J60" s="12"/>
      <c r="K60" s="12">
        <v>3496385</v>
      </c>
      <c r="L60" s="12">
        <v>3196524</v>
      </c>
      <c r="M60" s="12">
        <v>299861</v>
      </c>
      <c r="N60" s="12">
        <v>1775218</v>
      </c>
      <c r="O60" s="12">
        <v>1628610</v>
      </c>
      <c r="P60" s="12">
        <v>146608</v>
      </c>
      <c r="Q60" s="12"/>
      <c r="R60" s="12"/>
      <c r="S60" s="12"/>
      <c r="T60" s="12"/>
      <c r="U60" s="12"/>
      <c r="V60" s="12"/>
      <c r="W60" s="12">
        <v>1845181</v>
      </c>
      <c r="X60" s="12">
        <v>1685203</v>
      </c>
      <c r="Y60" s="12">
        <v>159978</v>
      </c>
      <c r="Z60" s="12">
        <v>1438929</v>
      </c>
      <c r="AA60" s="12">
        <v>1314140</v>
      </c>
      <c r="AB60" s="12">
        <v>124789</v>
      </c>
    </row>
    <row r="61" spans="1:28">
      <c r="A61" s="11" t="s">
        <v>362</v>
      </c>
      <c r="B61" s="12"/>
      <c r="C61" s="12"/>
      <c r="D61" s="12"/>
      <c r="E61" s="12"/>
      <c r="F61" s="12"/>
      <c r="G61" s="12"/>
      <c r="H61" s="12"/>
      <c r="I61" s="12"/>
      <c r="J61" s="12"/>
      <c r="K61" s="12">
        <v>1344951</v>
      </c>
      <c r="L61" s="12">
        <v>1277658</v>
      </c>
      <c r="M61" s="12">
        <v>67293</v>
      </c>
      <c r="N61" s="12">
        <v>231978</v>
      </c>
      <c r="O61" s="12">
        <v>208228</v>
      </c>
      <c r="P61" s="12">
        <v>23750</v>
      </c>
      <c r="Q61" s="12">
        <v>3568458</v>
      </c>
      <c r="R61" s="12">
        <v>3276001</v>
      </c>
      <c r="S61" s="12">
        <v>292457</v>
      </c>
      <c r="T61" s="12">
        <v>149802</v>
      </c>
      <c r="U61" s="12">
        <v>134412</v>
      </c>
      <c r="V61" s="12">
        <v>15390</v>
      </c>
      <c r="W61" s="12">
        <v>362802</v>
      </c>
      <c r="X61" s="12">
        <v>309599</v>
      </c>
      <c r="Y61" s="12">
        <v>53203</v>
      </c>
      <c r="Z61" s="12">
        <v>785755</v>
      </c>
      <c r="AA61" s="12">
        <v>789535</v>
      </c>
      <c r="AB61" s="12">
        <v>-3780</v>
      </c>
    </row>
    <row r="62" spans="1:28">
      <c r="A62" s="11" t="s">
        <v>368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>
        <v>4590</v>
      </c>
      <c r="U62" s="12">
        <v>3600</v>
      </c>
      <c r="V62" s="12">
        <v>990</v>
      </c>
      <c r="W62" s="12">
        <v>61150</v>
      </c>
      <c r="X62" s="12">
        <v>55000</v>
      </c>
      <c r="Y62" s="12">
        <v>6150</v>
      </c>
      <c r="Z62" s="12"/>
      <c r="AA62" s="12"/>
      <c r="AB62" s="12"/>
    </row>
    <row r="63" spans="1:28">
      <c r="A63" s="9" t="s">
        <v>9</v>
      </c>
      <c r="B63" s="10"/>
      <c r="C63" s="10"/>
      <c r="D63" s="10"/>
      <c r="E63" s="10"/>
      <c r="F63" s="10"/>
      <c r="G63" s="10"/>
      <c r="H63" s="10"/>
      <c r="I63" s="10"/>
      <c r="J63" s="10"/>
      <c r="K63" s="10">
        <v>6663557</v>
      </c>
      <c r="L63" s="10">
        <v>5753611</v>
      </c>
      <c r="M63" s="10">
        <v>909946</v>
      </c>
      <c r="N63" s="10">
        <v>3412534</v>
      </c>
      <c r="O63" s="10">
        <v>3281536</v>
      </c>
      <c r="P63" s="10">
        <v>130998</v>
      </c>
      <c r="Q63" s="10">
        <v>3973243</v>
      </c>
      <c r="R63" s="10">
        <v>3778118</v>
      </c>
      <c r="S63" s="10">
        <v>195125</v>
      </c>
      <c r="T63" s="10">
        <v>1685138</v>
      </c>
      <c r="U63" s="10">
        <v>1623445</v>
      </c>
      <c r="V63" s="10">
        <v>61693</v>
      </c>
      <c r="W63" s="10">
        <v>3206591</v>
      </c>
      <c r="X63" s="10">
        <v>3019517</v>
      </c>
      <c r="Y63" s="10">
        <v>187074</v>
      </c>
      <c r="Z63" s="10">
        <v>1501382</v>
      </c>
      <c r="AA63" s="10">
        <v>1445889</v>
      </c>
      <c r="AB63" s="10">
        <v>55493</v>
      </c>
    </row>
    <row r="64" spans="1:28">
      <c r="A64" s="11" t="s">
        <v>354</v>
      </c>
      <c r="B64" s="12"/>
      <c r="C64" s="12"/>
      <c r="D64" s="12"/>
      <c r="E64" s="12"/>
      <c r="F64" s="12"/>
      <c r="G64" s="12"/>
      <c r="H64" s="12"/>
      <c r="I64" s="12"/>
      <c r="J64" s="12"/>
      <c r="K64" s="12">
        <v>1320</v>
      </c>
      <c r="L64" s="12">
        <v>0</v>
      </c>
      <c r="M64" s="12">
        <v>1320</v>
      </c>
      <c r="N64" s="12"/>
      <c r="O64" s="12"/>
      <c r="P64" s="12"/>
      <c r="Q64" s="12">
        <v>529</v>
      </c>
      <c r="R64" s="12">
        <v>0</v>
      </c>
      <c r="S64" s="12">
        <v>529</v>
      </c>
      <c r="T64" s="12">
        <v>2974</v>
      </c>
      <c r="U64" s="12">
        <v>0</v>
      </c>
      <c r="V64" s="12">
        <v>2974</v>
      </c>
      <c r="W64" s="12">
        <v>4983</v>
      </c>
      <c r="X64" s="12">
        <v>0</v>
      </c>
      <c r="Y64" s="12">
        <v>4983</v>
      </c>
      <c r="Z64" s="12"/>
      <c r="AA64" s="12"/>
      <c r="AB64" s="12"/>
    </row>
    <row r="65" spans="1:28">
      <c r="A65" s="11" t="s">
        <v>356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>
        <v>36000</v>
      </c>
      <c r="X65" s="12">
        <v>26000</v>
      </c>
      <c r="Y65" s="12">
        <v>10000</v>
      </c>
      <c r="Z65" s="12">
        <v>36000</v>
      </c>
      <c r="AA65" s="12">
        <v>26000</v>
      </c>
      <c r="AB65" s="12">
        <v>10000</v>
      </c>
    </row>
    <row r="66" spans="1:28">
      <c r="A66" s="11" t="s">
        <v>339</v>
      </c>
      <c r="B66" s="12"/>
      <c r="C66" s="12"/>
      <c r="D66" s="12"/>
      <c r="E66" s="12"/>
      <c r="F66" s="12"/>
      <c r="G66" s="12"/>
      <c r="H66" s="12"/>
      <c r="I66" s="12"/>
      <c r="J66" s="12"/>
      <c r="K66" s="12">
        <v>1791461</v>
      </c>
      <c r="L66" s="12">
        <v>1639335</v>
      </c>
      <c r="M66" s="12">
        <v>152126</v>
      </c>
      <c r="N66" s="12">
        <v>728462</v>
      </c>
      <c r="O66" s="12">
        <v>741768</v>
      </c>
      <c r="P66" s="12">
        <v>-13306</v>
      </c>
      <c r="Q66" s="12">
        <v>661831</v>
      </c>
      <c r="R66" s="12">
        <v>687486</v>
      </c>
      <c r="S66" s="12">
        <v>-25655</v>
      </c>
      <c r="T66" s="12">
        <v>828644</v>
      </c>
      <c r="U66" s="12">
        <v>813648</v>
      </c>
      <c r="V66" s="12">
        <v>14996</v>
      </c>
      <c r="W66" s="12">
        <v>1195228</v>
      </c>
      <c r="X66" s="12">
        <v>1113344</v>
      </c>
      <c r="Y66" s="12">
        <v>81884</v>
      </c>
      <c r="Z66" s="12"/>
      <c r="AA66" s="12"/>
      <c r="AB66" s="12"/>
    </row>
    <row r="67" spans="1:28">
      <c r="A67" s="11" t="s">
        <v>340</v>
      </c>
      <c r="B67" s="12"/>
      <c r="C67" s="12"/>
      <c r="D67" s="12"/>
      <c r="E67" s="12"/>
      <c r="F67" s="12"/>
      <c r="G67" s="12"/>
      <c r="H67" s="12"/>
      <c r="I67" s="12"/>
      <c r="J67" s="12"/>
      <c r="K67" s="12">
        <v>4870776</v>
      </c>
      <c r="L67" s="12">
        <v>4114276</v>
      </c>
      <c r="M67" s="12">
        <v>756500</v>
      </c>
      <c r="N67" s="12">
        <v>2684072</v>
      </c>
      <c r="O67" s="12">
        <v>2539768</v>
      </c>
      <c r="P67" s="12">
        <v>144304</v>
      </c>
      <c r="Q67" s="12">
        <v>3304400</v>
      </c>
      <c r="R67" s="12">
        <v>3085432</v>
      </c>
      <c r="S67" s="12">
        <v>218968</v>
      </c>
      <c r="T67" s="12">
        <v>846944</v>
      </c>
      <c r="U67" s="12">
        <v>804597</v>
      </c>
      <c r="V67" s="12">
        <v>42347</v>
      </c>
      <c r="W67" s="12">
        <v>1703408</v>
      </c>
      <c r="X67" s="12">
        <v>1618238</v>
      </c>
      <c r="Y67" s="12">
        <v>85170</v>
      </c>
      <c r="Z67" s="12">
        <v>753563</v>
      </c>
      <c r="AA67" s="12">
        <v>721500</v>
      </c>
      <c r="AB67" s="12">
        <v>32063</v>
      </c>
    </row>
    <row r="68" spans="1:28">
      <c r="A68" s="11" t="s">
        <v>360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6483</v>
      </c>
      <c r="R68" s="12">
        <v>5200</v>
      </c>
      <c r="S68" s="12">
        <v>1283</v>
      </c>
      <c r="T68" s="12">
        <v>6576</v>
      </c>
      <c r="U68" s="12">
        <v>5200</v>
      </c>
      <c r="V68" s="12">
        <v>1376</v>
      </c>
      <c r="W68" s="12"/>
      <c r="X68" s="12"/>
      <c r="Y68" s="12"/>
      <c r="Z68" s="12"/>
      <c r="AA68" s="12"/>
      <c r="AB68" s="12"/>
    </row>
    <row r="69" spans="1:28">
      <c r="A69" s="11" t="s">
        <v>369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266972</v>
      </c>
      <c r="X69" s="12">
        <v>261935</v>
      </c>
      <c r="Y69" s="12">
        <v>5037</v>
      </c>
      <c r="Z69" s="12">
        <v>711819</v>
      </c>
      <c r="AA69" s="12">
        <v>698389</v>
      </c>
      <c r="AB69" s="12">
        <v>13430</v>
      </c>
    </row>
    <row r="70" spans="1:28">
      <c r="A70" s="9" t="s">
        <v>370</v>
      </c>
      <c r="B70" s="10"/>
      <c r="C70" s="10"/>
      <c r="D70" s="10"/>
      <c r="E70" s="10"/>
      <c r="F70" s="10"/>
      <c r="G70" s="10"/>
      <c r="H70" s="10"/>
      <c r="I70" s="10"/>
      <c r="J70" s="10"/>
      <c r="K70" s="10">
        <v>1207357</v>
      </c>
      <c r="L70" s="10">
        <v>870299</v>
      </c>
      <c r="M70" s="10">
        <v>337058</v>
      </c>
      <c r="N70" s="10">
        <v>696848</v>
      </c>
      <c r="O70" s="10">
        <v>649584</v>
      </c>
      <c r="P70" s="10">
        <v>47264</v>
      </c>
      <c r="Q70" s="10">
        <v>94049</v>
      </c>
      <c r="R70" s="10">
        <v>327280</v>
      </c>
      <c r="S70" s="10">
        <v>-233231</v>
      </c>
      <c r="T70" s="10">
        <v>14249</v>
      </c>
      <c r="U70" s="10">
        <v>13164</v>
      </c>
      <c r="V70" s="10">
        <v>1085</v>
      </c>
      <c r="W70" s="10"/>
      <c r="X70" s="10"/>
      <c r="Y70" s="10"/>
      <c r="Z70" s="10">
        <v>633863</v>
      </c>
      <c r="AA70" s="10">
        <v>592106</v>
      </c>
      <c r="AB70" s="10">
        <v>41757</v>
      </c>
    </row>
    <row r="71" spans="1:28">
      <c r="A71" s="11" t="s">
        <v>349</v>
      </c>
      <c r="B71" s="12"/>
      <c r="C71" s="12"/>
      <c r="D71" s="12"/>
      <c r="E71" s="12"/>
      <c r="F71" s="12"/>
      <c r="G71" s="12"/>
      <c r="H71" s="12"/>
      <c r="I71" s="12"/>
      <c r="J71" s="12"/>
      <c r="K71" s="12">
        <v>1207357</v>
      </c>
      <c r="L71" s="12">
        <v>870299</v>
      </c>
      <c r="M71" s="12">
        <v>337058</v>
      </c>
      <c r="N71" s="12">
        <v>696848</v>
      </c>
      <c r="O71" s="12">
        <v>649584</v>
      </c>
      <c r="P71" s="12">
        <v>47264</v>
      </c>
      <c r="Q71" s="12">
        <v>94049</v>
      </c>
      <c r="R71" s="12">
        <v>327280</v>
      </c>
      <c r="S71" s="12">
        <v>-233231</v>
      </c>
      <c r="T71" s="12">
        <v>14249</v>
      </c>
      <c r="U71" s="12">
        <v>13164</v>
      </c>
      <c r="V71" s="12">
        <v>1085</v>
      </c>
      <c r="W71" s="12"/>
      <c r="X71" s="12"/>
      <c r="Y71" s="12"/>
      <c r="Z71" s="12">
        <v>633863</v>
      </c>
      <c r="AA71" s="12">
        <v>592106</v>
      </c>
      <c r="AB71" s="12">
        <v>41757</v>
      </c>
    </row>
    <row r="72" spans="1:28">
      <c r="A72" s="9" t="s">
        <v>371</v>
      </c>
      <c r="B72" s="10"/>
      <c r="C72" s="10"/>
      <c r="D72" s="10"/>
      <c r="E72" s="10"/>
      <c r="F72" s="10"/>
      <c r="G72" s="10"/>
      <c r="H72" s="10"/>
      <c r="I72" s="10"/>
      <c r="J72" s="10"/>
      <c r="K72" s="10">
        <v>104736</v>
      </c>
      <c r="L72" s="10">
        <v>93938</v>
      </c>
      <c r="M72" s="10">
        <v>10798</v>
      </c>
      <c r="N72" s="10">
        <v>124136</v>
      </c>
      <c r="O72" s="10">
        <v>102425</v>
      </c>
      <c r="P72" s="10">
        <v>21711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>
      <c r="A73" s="11" t="s">
        <v>338</v>
      </c>
      <c r="B73" s="12"/>
      <c r="C73" s="12"/>
      <c r="D73" s="12"/>
      <c r="E73" s="12"/>
      <c r="F73" s="12"/>
      <c r="G73" s="12"/>
      <c r="H73" s="12"/>
      <c r="I73" s="12"/>
      <c r="J73" s="12"/>
      <c r="K73" s="12">
        <v>104736</v>
      </c>
      <c r="L73" s="12">
        <v>93938</v>
      </c>
      <c r="M73" s="12">
        <v>10798</v>
      </c>
      <c r="N73" s="12">
        <v>124136</v>
      </c>
      <c r="O73" s="12">
        <v>102425</v>
      </c>
      <c r="P73" s="12">
        <v>21711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>
      <c r="A74" s="9" t="s">
        <v>372</v>
      </c>
      <c r="B74" s="10"/>
      <c r="C74" s="10"/>
      <c r="D74" s="10"/>
      <c r="E74" s="10"/>
      <c r="F74" s="10"/>
      <c r="G74" s="10"/>
      <c r="H74" s="10"/>
      <c r="I74" s="10"/>
      <c r="J74" s="10"/>
      <c r="K74" s="10">
        <v>1746370</v>
      </c>
      <c r="L74" s="10">
        <v>1388921</v>
      </c>
      <c r="M74" s="10">
        <v>357449</v>
      </c>
      <c r="N74" s="10">
        <v>1452952</v>
      </c>
      <c r="O74" s="10">
        <v>1189911</v>
      </c>
      <c r="P74" s="10">
        <v>263041</v>
      </c>
      <c r="Q74" s="10">
        <v>636280</v>
      </c>
      <c r="R74" s="10">
        <v>501505</v>
      </c>
      <c r="S74" s="10">
        <v>134775</v>
      </c>
      <c r="T74" s="10">
        <v>2597440</v>
      </c>
      <c r="U74" s="10">
        <v>2147076</v>
      </c>
      <c r="V74" s="10">
        <v>450364</v>
      </c>
      <c r="W74" s="10">
        <v>2611078</v>
      </c>
      <c r="X74" s="10">
        <v>2149199</v>
      </c>
      <c r="Y74" s="10">
        <v>461879</v>
      </c>
      <c r="Z74" s="10">
        <v>1429073</v>
      </c>
      <c r="AA74" s="10">
        <v>1189379</v>
      </c>
      <c r="AB74" s="10">
        <v>239694</v>
      </c>
    </row>
    <row r="75" spans="1:28">
      <c r="A75" s="11" t="s">
        <v>358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>
        <v>9197</v>
      </c>
      <c r="X75" s="12">
        <v>6280</v>
      </c>
      <c r="Y75" s="12">
        <v>2917</v>
      </c>
      <c r="Z75" s="12"/>
      <c r="AA75" s="12"/>
      <c r="AB75" s="12"/>
    </row>
    <row r="76" spans="1:28">
      <c r="A76" s="11" t="s">
        <v>346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>
        <v>-4207</v>
      </c>
      <c r="O76" s="12">
        <v>0</v>
      </c>
      <c r="P76" s="12">
        <v>-4207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>
      <c r="A77" s="11" t="s">
        <v>348</v>
      </c>
      <c r="B77" s="12"/>
      <c r="C77" s="12"/>
      <c r="D77" s="12"/>
      <c r="E77" s="12"/>
      <c r="F77" s="12"/>
      <c r="G77" s="12"/>
      <c r="H77" s="12"/>
      <c r="I77" s="12"/>
      <c r="J77" s="12"/>
      <c r="K77" s="12">
        <v>1457543</v>
      </c>
      <c r="L77" s="12">
        <v>1186558</v>
      </c>
      <c r="M77" s="12">
        <v>270985</v>
      </c>
      <c r="N77" s="12">
        <v>1457159</v>
      </c>
      <c r="O77" s="12">
        <v>1189911</v>
      </c>
      <c r="P77" s="12">
        <v>267248</v>
      </c>
      <c r="Q77" s="12">
        <v>636280</v>
      </c>
      <c r="R77" s="12">
        <v>501505</v>
      </c>
      <c r="S77" s="12">
        <v>134775</v>
      </c>
      <c r="T77" s="12">
        <v>2597440</v>
      </c>
      <c r="U77" s="12">
        <v>2147076</v>
      </c>
      <c r="V77" s="12">
        <v>450364</v>
      </c>
      <c r="W77" s="12">
        <v>2601881</v>
      </c>
      <c r="X77" s="12">
        <v>2142919</v>
      </c>
      <c r="Y77" s="12">
        <v>458962</v>
      </c>
      <c r="Z77" s="12">
        <v>1429073</v>
      </c>
      <c r="AA77" s="12">
        <v>1189379</v>
      </c>
      <c r="AB77" s="12">
        <v>239694</v>
      </c>
    </row>
    <row r="78" spans="1:28">
      <c r="A78" s="11" t="s">
        <v>362</v>
      </c>
      <c r="B78" s="12"/>
      <c r="C78" s="12"/>
      <c r="D78" s="12"/>
      <c r="E78" s="12"/>
      <c r="F78" s="12"/>
      <c r="G78" s="12"/>
      <c r="H78" s="12"/>
      <c r="I78" s="12"/>
      <c r="J78" s="12"/>
      <c r="K78" s="12">
        <v>288827</v>
      </c>
      <c r="L78" s="12">
        <v>202363</v>
      </c>
      <c r="M78" s="12">
        <v>86464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>
      <c r="A79" s="11" t="s">
        <v>373</v>
      </c>
      <c r="B79" s="12">
        <v>2669402</v>
      </c>
      <c r="C79" s="12">
        <v>2576047</v>
      </c>
      <c r="D79" s="12">
        <v>93355</v>
      </c>
      <c r="E79" s="12">
        <v>2092908</v>
      </c>
      <c r="F79" s="12">
        <v>1930481</v>
      </c>
      <c r="G79" s="12">
        <v>162427</v>
      </c>
      <c r="H79" s="12">
        <v>11703806</v>
      </c>
      <c r="I79" s="12">
        <v>11358529</v>
      </c>
      <c r="J79" s="12">
        <v>345277</v>
      </c>
      <c r="K79" s="12">
        <v>2278613</v>
      </c>
      <c r="L79" s="12">
        <v>2199086</v>
      </c>
      <c r="M79" s="12">
        <v>79527</v>
      </c>
      <c r="N79" s="12">
        <v>5740694</v>
      </c>
      <c r="O79" s="12">
        <v>5455230</v>
      </c>
      <c r="P79" s="12">
        <v>285464</v>
      </c>
      <c r="Q79" s="12">
        <v>4611077</v>
      </c>
      <c r="R79" s="12">
        <v>4380875</v>
      </c>
      <c r="S79" s="12">
        <v>230202</v>
      </c>
      <c r="T79" s="12">
        <v>3276908</v>
      </c>
      <c r="U79" s="12">
        <v>3050005</v>
      </c>
      <c r="V79" s="12">
        <v>226903</v>
      </c>
      <c r="W79" s="12">
        <v>2723067</v>
      </c>
      <c r="X79" s="12">
        <v>2558181</v>
      </c>
      <c r="Y79" s="12">
        <v>164886</v>
      </c>
      <c r="Z79" s="12">
        <v>2819051</v>
      </c>
      <c r="AA79" s="12">
        <v>2715697</v>
      </c>
      <c r="AB79" s="12">
        <v>103354</v>
      </c>
    </row>
    <row r="80" spans="1:28">
      <c r="A80" s="11" t="s">
        <v>284</v>
      </c>
      <c r="B80" s="12">
        <v>341697</v>
      </c>
      <c r="C80" s="12">
        <v>295062</v>
      </c>
      <c r="D80" s="12">
        <v>46635</v>
      </c>
      <c r="E80" s="12">
        <v>851039</v>
      </c>
      <c r="F80" s="12">
        <v>713924</v>
      </c>
      <c r="G80" s="12">
        <v>137115</v>
      </c>
      <c r="H80" s="12">
        <v>7501102</v>
      </c>
      <c r="I80" s="12">
        <v>7240249</v>
      </c>
      <c r="J80" s="12">
        <v>260853</v>
      </c>
      <c r="K80" s="12">
        <v>228721</v>
      </c>
      <c r="L80" s="12">
        <v>197480</v>
      </c>
      <c r="M80" s="12">
        <v>31241</v>
      </c>
      <c r="N80" s="12">
        <v>1225058</v>
      </c>
      <c r="O80" s="12">
        <v>1023782</v>
      </c>
      <c r="P80" s="12">
        <v>201276</v>
      </c>
      <c r="Q80" s="12">
        <v>908023</v>
      </c>
      <c r="R80" s="12">
        <v>749575</v>
      </c>
      <c r="S80" s="12">
        <v>158448</v>
      </c>
      <c r="T80" s="12">
        <v>1115084</v>
      </c>
      <c r="U80" s="12">
        <v>931385</v>
      </c>
      <c r="V80" s="12">
        <v>183699</v>
      </c>
      <c r="W80" s="12">
        <v>943947</v>
      </c>
      <c r="X80" s="12">
        <v>814580</v>
      </c>
      <c r="Y80" s="12">
        <v>129367</v>
      </c>
      <c r="Z80" s="12">
        <v>565771</v>
      </c>
      <c r="AA80" s="12">
        <v>466523</v>
      </c>
      <c r="AB80" s="12">
        <v>99248</v>
      </c>
    </row>
    <row r="81" spans="1:28">
      <c r="A81" s="11" t="s">
        <v>374</v>
      </c>
      <c r="B81" s="12">
        <v>2327705</v>
      </c>
      <c r="C81" s="12">
        <v>2280985</v>
      </c>
      <c r="D81" s="12">
        <v>46720</v>
      </c>
      <c r="E81" s="12">
        <v>1241869</v>
      </c>
      <c r="F81" s="12">
        <v>1216557</v>
      </c>
      <c r="G81" s="12">
        <v>25312</v>
      </c>
      <c r="H81" s="12">
        <v>4202704</v>
      </c>
      <c r="I81" s="12">
        <v>4118280</v>
      </c>
      <c r="J81" s="12">
        <v>84424</v>
      </c>
      <c r="K81" s="12">
        <v>2049892</v>
      </c>
      <c r="L81" s="12">
        <v>2001606</v>
      </c>
      <c r="M81" s="12">
        <v>48286</v>
      </c>
      <c r="N81" s="12">
        <v>4515636</v>
      </c>
      <c r="O81" s="12">
        <v>4431448</v>
      </c>
      <c r="P81" s="12">
        <v>84188</v>
      </c>
      <c r="Q81" s="12">
        <v>3703054</v>
      </c>
      <c r="R81" s="12">
        <v>3631300</v>
      </c>
      <c r="S81" s="12">
        <v>71754</v>
      </c>
      <c r="T81" s="12">
        <v>2161824</v>
      </c>
      <c r="U81" s="12">
        <v>2118620</v>
      </c>
      <c r="V81" s="12">
        <v>43204</v>
      </c>
      <c r="W81" s="12">
        <v>1779120</v>
      </c>
      <c r="X81" s="12">
        <v>1743601</v>
      </c>
      <c r="Y81" s="12">
        <v>35519</v>
      </c>
      <c r="Z81" s="12">
        <v>2253280</v>
      </c>
      <c r="AA81" s="12">
        <v>2249174</v>
      </c>
      <c r="AB81" s="12">
        <v>4106</v>
      </c>
    </row>
    <row r="82" spans="1:28">
      <c r="A82" s="11" t="s">
        <v>375</v>
      </c>
      <c r="B82" s="12">
        <v>13283349</v>
      </c>
      <c r="C82" s="12">
        <v>11281140</v>
      </c>
      <c r="D82" s="12">
        <v>2002209</v>
      </c>
      <c r="E82" s="12">
        <v>9845058</v>
      </c>
      <c r="F82" s="12">
        <v>8598636</v>
      </c>
      <c r="G82" s="12">
        <v>1246422</v>
      </c>
      <c r="H82" s="12">
        <v>29838290</v>
      </c>
      <c r="I82" s="12">
        <v>27018255</v>
      </c>
      <c r="J82" s="12">
        <v>2820035</v>
      </c>
      <c r="K82" s="12">
        <v>20338491</v>
      </c>
      <c r="L82" s="12">
        <v>17232061</v>
      </c>
      <c r="M82" s="12">
        <v>3106430</v>
      </c>
      <c r="N82" s="12">
        <v>15710064</v>
      </c>
      <c r="O82" s="12">
        <v>14147286</v>
      </c>
      <c r="P82" s="12">
        <v>1562778</v>
      </c>
      <c r="Q82" s="12">
        <v>15572427</v>
      </c>
      <c r="R82" s="12">
        <v>14239056</v>
      </c>
      <c r="S82" s="12">
        <v>1333371</v>
      </c>
      <c r="T82" s="12">
        <v>13460493</v>
      </c>
      <c r="U82" s="12">
        <v>11013043</v>
      </c>
      <c r="V82" s="12">
        <v>2447450</v>
      </c>
      <c r="W82" s="12">
        <v>15266741</v>
      </c>
      <c r="X82" s="12">
        <v>13214301</v>
      </c>
      <c r="Y82" s="12">
        <v>2052440</v>
      </c>
      <c r="Z82" s="12">
        <v>12774732</v>
      </c>
      <c r="AA82" s="12">
        <v>11047564</v>
      </c>
      <c r="AB82" s="12">
        <v>1727168</v>
      </c>
    </row>
    <row r="83" spans="1:28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8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8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8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8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8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8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8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8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8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8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8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8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8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7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7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1:20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1:20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1:20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1:20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1:20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1:20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1:20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1:20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1:20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1:20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1:20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1:20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1:20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1:20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</row>
    <row r="620" spans="1:20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</row>
    <row r="621" spans="1:20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</row>
    <row r="622" spans="1:20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</row>
    <row r="623" spans="1:20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</row>
    <row r="624" spans="1:20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</row>
    <row r="625" spans="1:20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</row>
    <row r="626" spans="1:20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</row>
    <row r="627" spans="1:20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</row>
    <row r="628" spans="1:20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</row>
    <row r="629" spans="1:20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</row>
    <row r="630" spans="1:20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</row>
    <row r="631" spans="1:20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</row>
    <row r="632" spans="1:20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</row>
    <row r="633" spans="1:20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</row>
    <row r="634" spans="1:20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</row>
    <row r="635" spans="1:20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</row>
    <row r="636" spans="1:20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</row>
    <row r="637" spans="1:20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</row>
    <row r="638" spans="1:20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</row>
    <row r="639" spans="1:20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</row>
    <row r="640" spans="1:20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</row>
    <row r="641" spans="1:20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</row>
    <row r="642" spans="1:20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</row>
    <row r="643" spans="1:20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</row>
    <row r="644" spans="1:20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</row>
    <row r="645" spans="1:20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</row>
    <row r="646" spans="1:20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</row>
    <row r="647" spans="1:20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</row>
    <row r="648" spans="1:20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</row>
    <row r="649" spans="1:20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</row>
    <row r="650" spans="1:20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</row>
    <row r="651" spans="1:20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</row>
    <row r="652" spans="1:20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</row>
    <row r="653" spans="1:20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</row>
    <row r="654" spans="1:20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</row>
    <row r="655" spans="1:20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</row>
    <row r="656" spans="1:20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57" spans="1:20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</row>
    <row r="658" spans="1:20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</row>
    <row r="659" spans="1:20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</row>
    <row r="660" spans="1:20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</row>
    <row r="661" spans="1:20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</row>
    <row r="662" spans="1:20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</row>
    <row r="663" spans="1:20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</row>
    <row r="664" spans="1:20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</row>
    <row r="665" spans="1:20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</row>
    <row r="666" spans="1:20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</row>
    <row r="667" spans="1:20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</row>
    <row r="668" spans="1:20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</row>
    <row r="669" spans="1:20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</row>
    <row r="670" spans="1:20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</row>
    <row r="671" spans="1:20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</row>
    <row r="672" spans="1:20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</row>
    <row r="673" spans="1:20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674" spans="1:20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</row>
    <row r="675" spans="1:20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</row>
    <row r="676" spans="1:20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</row>
    <row r="677" spans="1:20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</row>
    <row r="678" spans="1:20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</row>
    <row r="679" spans="1:20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</row>
    <row r="680" spans="1:20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1:20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</row>
    <row r="682" spans="1:20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</row>
    <row r="683" spans="1:20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</row>
    <row r="684" spans="1:20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1:20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</row>
    <row r="686" spans="1:20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</row>
    <row r="687" spans="1:20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</row>
    <row r="688" spans="1:20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</row>
    <row r="689" spans="1:20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</row>
    <row r="690" spans="1:20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1:20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</row>
    <row r="692" spans="1:20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</row>
    <row r="693" spans="1:20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</row>
    <row r="694" spans="1:20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</row>
    <row r="695" spans="1:20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</row>
    <row r="696" spans="1:20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1:20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</row>
    <row r="698" spans="1:20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</row>
    <row r="699" spans="1:20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</row>
    <row r="700" spans="1:20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</row>
    <row r="701" spans="1:20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</row>
    <row r="702" spans="1:20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</row>
    <row r="703" spans="1:20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</row>
    <row r="704" spans="1:20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</row>
    <row r="705" spans="1:20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</row>
    <row r="706" spans="1:20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</row>
    <row r="707" spans="1:20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</row>
    <row r="708" spans="1:20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1:20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</row>
    <row r="710" spans="1:20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</row>
    <row r="711" spans="1:20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</row>
    <row r="712" spans="1:20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1:20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</row>
    <row r="714" spans="1:20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1:20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</row>
    <row r="716" spans="1:20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</row>
    <row r="717" spans="1:20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</row>
    <row r="718" spans="1:20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1:20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1:20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1:20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1:20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</row>
    <row r="723" spans="1:20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</row>
    <row r="724" spans="1:20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</row>
    <row r="725" spans="1:20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1:20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</row>
    <row r="727" spans="1:20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</row>
    <row r="728" spans="1:20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1:20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1:20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1:20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1:20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1:20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1:20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1:20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1:20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1:20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1:20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1:20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</row>
    <row r="740" spans="1:20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1:20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1:20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1:20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1:20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</row>
    <row r="748" spans="1:20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1:20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</row>
    <row r="758" spans="1:20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</row>
    <row r="759" spans="1:20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</row>
    <row r="761" spans="1:20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</row>
    <row r="762" spans="1:20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</row>
    <row r="763" spans="1:20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1:20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</row>
    <row r="765" spans="1:20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1:20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</row>
    <row r="767" spans="1:20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1:20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1:20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</row>
    <row r="770" spans="1:20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1:20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</row>
    <row r="772" spans="1:20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1:20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</row>
    <row r="774" spans="1:20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</row>
    <row r="775" spans="1:20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</row>
    <row r="776" spans="1:20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</row>
    <row r="777" spans="1:20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</row>
    <row r="779" spans="1:20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</row>
    <row r="781" spans="1:20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</row>
    <row r="782" spans="1:20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</row>
    <row r="784" spans="1:20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</row>
    <row r="786" spans="1:20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</row>
    <row r="787" spans="1:20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</row>
    <row r="788" spans="1:20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</row>
    <row r="789" spans="1:20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</row>
    <row r="790" spans="1:20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</row>
    <row r="791" spans="1:20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</row>
    <row r="792" spans="1:20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</row>
    <row r="793" spans="1:20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</row>
    <row r="794" spans="1:20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</row>
    <row r="795" spans="1:20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</row>
    <row r="796" spans="1:20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</row>
    <row r="797" spans="1:20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</row>
    <row r="798" spans="1:20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</row>
    <row r="799" spans="1:20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</row>
    <row r="800" spans="1:20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</row>
    <row r="801" spans="1:20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</row>
    <row r="802" spans="1:20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</row>
    <row r="803" spans="1:20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</row>
    <row r="804" spans="1:20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</row>
    <row r="805" spans="1:20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</row>
    <row r="806" spans="1:20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</row>
    <row r="807" spans="1:20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</row>
    <row r="808" spans="1:20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</row>
    <row r="809" spans="1:20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0" spans="1:20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</row>
    <row r="811" spans="1:20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</row>
    <row r="812" spans="1:20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3" spans="1:20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</row>
    <row r="814" spans="1:20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5" spans="1:20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</row>
    <row r="816" spans="1:20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17" spans="1:20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</row>
    <row r="818" spans="1:20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</row>
    <row r="819" spans="1:20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</row>
    <row r="820" spans="1:20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21" spans="1:20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</row>
    <row r="822" spans="1:20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</row>
    <row r="823" spans="1:20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</row>
    <row r="824" spans="1:20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</row>
    <row r="825" spans="1:20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</row>
    <row r="826" spans="1:20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</row>
    <row r="827" spans="1:20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</row>
    <row r="828" spans="1:20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</row>
    <row r="829" spans="1:20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</row>
    <row r="830" spans="1:20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</row>
    <row r="831" spans="1:20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</row>
    <row r="832" spans="1:20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</row>
    <row r="833" spans="1:20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</row>
    <row r="834" spans="1:20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</row>
    <row r="835" spans="1:20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</row>
    <row r="836" spans="1:20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</row>
    <row r="837" spans="1:20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</row>
    <row r="838" spans="1:20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</row>
    <row r="839" spans="1:20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</row>
    <row r="840" spans="1:20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</row>
    <row r="841" spans="1:20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</row>
    <row r="842" spans="1:20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</row>
    <row r="843" spans="1:20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</row>
    <row r="844" spans="1:20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</row>
    <row r="845" spans="1:20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</row>
    <row r="846" spans="1:20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</row>
    <row r="847" spans="1:20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</row>
    <row r="848" spans="1:20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</row>
    <row r="849" spans="1:20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</row>
    <row r="850" spans="1:20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</row>
    <row r="851" spans="1:20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</row>
    <row r="852" spans="1:20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</row>
    <row r="853" spans="1:20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</row>
    <row r="854" spans="1:20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</row>
    <row r="855" spans="1:20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</row>
    <row r="856" spans="1:20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</row>
    <row r="857" spans="1:20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</row>
    <row r="858" spans="1:20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</row>
    <row r="859" spans="1:20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</row>
    <row r="860" spans="1:20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</row>
    <row r="861" spans="1:20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1:20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1:20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1:20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1:20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1:20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1:20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1:20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</row>
    <row r="869" spans="1:20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1:20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1:20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1:20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1:20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</row>
    <row r="874" spans="1:20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</row>
    <row r="875" spans="1:20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</row>
    <row r="876" spans="1:20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</row>
    <row r="877" spans="1:20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</row>
    <row r="878" spans="1:20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</row>
    <row r="879" spans="1:20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</row>
    <row r="880" spans="1:20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</row>
    <row r="881" spans="1:20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</row>
    <row r="882" spans="1:20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</row>
    <row r="883" spans="1:20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</row>
    <row r="884" spans="1:20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</row>
    <row r="885" spans="1:20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</row>
    <row r="886" spans="1:20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</row>
    <row r="887" spans="1:20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</row>
    <row r="888" spans="1:20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</row>
    <row r="889" spans="1:20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</row>
    <row r="890" spans="1:20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</row>
    <row r="891" spans="1:20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</row>
    <row r="892" spans="1:20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</row>
    <row r="893" spans="1:20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</row>
    <row r="894" spans="1:20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</row>
    <row r="895" spans="1:20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</row>
    <row r="896" spans="1:20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</row>
    <row r="897" spans="1:20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</row>
    <row r="898" spans="1:20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</row>
    <row r="899" spans="1:20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</row>
    <row r="900" spans="1:20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</row>
    <row r="901" spans="1:20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</row>
    <row r="902" spans="1:20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</row>
    <row r="903" spans="1:20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</row>
    <row r="904" spans="1:20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</row>
    <row r="905" spans="1:20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</row>
    <row r="906" spans="1:20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</row>
    <row r="907" spans="1:20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</row>
    <row r="908" spans="1:20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</row>
    <row r="909" spans="1:20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</row>
    <row r="910" spans="1:20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</row>
    <row r="911" spans="1:20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</row>
    <row r="912" spans="1:20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</row>
    <row r="913" spans="1:20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</row>
    <row r="914" spans="1:20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</row>
    <row r="915" spans="1:20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</row>
    <row r="916" spans="1:20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</row>
    <row r="917" spans="1:20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</row>
    <row r="918" spans="1:20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</row>
    <row r="919" spans="1:20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</row>
    <row r="920" spans="1:20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</row>
    <row r="921" spans="1:20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</row>
    <row r="922" spans="1:20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</row>
    <row r="923" spans="1:20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</row>
    <row r="924" spans="1:20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</row>
    <row r="925" spans="1:20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</row>
    <row r="926" spans="1:20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</row>
    <row r="927" spans="1:20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</row>
    <row r="928" spans="1:20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</row>
    <row r="929" spans="1:20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</row>
    <row r="930" spans="1:20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</row>
    <row r="931" spans="1:20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</row>
    <row r="932" spans="1:20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</row>
    <row r="933" spans="1:20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</row>
    <row r="934" spans="1:20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</row>
    <row r="935" spans="1:20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</row>
    <row r="936" spans="1:20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</row>
    <row r="937" spans="1:20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</row>
    <row r="938" spans="1:20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</row>
    <row r="939" spans="1:20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</row>
    <row r="940" spans="1:20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</row>
    <row r="941" spans="1:20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</row>
    <row r="942" spans="1:20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</row>
    <row r="943" spans="1:20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</row>
    <row r="944" spans="1:20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</row>
    <row r="945" spans="1:20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</row>
    <row r="946" spans="1:20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</row>
    <row r="947" spans="1:20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</row>
    <row r="948" spans="1:20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</row>
    <row r="949" spans="1:20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</row>
    <row r="950" spans="1:20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</row>
    <row r="951" spans="1:20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</row>
    <row r="952" spans="1:20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</row>
    <row r="953" spans="1:20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</row>
    <row r="954" spans="1:20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</row>
    <row r="955" spans="1:20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</row>
    <row r="956" spans="1:20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</row>
    <row r="957" spans="1:20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</row>
    <row r="958" spans="1:20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</row>
    <row r="959" spans="1:20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</row>
    <row r="960" spans="1:20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</row>
    <row r="961" spans="1:20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</row>
    <row r="962" spans="1:20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</row>
    <row r="963" spans="1:20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</row>
    <row r="964" spans="1:20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</row>
    <row r="965" spans="1:20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</row>
    <row r="966" spans="1:20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</row>
    <row r="967" spans="1:20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</row>
    <row r="968" spans="1:20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</row>
    <row r="969" spans="1:20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</row>
    <row r="970" spans="1:20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</row>
    <row r="971" spans="1:20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</row>
    <row r="972" spans="1:20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</row>
    <row r="973" spans="1:20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</row>
    <row r="974" spans="1:20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</row>
    <row r="975" spans="1:20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</row>
    <row r="976" spans="1:20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</row>
    <row r="977" spans="1:20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</row>
    <row r="978" spans="1:20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</row>
    <row r="979" spans="1:20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</row>
    <row r="980" spans="1:20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</row>
    <row r="981" spans="1:20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</row>
    <row r="982" spans="1:20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</row>
    <row r="983" spans="1:20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</row>
    <row r="984" spans="1:20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</row>
    <row r="985" spans="1:20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</row>
    <row r="986" spans="1:20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</row>
    <row r="987" spans="1:20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</row>
    <row r="988" spans="1:20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</row>
    <row r="989" spans="1:20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</row>
    <row r="990" spans="1:20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</row>
    <row r="991" spans="1:20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</row>
    <row r="992" spans="1:20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</row>
    <row r="993" spans="1:20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</row>
    <row r="994" spans="1:20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</row>
    <row r="995" spans="1:20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</row>
    <row r="996" spans="1:20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</row>
    <row r="997" spans="1:20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</row>
    <row r="998" spans="1:20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</row>
    <row r="999" spans="1:20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</row>
    <row r="1000" spans="1:20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</row>
    <row r="1001" spans="1:20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</row>
    <row r="1002" spans="1:20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</row>
    <row r="1003" spans="1:20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</row>
    <row r="1004" spans="1:20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</row>
    <row r="1005" spans="1:20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</row>
    <row r="1006" spans="1:20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</row>
    <row r="1007" spans="1:20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</row>
    <row r="1008" spans="1:20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</row>
    <row r="1009" spans="1:20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</row>
    <row r="1010" spans="1:20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</row>
    <row r="1011" spans="1:20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</row>
    <row r="1012" spans="1:20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</row>
    <row r="1013" spans="1:20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</row>
    <row r="1014" spans="1:20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</row>
    <row r="1015" spans="1:20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</row>
    <row r="1016" spans="1:20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</row>
    <row r="1017" spans="1:20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</row>
    <row r="1018" spans="1:20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</row>
    <row r="1019" spans="1:20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</row>
    <row r="1020" spans="1:20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</row>
    <row r="1021" spans="1:20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</row>
    <row r="1022" spans="1:20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</row>
    <row r="1023" spans="1:20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</row>
    <row r="1024" spans="1:20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</row>
    <row r="1025" spans="1:20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</row>
    <row r="1026" spans="1:20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</row>
    <row r="1027" spans="1:20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</row>
    <row r="1028" spans="1:20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</row>
    <row r="1029" spans="1:20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</row>
    <row r="1030" spans="1:20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</row>
    <row r="1031" spans="1:20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</row>
    <row r="1032" spans="1:20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</row>
    <row r="1033" spans="1:20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</row>
    <row r="1034" spans="1:20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</row>
    <row r="1035" spans="1:20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</row>
    <row r="1036" spans="1:20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</row>
    <row r="1037" spans="1:20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</row>
    <row r="1038" spans="1:20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</row>
    <row r="1039" spans="1:20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</row>
    <row r="1040" spans="1:20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</row>
    <row r="1041" spans="1:20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</row>
    <row r="1042" spans="1:20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</row>
    <row r="1043" spans="1:20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</row>
    <row r="1044" spans="1:20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</row>
    <row r="1045" spans="1:20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</row>
    <row r="1046" spans="1:20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</row>
    <row r="1047" spans="1:20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</row>
    <row r="1048" spans="1:20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</row>
    <row r="1049" spans="1:20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</row>
    <row r="1050" spans="1:20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</row>
    <row r="1051" spans="1:20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</row>
    <row r="1052" spans="1:20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</row>
    <row r="1053" spans="1:20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</row>
    <row r="1054" spans="1:20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</row>
    <row r="1055" spans="1:20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</row>
    <row r="1056" spans="1:20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</row>
    <row r="1057" spans="1:20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</row>
    <row r="1058" spans="1:20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</row>
    <row r="1059" spans="1:20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</row>
    <row r="1060" spans="1:20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</row>
    <row r="1061" spans="1:20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</row>
    <row r="1062" spans="1:20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</row>
    <row r="1063" spans="1:20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</row>
    <row r="1064" spans="1:20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</row>
    <row r="1065" spans="1:20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</row>
    <row r="1066" spans="1:20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</row>
    <row r="1067" spans="1:20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</row>
    <row r="1068" spans="1:20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</row>
    <row r="1069" spans="1:20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</row>
    <row r="1070" spans="1:20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</row>
    <row r="1071" spans="1:20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</row>
    <row r="1072" spans="1:20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</row>
    <row r="1073" spans="1:20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</row>
    <row r="1074" spans="1:20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</row>
    <row r="1075" spans="1:20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</row>
    <row r="1076" spans="1:20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</row>
    <row r="1077" spans="1:20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</row>
    <row r="1078" spans="1:20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</row>
    <row r="1079" spans="1:20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</row>
    <row r="1080" spans="1:20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</row>
    <row r="1081" spans="1:20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</row>
    <row r="1082" spans="1:20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</row>
    <row r="1083" spans="1:20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</row>
    <row r="1084" spans="1:20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</row>
    <row r="1085" spans="1:20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</row>
    <row r="1086" spans="1:20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</row>
    <row r="1087" spans="1:20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</row>
    <row r="1088" spans="1:20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</row>
    <row r="1089" spans="1:20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</row>
    <row r="1090" spans="1:20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</row>
    <row r="1091" spans="1:20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</row>
    <row r="1092" spans="1:20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</row>
    <row r="1093" spans="1:20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</row>
    <row r="1094" spans="1:20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</row>
    <row r="1095" spans="1:20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</row>
    <row r="1096" spans="1:20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</row>
    <row r="1097" spans="1:20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</row>
    <row r="1098" spans="1:20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</row>
    <row r="1099" spans="1:20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</row>
    <row r="1100" spans="1:20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</row>
    <row r="1101" spans="1:20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</row>
    <row r="1102" spans="1:20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</row>
    <row r="1103" spans="1:20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</row>
    <row r="1104" spans="1:20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</row>
    <row r="1105" spans="1:20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</row>
    <row r="1106" spans="1:20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</row>
    <row r="1107" spans="1:20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</row>
    <row r="1108" spans="1:20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</row>
    <row r="1109" spans="1:20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</row>
    <row r="1110" spans="1:20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</row>
    <row r="1111" spans="1:20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</row>
    <row r="1112" spans="1:20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</row>
    <row r="1113" spans="1:20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</row>
    <row r="1114" spans="1:20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</row>
    <row r="1115" spans="1:20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</row>
    <row r="1116" spans="1:20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</row>
    <row r="1117" spans="1:20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</row>
    <row r="1118" spans="1:20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</row>
    <row r="1119" spans="1:20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</row>
    <row r="1120" spans="1:20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</row>
    <row r="1121" spans="1:20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</row>
    <row r="1122" spans="1:20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</row>
    <row r="1123" spans="1:20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</row>
    <row r="1124" spans="1:20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</row>
    <row r="1125" spans="1:20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</row>
    <row r="1126" spans="1:20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</row>
    <row r="1127" spans="1:20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</row>
    <row r="1128" spans="1:20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</row>
    <row r="1129" spans="1:20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</row>
    <row r="1130" spans="1:20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</row>
    <row r="1131" spans="1:20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</row>
    <row r="1132" spans="1:20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</row>
    <row r="1133" spans="1:20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</row>
    <row r="1134" spans="1:20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</row>
    <row r="1135" spans="1:20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</row>
    <row r="1136" spans="1:20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</row>
    <row r="1137" spans="1:20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</row>
    <row r="1138" spans="1:20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</row>
    <row r="1139" spans="1:20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</row>
    <row r="1140" spans="1:20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</row>
    <row r="1141" spans="1:20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</row>
    <row r="1142" spans="1:20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</row>
    <row r="1143" spans="1:20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</row>
    <row r="1144" spans="1:20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</row>
    <row r="1145" spans="1:20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</row>
    <row r="1146" spans="1:20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</row>
    <row r="1147" spans="1:20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</row>
    <row r="1148" spans="1:20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</row>
    <row r="1149" spans="1:20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</row>
    <row r="1150" spans="1:20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</row>
    <row r="1151" spans="1:20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</row>
    <row r="1152" spans="1:20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</row>
    <row r="1153" spans="1:20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</row>
    <row r="1154" spans="1:20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</row>
    <row r="1155" spans="1:20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</row>
    <row r="1156" spans="1:20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</row>
    <row r="1157" spans="1:20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</row>
    <row r="1158" spans="1:20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</row>
    <row r="1159" spans="1:20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</row>
    <row r="1160" spans="1:20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</row>
    <row r="1161" spans="1:20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</row>
    <row r="1162" spans="1:20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</row>
    <row r="1163" spans="1:20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</row>
    <row r="1164" spans="1:20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</row>
    <row r="1165" spans="1:20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</row>
    <row r="1166" spans="1:20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</row>
    <row r="1167" spans="1:20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</row>
    <row r="1168" spans="1:20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</row>
    <row r="1169" spans="1:20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</row>
    <row r="1170" spans="1:20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</row>
    <row r="1171" spans="1:20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</row>
    <row r="1172" spans="1:20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</row>
    <row r="1173" spans="1:20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</row>
    <row r="1174" spans="1:20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</row>
    <row r="1175" spans="1:20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</row>
    <row r="1176" spans="1:20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</row>
    <row r="1177" spans="1:20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</row>
    <row r="1178" spans="1:20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</row>
    <row r="1179" spans="1:20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</row>
    <row r="1180" spans="1:20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</row>
    <row r="1181" spans="1:20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</row>
    <row r="1182" spans="1:20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</row>
    <row r="1183" spans="1:20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</row>
    <row r="1184" spans="1:20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</row>
    <row r="1185" spans="1:20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</row>
    <row r="1186" spans="1:20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</row>
    <row r="1187" spans="1:20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</row>
    <row r="1188" spans="1:20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</row>
    <row r="1189" spans="1:20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</row>
    <row r="1190" spans="1:20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</row>
    <row r="1191" spans="1:20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</row>
    <row r="1192" spans="1:20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</row>
    <row r="1193" spans="1:20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</row>
    <row r="1194" spans="1:20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</row>
    <row r="1195" spans="1:20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</row>
    <row r="1196" spans="1:20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</row>
    <row r="1197" spans="1:20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</row>
    <row r="1198" spans="1:20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</row>
    <row r="1199" spans="1:20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</row>
    <row r="1200" spans="1:20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</row>
    <row r="1201" spans="1:20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</row>
    <row r="1202" spans="1:20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</row>
    <row r="1203" spans="1:20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</row>
    <row r="1204" spans="1:20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</row>
    <row r="1205" spans="1:20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</row>
    <row r="1206" spans="1:20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</row>
    <row r="1207" spans="1:20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</row>
    <row r="1208" spans="1:20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</row>
    <row r="1209" spans="1:20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</row>
    <row r="1210" spans="1:20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</row>
    <row r="1211" spans="1:20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</row>
    <row r="1212" spans="1:20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</row>
    <row r="1213" spans="1:20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</row>
    <row r="1214" spans="1:20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</row>
    <row r="1215" spans="1:20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</row>
    <row r="1216" spans="1:20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</row>
    <row r="1217" spans="1:20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</row>
    <row r="1218" spans="1:20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</row>
    <row r="1219" spans="1:20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</row>
    <row r="1220" spans="1:20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</row>
    <row r="1221" spans="1:20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</row>
    <row r="1222" spans="1:20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</row>
    <row r="1223" spans="1:20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</row>
    <row r="1224" spans="1:20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</row>
    <row r="1225" spans="1:20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</row>
    <row r="1226" spans="1:20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</row>
    <row r="1227" spans="1:20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</row>
    <row r="1228" spans="1:20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</row>
    <row r="1229" spans="1:20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</row>
    <row r="1230" spans="1:20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</row>
    <row r="1231" spans="1:20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</row>
    <row r="1232" spans="1:20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</row>
    <row r="1233" spans="1:20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</row>
    <row r="1234" spans="1:20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</row>
    <row r="1235" spans="1:20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</row>
    <row r="1236" spans="1:20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</row>
    <row r="1237" spans="1:20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</row>
    <row r="1238" spans="1:20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</row>
    <row r="1239" spans="1:20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</row>
    <row r="1240" spans="1:20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</row>
    <row r="1241" spans="1:20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</row>
    <row r="1242" spans="1:20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</row>
    <row r="1243" spans="1:20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</row>
    <row r="1244" spans="1:20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</row>
    <row r="1245" spans="1:20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</row>
    <row r="1246" spans="1:20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</row>
    <row r="1247" spans="1:20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</row>
    <row r="1248" spans="1:20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</row>
    <row r="1249" spans="1:19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</row>
    <row r="1250" spans="1:19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</row>
    <row r="1251" spans="1:19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</row>
    <row r="1252" spans="1:19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</row>
    <row r="1253" spans="1:19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</row>
    <row r="1254" spans="1:19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</row>
    <row r="1255" spans="1:19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</row>
    <row r="1256" spans="1:19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</row>
    <row r="1257" spans="1:19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</row>
    <row r="1258" spans="1:19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</row>
    <row r="1259" spans="1:19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</row>
    <row r="1260" spans="1:19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</row>
    <row r="1261" spans="1:19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</row>
    <row r="1262" spans="1:19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</row>
    <row r="1263" spans="1:19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</row>
    <row r="1264" spans="1:19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</row>
    <row r="1265" spans="1:19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</row>
    <row r="1266" spans="1:19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</row>
    <row r="1267" spans="1:19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</row>
    <row r="1268" spans="1:19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</row>
    <row r="1269" spans="1:19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</row>
    <row r="1270" spans="1:19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</row>
    <row r="1271" spans="1:19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1:19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</row>
    <row r="1273" spans="1:19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</row>
    <row r="1274" spans="1:19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</row>
    <row r="1275" spans="1:19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</row>
    <row r="1276" spans="1:19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</row>
    <row r="1277" spans="1:19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</row>
    <row r="1278" spans="1:19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</row>
    <row r="1279" spans="1:19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</row>
    <row r="1280" spans="1:19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</row>
    <row r="1281" spans="1:19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</row>
    <row r="1282" spans="1:19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</row>
    <row r="1283" spans="1:19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</row>
    <row r="1284" spans="1:19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</row>
    <row r="1285" spans="1:19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</row>
    <row r="1286" spans="1:19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</row>
    <row r="1287" spans="1:19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</row>
    <row r="1288" spans="1:19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</row>
    <row r="1289" spans="1:19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</row>
    <row r="1290" spans="1:19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</row>
    <row r="1291" spans="1:19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</row>
    <row r="1292" spans="1:19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</row>
    <row r="1293" spans="1:19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</row>
    <row r="1294" spans="1:19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</row>
    <row r="1295" spans="1:19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</row>
    <row r="1296" spans="1:19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</row>
    <row r="1297" spans="1:19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</row>
    <row r="1298" spans="1:19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</row>
    <row r="1299" spans="1:19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</row>
    <row r="1300" spans="1:19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</row>
    <row r="1301" spans="1:19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</row>
    <row r="1302" spans="1:19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</row>
    <row r="1303" spans="1:19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</row>
    <row r="1304" spans="1:19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</row>
    <row r="1305" spans="1:19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</row>
    <row r="1306" spans="1:19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</row>
    <row r="1307" spans="1:19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</row>
    <row r="1308" spans="1:19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</row>
    <row r="1309" spans="1:19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</row>
    <row r="1310" spans="1:19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</row>
    <row r="1311" spans="1:19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</row>
    <row r="1312" spans="1:19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</row>
    <row r="1313" spans="1:19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</row>
    <row r="1314" spans="1:19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</row>
    <row r="1315" spans="1:19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</row>
    <row r="1316" spans="1:19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</row>
    <row r="1317" spans="1:19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</row>
    <row r="1318" spans="1:19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</row>
    <row r="1319" spans="1:19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</row>
    <row r="1320" spans="1:19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</row>
    <row r="1321" spans="1:19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</row>
    <row r="1322" spans="1:19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</row>
    <row r="1323" spans="1:19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</row>
    <row r="1324" spans="1:19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</row>
    <row r="1325" spans="1:19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</row>
    <row r="1326" spans="1:19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</row>
    <row r="1327" spans="1:19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</row>
    <row r="1328" spans="1:19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</row>
    <row r="1329" spans="1:19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</row>
    <row r="1330" spans="1:19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</row>
    <row r="1331" spans="1:19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</row>
    <row r="1332" spans="1:19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</row>
    <row r="1333" spans="1:19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</row>
    <row r="1334" spans="1:19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</row>
    <row r="1335" spans="1:19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</row>
    <row r="1336" spans="1:19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</row>
    <row r="1337" spans="1:19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</row>
    <row r="1338" spans="1:19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</row>
    <row r="1339" spans="1:19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</row>
    <row r="1340" spans="1:19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</row>
    <row r="1341" spans="1:19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</row>
    <row r="1342" spans="1:19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</row>
    <row r="1343" spans="1:19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</row>
    <row r="1344" spans="1:19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</row>
    <row r="1345" spans="1:19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</row>
    <row r="1346" spans="1:19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</row>
    <row r="1347" spans="1:19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</row>
    <row r="1348" spans="1:19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</row>
  </sheetData>
  <phoneticPr fontId="2" type="noConversion"/>
  <printOptions horizontalCentered="1"/>
  <pageMargins left="0" right="0" top="0.39370078740157483" bottom="0.39370078740157483" header="0" footer="0"/>
  <pageSetup paperSize="9" scale="8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業務業績</vt:lpstr>
      <vt:lpstr>業務業績(月份)</vt:lpstr>
      <vt:lpstr>樞紐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Christine</cp:lastModifiedBy>
  <cp:lastPrinted>2017-07-11T02:49:42Z</cp:lastPrinted>
  <dcterms:created xsi:type="dcterms:W3CDTF">2015-09-17T07:37:21Z</dcterms:created>
  <dcterms:modified xsi:type="dcterms:W3CDTF">2017-10-16T04:11:46Z</dcterms:modified>
</cp:coreProperties>
</file>