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qkr\Desktop\Semesterarbeit\파이썬 코드 모음\"/>
    </mc:Choice>
  </mc:AlternateContent>
  <xr:revisionPtr revIDLastSave="0" documentId="13_ncr:1_{1F268E3B-04E3-4230-9B09-3332B0DFFDB9}" xr6:coauthVersionLast="47" xr6:coauthVersionMax="47" xr10:uidLastSave="{00000000-0000-0000-0000-000000000000}"/>
  <bookViews>
    <workbookView xWindow="6400" yWindow="2970" windowWidth="19200" windowHeight="11260" activeTab="3" xr2:uid="{7C48E295-D168-499B-BA88-E2B4B15608AD}"/>
  </bookViews>
  <sheets>
    <sheet name="Ergebnis 1" sheetId="1" r:id="rId1"/>
    <sheet name="Ergebnis 2" sheetId="2" r:id="rId2"/>
    <sheet name="Ergebnis 3" sheetId="3" r:id="rId3"/>
    <sheet name="Ergebnis 4" sheetId="4" r:id="rId4"/>
    <sheet name="Ergebnis 5" sheetId="5" r:id="rId5"/>
    <sheet name="Ergebnis 6" sheetId="6" r:id="rId6"/>
    <sheet name="Ergebnis 7" sheetId="7" r:id="rId7"/>
    <sheet name="Grap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G3" i="9"/>
  <c r="G4" i="9"/>
  <c r="G5" i="9"/>
  <c r="G6" i="9"/>
  <c r="G7" i="9"/>
  <c r="G8" i="9"/>
  <c r="F3" i="9"/>
  <c r="F4" i="9"/>
  <c r="F5" i="9"/>
  <c r="F6" i="9"/>
  <c r="F7" i="9"/>
  <c r="F8" i="9"/>
  <c r="E8" i="9"/>
  <c r="E3" i="9"/>
  <c r="E4" i="9"/>
  <c r="E5" i="9"/>
  <c r="E6" i="9"/>
  <c r="H2" i="9"/>
  <c r="G2" i="9"/>
  <c r="F2" i="9"/>
  <c r="E2" i="9"/>
  <c r="D3" i="9"/>
  <c r="D4" i="9"/>
  <c r="D5" i="9"/>
  <c r="D6" i="9"/>
  <c r="D7" i="9"/>
  <c r="D8" i="9"/>
  <c r="D2" i="9"/>
  <c r="C3" i="9"/>
  <c r="C4" i="9"/>
  <c r="C5" i="9"/>
  <c r="C6" i="9"/>
  <c r="C7" i="9"/>
  <c r="C8" i="9"/>
  <c r="C2" i="9"/>
  <c r="B3" i="9"/>
  <c r="B4" i="9"/>
  <c r="B5" i="9"/>
  <c r="B6" i="9"/>
  <c r="B7" i="9"/>
  <c r="B8" i="9"/>
  <c r="B2" i="9"/>
  <c r="G3" i="7"/>
  <c r="G4" i="7"/>
  <c r="G5" i="7"/>
  <c r="H5" i="9" s="1"/>
  <c r="G6" i="7"/>
  <c r="H6" i="9" s="1"/>
  <c r="G7" i="7"/>
  <c r="H7" i="9" s="1"/>
  <c r="G8" i="7"/>
  <c r="H8" i="9" s="1"/>
  <c r="G3" i="6"/>
  <c r="G3" i="5"/>
  <c r="G3" i="4"/>
  <c r="G2" i="7"/>
  <c r="G8" i="2"/>
  <c r="G7" i="2"/>
  <c r="G6" i="2"/>
  <c r="G5" i="2"/>
  <c r="G4" i="2"/>
  <c r="G3" i="2"/>
  <c r="G2" i="2"/>
  <c r="G5" i="4"/>
  <c r="G4" i="6"/>
  <c r="G5" i="6"/>
  <c r="G6" i="6"/>
  <c r="G7" i="6"/>
  <c r="G8" i="6"/>
  <c r="G2" i="6"/>
  <c r="G2" i="5"/>
  <c r="G8" i="5"/>
  <c r="G7" i="5"/>
  <c r="G6" i="5"/>
  <c r="G5" i="5"/>
  <c r="G4" i="5"/>
  <c r="G8" i="4"/>
  <c r="G7" i="4"/>
  <c r="E7" i="9" s="1"/>
  <c r="G6" i="4"/>
  <c r="G4" i="4"/>
  <c r="G2" i="4"/>
  <c r="G8" i="3"/>
  <c r="G7" i="3"/>
  <c r="G6" i="3"/>
  <c r="G5" i="3"/>
  <c r="G4" i="3"/>
  <c r="G3" i="3"/>
  <c r="G2" i="3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<sst xmlns="http://schemas.openxmlformats.org/spreadsheetml/2006/main" count="99" uniqueCount="24">
  <si>
    <t>1. python cvxopt</t>
  </si>
  <si>
    <t>2. Pythong Gurobi</t>
  </si>
  <si>
    <t>3.Python OSQP</t>
  </si>
  <si>
    <t>10*10</t>
  </si>
  <si>
    <t>50*50</t>
  </si>
  <si>
    <t>100*100</t>
  </si>
  <si>
    <t>500*500</t>
  </si>
  <si>
    <t>GurobiError: Model too large for size-limited license; visit https://www.gurobi.com/free-trial for a full license</t>
  </si>
  <si>
    <t>1000*1000</t>
  </si>
  <si>
    <t>2000*2000</t>
  </si>
  <si>
    <t>4. Python quadprog</t>
  </si>
  <si>
    <t>5.Julia cvxopt</t>
  </si>
  <si>
    <t>6.Julia OSQP</t>
  </si>
  <si>
    <t>7.Julia COSMO</t>
  </si>
  <si>
    <t>Dauerzeit 1 (s)</t>
  </si>
  <si>
    <t>Dauerzeit 2 (s)</t>
  </si>
  <si>
    <t>Dauerzeit 3 (s)</t>
  </si>
  <si>
    <t>Durchschnitt (s)</t>
  </si>
  <si>
    <t>Versuch 1 (s)</t>
  </si>
  <si>
    <t>Versuch 2 (s)</t>
  </si>
  <si>
    <t>Versuch 3 (s)</t>
  </si>
  <si>
    <t>5000*5000</t>
  </si>
  <si>
    <t>1. Python cvxopt</t>
  </si>
  <si>
    <t>Status: Max_iter_reached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</si>
</sst>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charset val="129"/>
      <scheme val="minor"/>
    </font>
    <font>
      <sz val="10"/>
      <color theme="1"/>
      <name val="Arial Unicode MS"/>
    </font>
    <font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3" fillId="2" borderId="2" xfId="1" applyBorder="1"/>
    <xf numFmtId="0" fontId="4" fillId="3" borderId="2" xfId="2" applyBorder="1"/>
    <xf numFmtId="0" fontId="1" fillId="0" borderId="2" xfId="0" applyFont="1" applyBorder="1" applyAlignment="1">
      <alignment vertical="center"/>
    </xf>
    <xf numFmtId="0" fontId="4" fillId="4" borderId="3" xfId="3" applyFont="1" applyBorder="1"/>
    <xf numFmtId="0" fontId="4" fillId="4" borderId="4" xfId="3" applyFont="1" applyBorder="1"/>
    <xf numFmtId="0" fontId="0" fillId="4" borderId="4" xfId="3" applyFont="1" applyBorder="1"/>
    <xf numFmtId="0" fontId="0" fillId="4" borderId="5" xfId="3" applyFont="1" applyBorder="1"/>
    <xf numFmtId="0" fontId="3" fillId="2" borderId="6" xfId="1" applyBorder="1"/>
    <xf numFmtId="0" fontId="3" fillId="2" borderId="7" xfId="1" applyBorder="1"/>
    <xf numFmtId="0" fontId="0" fillId="0" borderId="7" xfId="0" applyBorder="1"/>
    <xf numFmtId="0" fontId="0" fillId="0" borderId="8" xfId="0" applyBorder="1"/>
    <xf numFmtId="0" fontId="3" fillId="2" borderId="9" xfId="1" applyBorder="1"/>
    <xf numFmtId="0" fontId="0" fillId="0" borderId="10" xfId="0" applyBorder="1"/>
    <xf numFmtId="0" fontId="4" fillId="3" borderId="9" xfId="2" applyBorder="1"/>
    <xf numFmtId="0" fontId="4" fillId="3" borderId="11" xfId="2" applyBorder="1"/>
    <xf numFmtId="0" fontId="4" fillId="3" borderId="12" xfId="2" applyBorder="1"/>
    <xf numFmtId="0" fontId="0" fillId="0" borderId="12" xfId="0" applyBorder="1"/>
    <xf numFmtId="0" fontId="1" fillId="0" borderId="12" xfId="0" applyFont="1" applyBorder="1" applyAlignment="1">
      <alignment vertical="center"/>
    </xf>
    <xf numFmtId="0" fontId="0" fillId="0" borderId="13" xfId="0" applyBorder="1"/>
    <xf numFmtId="0" fontId="3" fillId="2" borderId="14" xfId="1" applyBorder="1"/>
    <xf numFmtId="0" fontId="2" fillId="5" borderId="2" xfId="4" applyBorder="1"/>
    <xf numFmtId="164" fontId="0" fillId="0" borderId="2" xfId="0" applyNumberFormat="1" applyBorder="1"/>
  </cellXfs>
  <cellStyles count="5">
    <cellStyle name="20% - Accent1" xfId="4" builtinId="30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1. Python cvxopt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Graph!$B$2:$H$2</c:f>
              <c:numCache>
                <c:formatCode>0.000</c:formatCode>
                <c:ptCount val="7"/>
                <c:pt idx="0">
                  <c:v>1.3587474822998019E-2</c:v>
                </c:pt>
                <c:pt idx="1">
                  <c:v>1.2685855229695583E-2</c:v>
                </c:pt>
                <c:pt idx="2">
                  <c:v>2.3346503575642868E-2</c:v>
                </c:pt>
                <c:pt idx="3">
                  <c:v>0.99855899810790894</c:v>
                </c:pt>
                <c:pt idx="4">
                  <c:v>8.8112151622772128</c:v>
                </c:pt>
                <c:pt idx="5">
                  <c:v>62.505278984705562</c:v>
                </c:pt>
                <c:pt idx="6">
                  <c:v>1296.7475453217767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2-4011-B3D4-B3B05D4B2BD0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2. Pythong Gurobi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Graph!$B$3:$H$3</c:f>
              <c:numCache>
                <c:formatCode>0.000</c:formatCode>
                <c:ptCount val="7"/>
                <c:pt idx="0">
                  <c:v>7.4616591135660729E-2</c:v>
                </c:pt>
                <c:pt idx="1">
                  <c:v>3.3754110336303704E-2</c:v>
                </c:pt>
                <c:pt idx="2">
                  <c:v>3.2422542572021464E-2</c:v>
                </c:pt>
                <c:pt idx="3">
                  <c:v>0.25865507125854431</c:v>
                </c:pt>
                <c:pt idx="4">
                  <c:v>1.23744169871012</c:v>
                </c:pt>
                <c:pt idx="5">
                  <c:v>11.099370002746534</c:v>
                </c:pt>
                <c:pt idx="6">
                  <c:v>318.44123403231265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011-B3D4-B3B05D4B2BD0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3.Python OSQP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Graph!$B$4:$H$4</c:f>
              <c:numCache>
                <c:formatCode>0.000</c:formatCode>
                <c:ptCount val="7"/>
                <c:pt idx="0">
                  <c:v>4.5348008473714129E-3</c:v>
                </c:pt>
                <c:pt idx="1">
                  <c:v>5.9295495351155527E-3</c:v>
                </c:pt>
                <c:pt idx="2">
                  <c:v>6.6738923390706334E-3</c:v>
                </c:pt>
                <c:pt idx="3">
                  <c:v>0.10883092880248967</c:v>
                </c:pt>
                <c:pt idx="4">
                  <c:v>0.66846839586893703</c:v>
                </c:pt>
                <c:pt idx="5">
                  <c:v>4.7373592853546098</c:v>
                </c:pt>
                <c:pt idx="6">
                  <c:v>68.524964014689104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2-4011-B3D4-B3B05D4B2BD0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4. Python quadprog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Graph!$B$5:$H$5</c:f>
              <c:numCache>
                <c:formatCode>0.000</c:formatCode>
                <c:ptCount val="7"/>
                <c:pt idx="0">
                  <c:v>0.10924728711446074</c:v>
                </c:pt>
                <c:pt idx="1">
                  <c:v>3.9972464243570932E-3</c:v>
                </c:pt>
                <c:pt idx="2">
                  <c:v>4.9981276194254499E-3</c:v>
                </c:pt>
                <c:pt idx="3">
                  <c:v>0.17565417289733834</c:v>
                </c:pt>
                <c:pt idx="4">
                  <c:v>1.2036639849344832</c:v>
                </c:pt>
                <c:pt idx="5">
                  <c:v>7.7334883213043168</c:v>
                </c:pt>
                <c:pt idx="6">
                  <c:v>113.95899128913834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2-4011-B3D4-B3B05D4B2BD0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5.Julia cvxopt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Graph!$B$6:$H$6</c:f>
              <c:numCache>
                <c:formatCode>0.000</c:formatCode>
                <c:ptCount val="7"/>
                <c:pt idx="0">
                  <c:v>3.0141666666666667E-2</c:v>
                </c:pt>
                <c:pt idx="1">
                  <c:v>4.4944666666666667E-2</c:v>
                </c:pt>
                <c:pt idx="2">
                  <c:v>5.0126000000000004E-2</c:v>
                </c:pt>
                <c:pt idx="3">
                  <c:v>3.5012099999999999</c:v>
                </c:pt>
                <c:pt idx="4">
                  <c:v>7.8266230000000006</c:v>
                </c:pt>
                <c:pt idx="5">
                  <c:v>64.046942000000001</c:v>
                </c:pt>
                <c:pt idx="6">
                  <c:v>1448.3665426666666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2-4011-B3D4-B3B05D4B2BD0}"/>
            </c:ext>
          </c:extLst>
        </c:ser>
        <c:ser>
          <c:idx val="5"/>
          <c:order val="5"/>
          <c:tx>
            <c:strRef>
              <c:f>Graph!$A$7</c:f>
              <c:strCache>
                <c:ptCount val="1"/>
                <c:pt idx="0">
                  <c:v>6.Julia OSQP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Graph!$B$7:$H$7</c:f>
              <c:numCache>
                <c:formatCode>0.000</c:formatCode>
                <c:ptCount val="7"/>
                <c:pt idx="0">
                  <c:v>4.5433333333333333E-3</c:v>
                </c:pt>
                <c:pt idx="1">
                  <c:v>5.2169999999999994E-3</c:v>
                </c:pt>
                <c:pt idx="2">
                  <c:v>8.1550000000000008E-3</c:v>
                </c:pt>
                <c:pt idx="3">
                  <c:v>0.11343833333333335</c:v>
                </c:pt>
                <c:pt idx="4">
                  <c:v>0.83752266666666664</c:v>
                </c:pt>
                <c:pt idx="5">
                  <c:v>7.6891930000000004</c:v>
                </c:pt>
                <c:pt idx="6">
                  <c:v>74.327742000000001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2-4011-B3D4-B3B05D4B2BD0}"/>
            </c:ext>
          </c:extLst>
        </c:ser>
        <c:ser>
          <c:idx val="6"/>
          <c:order val="6"/>
          <c:tx>
            <c:strRef>
              <c:f>Graph!$A$8</c:f>
              <c:strCache>
                <c:ptCount val="1"/>
                <c:pt idx="0">
                  <c:v>7.Julia COSMO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Graph!$B$8:$H$8</c:f>
              <c:numCache>
                <c:formatCode>0.000</c:formatCode>
                <c:ptCount val="7"/>
                <c:pt idx="0">
                  <c:v>1.9676666666666669</c:v>
                </c:pt>
                <c:pt idx="1">
                  <c:v>7.9333333333333325E-2</c:v>
                </c:pt>
                <c:pt idx="2">
                  <c:v>4.0000000000000001E-3</c:v>
                </c:pt>
                <c:pt idx="3">
                  <c:v>0.18766666666666665</c:v>
                </c:pt>
                <c:pt idx="4">
                  <c:v>0.98266666666666669</c:v>
                </c:pt>
                <c:pt idx="5">
                  <c:v>32.350666666666669</c:v>
                </c:pt>
                <c:pt idx="6">
                  <c:v>718.74599999999998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72-4011-B3D4-B3B05D4B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330367"/>
        <c:axId val="691331615"/>
      </c:lineChart>
      <c:catAx>
        <c:axId val="69133036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91331615"/>
        <c:crosses val="max"/>
        <c:auto val="1"/>
        <c:lblAlgn val="ctr"/>
        <c:lblOffset val="100"/>
        <c:noMultiLvlLbl val="0"/>
      </c:catAx>
      <c:valAx>
        <c:axId val="691331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Dauerzeit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cross"/>
        <c:minorTickMark val="none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3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9</xdr:row>
      <xdr:rowOff>146050</xdr:rowOff>
    </xdr:from>
    <xdr:to>
      <xdr:col>11</xdr:col>
      <xdr:colOff>577850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7934D-E0F1-4431-BC18-F46B4616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6836-005A-4759-BB03-EFFDF566F539}">
  <dimension ref="A1:G8"/>
  <sheetViews>
    <sheetView workbookViewId="0">
      <selection activeCell="G2" sqref="G2:G8"/>
    </sheetView>
  </sheetViews>
  <sheetFormatPr defaultRowHeight="14.5"/>
  <cols>
    <col min="4" max="6" width="11.81640625" bestFit="1" customWidth="1"/>
    <col min="7" max="7" width="14" bestFit="1" customWidth="1"/>
  </cols>
  <sheetData>
    <row r="1" spans="1:7" ht="15" thickBot="1">
      <c r="A1" s="6" t="s">
        <v>3</v>
      </c>
      <c r="B1" s="7"/>
      <c r="C1" s="8"/>
      <c r="D1" s="8" t="s">
        <v>18</v>
      </c>
      <c r="E1" s="8" t="s">
        <v>19</v>
      </c>
      <c r="F1" s="8" t="s">
        <v>20</v>
      </c>
      <c r="G1" s="9" t="s">
        <v>17</v>
      </c>
    </row>
    <row r="2" spans="1:7">
      <c r="A2" s="10" t="s">
        <v>0</v>
      </c>
      <c r="B2" s="11"/>
      <c r="C2" s="12"/>
      <c r="D2" s="12">
        <v>4.9881935119628898E-3</v>
      </c>
      <c r="E2" s="12">
        <v>2.7766704559326099E-2</v>
      </c>
      <c r="F2" s="12">
        <v>8.0075263977050695E-3</v>
      </c>
      <c r="G2" s="13">
        <f>SUM(D2+E2+F2)/3</f>
        <v>1.3587474822998019E-2</v>
      </c>
    </row>
    <row r="3" spans="1:7">
      <c r="A3" s="14" t="s">
        <v>1</v>
      </c>
      <c r="B3" s="3"/>
      <c r="C3" s="2"/>
      <c r="D3" s="2">
        <v>1.6945838928222601E-2</v>
      </c>
      <c r="E3" s="2">
        <v>0.16795730590820299</v>
      </c>
      <c r="F3" s="2">
        <v>3.8946628570556599E-2</v>
      </c>
      <c r="G3" s="15">
        <f t="shared" ref="G3:G8" si="0">SUM(D3+E3+F3)/3</f>
        <v>7.4616591135660729E-2</v>
      </c>
    </row>
    <row r="4" spans="1:7">
      <c r="A4" s="14" t="s">
        <v>2</v>
      </c>
      <c r="B4" s="3"/>
      <c r="C4" s="2"/>
      <c r="D4" s="2">
        <v>4.9965381622314401E-3</v>
      </c>
      <c r="E4" s="2">
        <v>4.99486923217773E-3</v>
      </c>
      <c r="F4" s="2">
        <v>3.6129951477050699E-3</v>
      </c>
      <c r="G4" s="15">
        <f t="shared" si="0"/>
        <v>4.5348008473714129E-3</v>
      </c>
    </row>
    <row r="5" spans="1:7">
      <c r="A5" s="14" t="s">
        <v>10</v>
      </c>
      <c r="B5" s="3"/>
      <c r="C5" s="2"/>
      <c r="D5" s="2">
        <v>1.9395351409912101E-3</v>
      </c>
      <c r="E5" s="2">
        <v>0.166301488876342</v>
      </c>
      <c r="F5" s="2">
        <v>0.159500837326049</v>
      </c>
      <c r="G5" s="15">
        <f t="shared" si="0"/>
        <v>0.10924728711446074</v>
      </c>
    </row>
    <row r="6" spans="1:7">
      <c r="A6" s="16" t="s">
        <v>11</v>
      </c>
      <c r="B6" s="4"/>
      <c r="C6" s="2"/>
      <c r="D6" s="5">
        <v>1.7555999999999999E-2</v>
      </c>
      <c r="E6" s="5">
        <v>5.1936000000000003E-2</v>
      </c>
      <c r="F6" s="5">
        <v>2.0933E-2</v>
      </c>
      <c r="G6" s="15">
        <f t="shared" si="0"/>
        <v>3.0141666666666667E-2</v>
      </c>
    </row>
    <row r="7" spans="1:7">
      <c r="A7" s="16" t="s">
        <v>12</v>
      </c>
      <c r="B7" s="4"/>
      <c r="C7" s="2"/>
      <c r="D7" s="5">
        <v>5.8129999999999996E-3</v>
      </c>
      <c r="E7" s="5">
        <v>4.052E-3</v>
      </c>
      <c r="F7" s="5">
        <v>3.7650000000000001E-3</v>
      </c>
      <c r="G7" s="15">
        <f t="shared" si="0"/>
        <v>4.5433333333333333E-3</v>
      </c>
    </row>
    <row r="8" spans="1:7" ht="15" thickBot="1">
      <c r="A8" s="17" t="s">
        <v>13</v>
      </c>
      <c r="B8" s="18"/>
      <c r="C8" s="19"/>
      <c r="D8" s="20">
        <v>2.806</v>
      </c>
      <c r="E8" s="20">
        <v>3.0960000000000001</v>
      </c>
      <c r="F8" s="19">
        <v>1E-3</v>
      </c>
      <c r="G8" s="21">
        <f t="shared" si="0"/>
        <v>1.9676666666666669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25E7-F9EF-439E-A505-93EBC31EE815}">
  <dimension ref="A1:G8"/>
  <sheetViews>
    <sheetView workbookViewId="0">
      <selection activeCell="D2" sqref="D2:G8"/>
    </sheetView>
  </sheetViews>
  <sheetFormatPr defaultRowHeight="14.5"/>
  <cols>
    <col min="4" max="6" width="11.81640625" bestFit="1" customWidth="1"/>
    <col min="7" max="7" width="14" bestFit="1" customWidth="1"/>
  </cols>
  <sheetData>
    <row r="1" spans="1:7" ht="15" thickBot="1">
      <c r="A1" s="6" t="s">
        <v>4</v>
      </c>
      <c r="B1" s="7"/>
      <c r="C1" s="8"/>
      <c r="D1" s="8" t="s">
        <v>18</v>
      </c>
      <c r="E1" s="8" t="s">
        <v>19</v>
      </c>
      <c r="F1" s="8" t="s">
        <v>20</v>
      </c>
      <c r="G1" s="9" t="s">
        <v>17</v>
      </c>
    </row>
    <row r="2" spans="1:7">
      <c r="A2" s="10" t="s">
        <v>0</v>
      </c>
      <c r="B2" s="11"/>
      <c r="C2" s="12"/>
      <c r="D2" s="12">
        <v>1.7894268035888599E-2</v>
      </c>
      <c r="E2" s="12">
        <v>1.4157772064208899E-2</v>
      </c>
      <c r="F2" s="12">
        <v>6.00552558898925E-3</v>
      </c>
      <c r="G2" s="13">
        <f>SUM(D2+E2+F2)/3</f>
        <v>1.2685855229695583E-2</v>
      </c>
    </row>
    <row r="3" spans="1:7">
      <c r="A3" s="14" t="s">
        <v>1</v>
      </c>
      <c r="B3" s="3"/>
      <c r="C3" s="2"/>
      <c r="D3" s="2">
        <v>4.71997261047363E-2</v>
      </c>
      <c r="E3" s="2">
        <v>3.0060768127441399E-2</v>
      </c>
      <c r="F3" s="2">
        <v>2.4001836776733398E-2</v>
      </c>
      <c r="G3" s="15">
        <f t="shared" ref="G3:G8" si="0">SUM(D3+E3+F3)/3</f>
        <v>3.3754110336303704E-2</v>
      </c>
    </row>
    <row r="4" spans="1:7">
      <c r="A4" s="14" t="s">
        <v>2</v>
      </c>
      <c r="B4" s="3"/>
      <c r="C4" s="2"/>
      <c r="D4" s="2">
        <v>5.7966709136962804E-3</v>
      </c>
      <c r="E4" s="2">
        <v>6.9923400878906198E-3</v>
      </c>
      <c r="F4" s="2">
        <v>4.9996376037597604E-3</v>
      </c>
      <c r="G4" s="15">
        <f t="shared" si="0"/>
        <v>5.9295495351155527E-3</v>
      </c>
    </row>
    <row r="5" spans="1:7">
      <c r="A5" s="14" t="s">
        <v>10</v>
      </c>
      <c r="B5" s="3"/>
      <c r="C5" s="2"/>
      <c r="D5" s="2">
        <v>4.974365234375E-3</v>
      </c>
      <c r="E5" s="2">
        <v>3.01718711853027E-3</v>
      </c>
      <c r="F5" s="2">
        <v>4.0001869201660104E-3</v>
      </c>
      <c r="G5" s="15">
        <f t="shared" si="0"/>
        <v>3.9972464243570932E-3</v>
      </c>
    </row>
    <row r="6" spans="1:7">
      <c r="A6" s="16" t="s">
        <v>11</v>
      </c>
      <c r="B6" s="4"/>
      <c r="C6" s="2"/>
      <c r="D6" s="2">
        <v>2.8760999999999998E-2</v>
      </c>
      <c r="E6" s="5">
        <v>6.0888999999999999E-2</v>
      </c>
      <c r="F6" s="5">
        <v>4.5184000000000002E-2</v>
      </c>
      <c r="G6" s="15">
        <f t="shared" si="0"/>
        <v>4.4944666666666667E-2</v>
      </c>
    </row>
    <row r="7" spans="1:7">
      <c r="A7" s="16" t="s">
        <v>12</v>
      </c>
      <c r="B7" s="4"/>
      <c r="C7" s="2"/>
      <c r="D7" s="5">
        <v>6.9369999999999996E-3</v>
      </c>
      <c r="E7" s="5">
        <v>4.9480000000000001E-3</v>
      </c>
      <c r="F7" s="5">
        <v>3.7659999999999998E-3</v>
      </c>
      <c r="G7" s="15">
        <f t="shared" si="0"/>
        <v>5.2169999999999994E-3</v>
      </c>
    </row>
    <row r="8" spans="1:7" ht="15" thickBot="1">
      <c r="A8" s="17" t="s">
        <v>13</v>
      </c>
      <c r="B8" s="18"/>
      <c r="C8" s="19"/>
      <c r="D8" s="20">
        <v>0.13200000000000001</v>
      </c>
      <c r="E8" s="20">
        <v>0.10299999999999999</v>
      </c>
      <c r="F8" s="19">
        <v>3.0000000000000001E-3</v>
      </c>
      <c r="G8" s="21">
        <f t="shared" si="0"/>
        <v>7.9333333333333325E-2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6499-10EF-4375-984D-B5AD75767B4D}">
  <dimension ref="A1:G8"/>
  <sheetViews>
    <sheetView workbookViewId="0">
      <selection activeCell="D2" sqref="D2:G8"/>
    </sheetView>
  </sheetViews>
  <sheetFormatPr defaultRowHeight="14.5"/>
  <sheetData>
    <row r="1" spans="1:7">
      <c r="A1" t="s">
        <v>5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0</v>
      </c>
      <c r="D2">
        <v>2.8267621994018499E-2</v>
      </c>
      <c r="E2">
        <v>2.3713588714599599E-2</v>
      </c>
      <c r="F2">
        <v>1.8058300018310498E-2</v>
      </c>
      <c r="G2">
        <f>SUM(D2+E2+F2)/3</f>
        <v>2.3346503575642868E-2</v>
      </c>
    </row>
    <row r="3" spans="1:7">
      <c r="A3" t="s">
        <v>1</v>
      </c>
      <c r="D3">
        <v>3.2319307327270501E-2</v>
      </c>
      <c r="E3">
        <v>3.1999349594116197E-2</v>
      </c>
      <c r="F3">
        <v>3.29489707946777E-2</v>
      </c>
      <c r="G3">
        <f t="shared" ref="G3:G8" si="0">SUM(D3+E3+F3)/3</f>
        <v>3.2422542572021464E-2</v>
      </c>
    </row>
    <row r="4" spans="1:7">
      <c r="A4" t="s">
        <v>2</v>
      </c>
      <c r="D4">
        <v>5.9854984283447196E-3</v>
      </c>
      <c r="E4">
        <v>7.0333480834960903E-3</v>
      </c>
      <c r="F4">
        <v>7.0028305053710903E-3</v>
      </c>
      <c r="G4">
        <f t="shared" si="0"/>
        <v>6.6738923390706334E-3</v>
      </c>
    </row>
    <row r="5" spans="1:7">
      <c r="A5" t="s">
        <v>10</v>
      </c>
      <c r="D5">
        <v>4.9822330474853498E-3</v>
      </c>
      <c r="E5">
        <v>5.0153732299804601E-3</v>
      </c>
      <c r="F5">
        <v>4.9967765808105399E-3</v>
      </c>
      <c r="G5">
        <f t="shared" si="0"/>
        <v>4.9981276194254499E-3</v>
      </c>
    </row>
    <row r="6" spans="1:7">
      <c r="A6" t="s">
        <v>11</v>
      </c>
      <c r="D6" s="1">
        <v>4.9423000000000002E-2</v>
      </c>
      <c r="E6" s="1">
        <v>5.3907999999999998E-2</v>
      </c>
      <c r="F6" s="1">
        <v>4.7046999999999999E-2</v>
      </c>
      <c r="G6">
        <f t="shared" si="0"/>
        <v>5.0126000000000004E-2</v>
      </c>
    </row>
    <row r="7" spans="1:7">
      <c r="A7" t="s">
        <v>12</v>
      </c>
      <c r="D7" s="1">
        <v>1.0388E-2</v>
      </c>
      <c r="E7" s="1">
        <v>7.5490000000000002E-3</v>
      </c>
      <c r="F7" s="1">
        <v>6.5279999999999999E-3</v>
      </c>
      <c r="G7">
        <f t="shared" si="0"/>
        <v>8.1550000000000008E-3</v>
      </c>
    </row>
    <row r="8" spans="1:7">
      <c r="A8" t="s">
        <v>13</v>
      </c>
      <c r="D8" s="1">
        <v>3.0000000000000001E-3</v>
      </c>
      <c r="E8" s="1">
        <v>5.0000000000000001E-3</v>
      </c>
      <c r="F8" s="1">
        <v>4.0000000000000001E-3</v>
      </c>
      <c r="G8">
        <f t="shared" si="0"/>
        <v>4.0000000000000001E-3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249C-AF2C-4531-8792-37F063EFC787}">
  <dimension ref="A1:I8"/>
  <sheetViews>
    <sheetView tabSelected="1" workbookViewId="0">
      <selection activeCell="G7" sqref="G7"/>
    </sheetView>
  </sheetViews>
  <sheetFormatPr defaultRowHeight="14.5"/>
  <sheetData>
    <row r="1" spans="1:9">
      <c r="A1" t="s">
        <v>6</v>
      </c>
      <c r="D1" t="s">
        <v>14</v>
      </c>
      <c r="E1" t="s">
        <v>15</v>
      </c>
      <c r="F1" t="s">
        <v>16</v>
      </c>
      <c r="G1" t="s">
        <v>17</v>
      </c>
    </row>
    <row r="2" spans="1:9">
      <c r="A2" t="s">
        <v>0</v>
      </c>
      <c r="D2">
        <v>1.01261281967163</v>
      </c>
      <c r="E2">
        <v>1.00700783729553</v>
      </c>
      <c r="F2">
        <v>0.97605633735656705</v>
      </c>
      <c r="G2">
        <f>SUM(D2+E2+F2)/3</f>
        <v>0.99855899810790894</v>
      </c>
    </row>
    <row r="3" spans="1:9">
      <c r="A3" t="s">
        <v>1</v>
      </c>
      <c r="D3">
        <v>0.29567861557006803</v>
      </c>
      <c r="E3">
        <v>0.24114251136779699</v>
      </c>
      <c r="F3">
        <v>0.239144086837768</v>
      </c>
      <c r="G3">
        <f>SUM(D3+E3+F3)/3</f>
        <v>0.25865507125854431</v>
      </c>
      <c r="I3" t="s">
        <v>7</v>
      </c>
    </row>
    <row r="4" spans="1:9">
      <c r="A4" t="s">
        <v>2</v>
      </c>
      <c r="D4">
        <v>0.11554741859436</v>
      </c>
      <c r="E4">
        <v>0.101002693176269</v>
      </c>
      <c r="F4">
        <v>0.10994267463684</v>
      </c>
      <c r="G4">
        <f t="shared" ref="G4:G8" si="0">SUM(D4+E4+F4)/3</f>
        <v>0.10883092880248967</v>
      </c>
    </row>
    <row r="5" spans="1:9">
      <c r="A5" t="s">
        <v>10</v>
      </c>
      <c r="D5">
        <v>0.22095036506652799</v>
      </c>
      <c r="E5">
        <v>0.16306209564208901</v>
      </c>
      <c r="F5">
        <v>0.14295005798339799</v>
      </c>
      <c r="G5">
        <f t="shared" si="0"/>
        <v>0.17565417289733834</v>
      </c>
    </row>
    <row r="6" spans="1:9">
      <c r="A6" t="s">
        <v>11</v>
      </c>
      <c r="D6" s="1">
        <v>8.1462939999999993</v>
      </c>
      <c r="E6" s="1">
        <v>1.185438</v>
      </c>
      <c r="F6" s="1">
        <v>1.1718980000000001</v>
      </c>
      <c r="G6">
        <f t="shared" si="0"/>
        <v>3.5012099999999999</v>
      </c>
    </row>
    <row r="7" spans="1:9">
      <c r="A7" t="s">
        <v>12</v>
      </c>
      <c r="D7" s="1">
        <v>0.115145</v>
      </c>
      <c r="E7" s="1">
        <v>0.11229600000000001</v>
      </c>
      <c r="F7" s="1">
        <v>0.112874</v>
      </c>
      <c r="G7">
        <f t="shared" si="0"/>
        <v>0.11343833333333335</v>
      </c>
    </row>
    <row r="8" spans="1:9">
      <c r="A8" t="s">
        <v>13</v>
      </c>
      <c r="D8" s="1">
        <v>0.24099999999999999</v>
      </c>
      <c r="E8" s="1">
        <v>0.14199999999999999</v>
      </c>
      <c r="F8" s="1">
        <v>0.18</v>
      </c>
      <c r="G8">
        <f t="shared" si="0"/>
        <v>0.18766666666666665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1F40-06A0-44B1-8CDD-AF9E44F0D12D}">
  <dimension ref="A1:G8"/>
  <sheetViews>
    <sheetView workbookViewId="0">
      <selection activeCell="D2" sqref="D2:G8"/>
    </sheetView>
  </sheetViews>
  <sheetFormatPr defaultRowHeight="14.5"/>
  <sheetData>
    <row r="1" spans="1:7">
      <c r="A1" t="s">
        <v>8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0</v>
      </c>
      <c r="D2">
        <v>12.542878389358499</v>
      </c>
      <c r="E2">
        <v>7.11767554283142</v>
      </c>
      <c r="F2">
        <v>6.7730915546417201</v>
      </c>
      <c r="G2">
        <f>SUM(D2+E2+F2)/3</f>
        <v>8.8112151622772128</v>
      </c>
    </row>
    <row r="3" spans="1:7">
      <c r="A3" t="s">
        <v>1</v>
      </c>
      <c r="D3">
        <v>1.23065638542175</v>
      </c>
      <c r="E3">
        <v>1.21787881851196</v>
      </c>
      <c r="F3">
        <v>1.2637898921966499</v>
      </c>
      <c r="G3">
        <f>SUM(D3+E3+F3)/3</f>
        <v>1.23744169871012</v>
      </c>
    </row>
    <row r="4" spans="1:7">
      <c r="A4" t="s">
        <v>2</v>
      </c>
      <c r="D4">
        <v>0.67736172676086404</v>
      </c>
      <c r="E4">
        <v>0.56001901626586903</v>
      </c>
      <c r="F4">
        <v>0.76802444458007801</v>
      </c>
      <c r="G4">
        <f t="shared" ref="G4:G8" si="0">SUM(D4+E4+F4)/3</f>
        <v>0.66846839586893703</v>
      </c>
    </row>
    <row r="5" spans="1:7">
      <c r="A5" t="s">
        <v>10</v>
      </c>
      <c r="D5">
        <v>1.2689571380615201</v>
      </c>
      <c r="E5">
        <v>1.2060563564300499</v>
      </c>
      <c r="F5">
        <v>1.1359784603118801</v>
      </c>
      <c r="G5">
        <f t="shared" si="0"/>
        <v>1.2036639849344832</v>
      </c>
    </row>
    <row r="6" spans="1:7">
      <c r="A6" t="s">
        <v>11</v>
      </c>
      <c r="D6" s="1">
        <v>7.75603</v>
      </c>
      <c r="E6" s="1">
        <v>8.1435860000000009</v>
      </c>
      <c r="F6" s="1">
        <v>7.5802529999999999</v>
      </c>
      <c r="G6">
        <f t="shared" si="0"/>
        <v>7.8266230000000006</v>
      </c>
    </row>
    <row r="7" spans="1:7">
      <c r="A7" t="s">
        <v>12</v>
      </c>
      <c r="D7" s="1">
        <v>0.78102899999999997</v>
      </c>
      <c r="E7" s="1">
        <v>1.060738</v>
      </c>
      <c r="F7" s="1">
        <v>0.67080099999999998</v>
      </c>
      <c r="G7">
        <f t="shared" si="0"/>
        <v>0.83752266666666664</v>
      </c>
    </row>
    <row r="8" spans="1:7">
      <c r="A8" t="s">
        <v>13</v>
      </c>
      <c r="D8" s="1">
        <v>0.98599999999999999</v>
      </c>
      <c r="E8" s="1">
        <v>0.99299999999999999</v>
      </c>
      <c r="F8" s="1">
        <v>0.96899999999999997</v>
      </c>
      <c r="G8">
        <f t="shared" si="0"/>
        <v>0.98266666666666669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4DC-A6F5-4280-AD6B-B6AD938A5A6D}">
  <dimension ref="A1:G8"/>
  <sheetViews>
    <sheetView workbookViewId="0">
      <selection activeCell="D2" sqref="D2:G8"/>
    </sheetView>
  </sheetViews>
  <sheetFormatPr defaultRowHeight="14.5"/>
  <sheetData>
    <row r="1" spans="1:7">
      <c r="A1" t="s">
        <v>9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0</v>
      </c>
      <c r="D2">
        <v>77.458778381347599</v>
      </c>
      <c r="E2">
        <v>51.775289773940997</v>
      </c>
      <c r="F2">
        <v>58.281768798828097</v>
      </c>
      <c r="G2">
        <f>(D2+E2+F2)/3</f>
        <v>62.505278984705562</v>
      </c>
    </row>
    <row r="3" spans="1:7">
      <c r="A3" t="s">
        <v>1</v>
      </c>
      <c r="D3">
        <v>10.6293332576751</v>
      </c>
      <c r="E3">
        <v>11.4335718154907</v>
      </c>
      <c r="F3">
        <v>11.235204935073799</v>
      </c>
      <c r="G3">
        <f>(D3+E3+F3)/3</f>
        <v>11.099370002746534</v>
      </c>
    </row>
    <row r="4" spans="1:7">
      <c r="A4" t="s">
        <v>2</v>
      </c>
      <c r="D4">
        <v>5.0667557716369602</v>
      </c>
      <c r="E4">
        <v>4.2688968181610099</v>
      </c>
      <c r="F4">
        <v>4.8764252662658603</v>
      </c>
      <c r="G4">
        <f t="shared" ref="G4:G8" si="0">(D4+E4+F4)/3</f>
        <v>4.7373592853546098</v>
      </c>
    </row>
    <row r="5" spans="1:7">
      <c r="A5" t="s">
        <v>10</v>
      </c>
      <c r="D5" s="1">
        <v>7.57824659347534</v>
      </c>
      <c r="E5" s="1">
        <v>8.2756414413452095</v>
      </c>
      <c r="F5">
        <v>7.3465769290924001</v>
      </c>
      <c r="G5">
        <f t="shared" si="0"/>
        <v>7.7334883213043168</v>
      </c>
    </row>
    <row r="6" spans="1:7">
      <c r="A6" t="s">
        <v>11</v>
      </c>
      <c r="D6" s="1">
        <v>67.441041999999996</v>
      </c>
      <c r="E6" s="1">
        <v>61.618175000000001</v>
      </c>
      <c r="F6" s="1">
        <v>63.081609</v>
      </c>
      <c r="G6">
        <f t="shared" si="0"/>
        <v>64.046942000000001</v>
      </c>
    </row>
    <row r="7" spans="1:7">
      <c r="A7" t="s">
        <v>12</v>
      </c>
      <c r="D7" s="1">
        <v>7.7329949999999998</v>
      </c>
      <c r="E7" s="1">
        <v>6.7515799999999997</v>
      </c>
      <c r="F7" s="1">
        <v>8.5830040000000007</v>
      </c>
      <c r="G7">
        <f t="shared" si="0"/>
        <v>7.6891930000000004</v>
      </c>
    </row>
    <row r="8" spans="1:7">
      <c r="A8" t="s">
        <v>13</v>
      </c>
      <c r="D8" s="1">
        <v>28.337</v>
      </c>
      <c r="E8" s="1">
        <v>34.063000000000002</v>
      </c>
      <c r="F8" s="1">
        <v>34.652000000000001</v>
      </c>
      <c r="G8">
        <f t="shared" si="0"/>
        <v>32.350666666666669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6D43-C936-4FDD-A739-4448EB668912}">
  <dimension ref="A1:H8"/>
  <sheetViews>
    <sheetView workbookViewId="0">
      <selection activeCell="D8" sqref="D8"/>
    </sheetView>
  </sheetViews>
  <sheetFormatPr defaultRowHeight="14.5"/>
  <cols>
    <col min="4" max="4" width="12.90625" bestFit="1" customWidth="1"/>
  </cols>
  <sheetData>
    <row r="1" spans="1:8">
      <c r="D1" t="s">
        <v>14</v>
      </c>
      <c r="E1" t="s">
        <v>15</v>
      </c>
      <c r="F1" t="s">
        <v>16</v>
      </c>
      <c r="G1" t="s">
        <v>17</v>
      </c>
    </row>
    <row r="2" spans="1:8">
      <c r="A2" t="s">
        <v>0</v>
      </c>
      <c r="D2">
        <v>1464.7689440250299</v>
      </c>
      <c r="E2">
        <v>1183.41881680488</v>
      </c>
      <c r="F2">
        <v>1242.0548751354199</v>
      </c>
      <c r="G2">
        <f>(D2+E2+F2)/3</f>
        <v>1296.7475453217767</v>
      </c>
    </row>
    <row r="3" spans="1:8">
      <c r="A3" t="s">
        <v>1</v>
      </c>
      <c r="D3">
        <v>300.17505788803101</v>
      </c>
      <c r="E3">
        <v>320.39018154144202</v>
      </c>
      <c r="F3">
        <v>334.75846266746498</v>
      </c>
      <c r="G3">
        <f t="shared" ref="G3:G8" si="0">(D3+E3+F3)/3</f>
        <v>318.44123403231265</v>
      </c>
    </row>
    <row r="4" spans="1:8">
      <c r="A4" t="s">
        <v>2</v>
      </c>
      <c r="D4">
        <v>60.649093151092501</v>
      </c>
      <c r="E4">
        <v>72.751965045928898</v>
      </c>
      <c r="F4">
        <v>72.173833847045898</v>
      </c>
      <c r="G4">
        <f t="shared" si="0"/>
        <v>68.524964014689104</v>
      </c>
    </row>
    <row r="5" spans="1:8">
      <c r="A5" t="s">
        <v>10</v>
      </c>
      <c r="D5">
        <v>105.145897865295</v>
      </c>
      <c r="E5">
        <v>118.02860713005001</v>
      </c>
      <c r="F5">
        <v>118.70246887207</v>
      </c>
      <c r="G5">
        <f t="shared" si="0"/>
        <v>113.95899128913834</v>
      </c>
    </row>
    <row r="6" spans="1:8">
      <c r="A6" t="s">
        <v>11</v>
      </c>
      <c r="D6" s="1">
        <v>1337.9104319999999</v>
      </c>
      <c r="E6" s="1">
        <v>1585.990436</v>
      </c>
      <c r="F6" s="1">
        <v>1421.19876</v>
      </c>
      <c r="G6">
        <f t="shared" si="0"/>
        <v>1448.3665426666666</v>
      </c>
    </row>
    <row r="7" spans="1:8">
      <c r="A7" t="s">
        <v>12</v>
      </c>
      <c r="D7" s="1">
        <v>62.538060999999999</v>
      </c>
      <c r="E7" s="1">
        <v>71.078868</v>
      </c>
      <c r="F7" s="1">
        <v>89.366297000000003</v>
      </c>
      <c r="G7">
        <f t="shared" si="0"/>
        <v>74.327742000000001</v>
      </c>
    </row>
    <row r="8" spans="1:8">
      <c r="A8" t="s">
        <v>13</v>
      </c>
      <c r="D8" s="1">
        <v>745.66899999999998</v>
      </c>
      <c r="E8" s="1">
        <v>701.96600000000001</v>
      </c>
      <c r="F8" s="1">
        <v>708.60299999999995</v>
      </c>
      <c r="G8">
        <f t="shared" si="0"/>
        <v>718.74599999999998</v>
      </c>
      <c r="H8" s="1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B6A1-F650-4D27-B8B2-76668A14148D}">
  <dimension ref="A1:H8"/>
  <sheetViews>
    <sheetView workbookViewId="0">
      <selection activeCell="H8" sqref="H8"/>
    </sheetView>
  </sheetViews>
  <sheetFormatPr defaultRowHeight="14.5"/>
  <cols>
    <col min="1" max="1" width="17.36328125" bestFit="1" customWidth="1"/>
    <col min="2" max="3" width="5.81640625" bestFit="1" customWidth="1"/>
    <col min="4" max="5" width="7.81640625" bestFit="1" customWidth="1"/>
    <col min="6" max="8" width="9.81640625" bestFit="1" customWidth="1"/>
  </cols>
  <sheetData>
    <row r="1" spans="1:8">
      <c r="A1" s="23"/>
      <c r="B1" s="23" t="s">
        <v>3</v>
      </c>
      <c r="C1" s="23" t="s">
        <v>4</v>
      </c>
      <c r="D1" s="23" t="s">
        <v>5</v>
      </c>
      <c r="E1" s="23" t="s">
        <v>6</v>
      </c>
      <c r="F1" s="23" t="s">
        <v>8</v>
      </c>
      <c r="G1" s="23" t="s">
        <v>9</v>
      </c>
      <c r="H1" s="23" t="s">
        <v>21</v>
      </c>
    </row>
    <row r="2" spans="1:8">
      <c r="A2" s="22" t="s">
        <v>22</v>
      </c>
      <c r="B2" s="24">
        <f>'Ergebnis 1'!G2</f>
        <v>1.3587474822998019E-2</v>
      </c>
      <c r="C2" s="24">
        <f>'Ergebnis 2'!G2</f>
        <v>1.2685855229695583E-2</v>
      </c>
      <c r="D2" s="24">
        <f>'Ergebnis 3'!G2</f>
        <v>2.3346503575642868E-2</v>
      </c>
      <c r="E2" s="24">
        <f>'Ergebnis 4'!G2</f>
        <v>0.99855899810790894</v>
      </c>
      <c r="F2" s="24">
        <f>'Ergebnis 5'!G2</f>
        <v>8.8112151622772128</v>
      </c>
      <c r="G2" s="24">
        <f>'Ergebnis 6'!G2</f>
        <v>62.505278984705562</v>
      </c>
      <c r="H2" s="24">
        <f>'Ergebnis 7'!G2</f>
        <v>1296.7475453217767</v>
      </c>
    </row>
    <row r="3" spans="1:8">
      <c r="A3" s="14" t="s">
        <v>1</v>
      </c>
      <c r="B3" s="24">
        <f>'Ergebnis 1'!G3</f>
        <v>7.4616591135660729E-2</v>
      </c>
      <c r="C3" s="24">
        <f>'Ergebnis 2'!G3</f>
        <v>3.3754110336303704E-2</v>
      </c>
      <c r="D3" s="24">
        <f>'Ergebnis 3'!G3</f>
        <v>3.2422542572021464E-2</v>
      </c>
      <c r="E3" s="24">
        <f>'Ergebnis 4'!G3</f>
        <v>0.25865507125854431</v>
      </c>
      <c r="F3" s="24">
        <f>'Ergebnis 5'!G3</f>
        <v>1.23744169871012</v>
      </c>
      <c r="G3" s="24">
        <f>'Ergebnis 6'!G3</f>
        <v>11.099370002746534</v>
      </c>
      <c r="H3" s="24">
        <f>'Ergebnis 7'!G3</f>
        <v>318.44123403231265</v>
      </c>
    </row>
    <row r="4" spans="1:8">
      <c r="A4" s="14" t="s">
        <v>2</v>
      </c>
      <c r="B4" s="24">
        <f>'Ergebnis 1'!G4</f>
        <v>4.5348008473714129E-3</v>
      </c>
      <c r="C4" s="24">
        <f>'Ergebnis 2'!G4</f>
        <v>5.9295495351155527E-3</v>
      </c>
      <c r="D4" s="24">
        <f>'Ergebnis 3'!G4</f>
        <v>6.6738923390706334E-3</v>
      </c>
      <c r="E4" s="24">
        <f>'Ergebnis 4'!G4</f>
        <v>0.10883092880248967</v>
      </c>
      <c r="F4" s="24">
        <f>'Ergebnis 5'!G4</f>
        <v>0.66846839586893703</v>
      </c>
      <c r="G4" s="24">
        <f>'Ergebnis 6'!G4</f>
        <v>4.7373592853546098</v>
      </c>
      <c r="H4" s="24">
        <f>'Ergebnis 7'!G4</f>
        <v>68.524964014689104</v>
      </c>
    </row>
    <row r="5" spans="1:8">
      <c r="A5" s="14" t="s">
        <v>10</v>
      </c>
      <c r="B5" s="24">
        <f>'Ergebnis 1'!G5</f>
        <v>0.10924728711446074</v>
      </c>
      <c r="C5" s="24">
        <f>'Ergebnis 2'!G5</f>
        <v>3.9972464243570932E-3</v>
      </c>
      <c r="D5" s="24">
        <f>'Ergebnis 3'!G5</f>
        <v>4.9981276194254499E-3</v>
      </c>
      <c r="E5" s="24">
        <f>'Ergebnis 4'!G5</f>
        <v>0.17565417289733834</v>
      </c>
      <c r="F5" s="24">
        <f>'Ergebnis 5'!G5</f>
        <v>1.2036639849344832</v>
      </c>
      <c r="G5" s="24">
        <f>'Ergebnis 6'!G5</f>
        <v>7.7334883213043168</v>
      </c>
      <c r="H5" s="24">
        <f>'Ergebnis 7'!G5</f>
        <v>113.95899128913834</v>
      </c>
    </row>
    <row r="6" spans="1:8">
      <c r="A6" s="16" t="s">
        <v>11</v>
      </c>
      <c r="B6" s="24">
        <f>'Ergebnis 1'!G6</f>
        <v>3.0141666666666667E-2</v>
      </c>
      <c r="C6" s="24">
        <f>'Ergebnis 2'!G6</f>
        <v>4.4944666666666667E-2</v>
      </c>
      <c r="D6" s="24">
        <f>'Ergebnis 3'!G6</f>
        <v>5.0126000000000004E-2</v>
      </c>
      <c r="E6" s="24">
        <f>'Ergebnis 4'!G6</f>
        <v>3.5012099999999999</v>
      </c>
      <c r="F6" s="24">
        <f>'Ergebnis 5'!G6</f>
        <v>7.8266230000000006</v>
      </c>
      <c r="G6" s="24">
        <f>'Ergebnis 6'!G6</f>
        <v>64.046942000000001</v>
      </c>
      <c r="H6" s="24">
        <f>'Ergebnis 7'!G6</f>
        <v>1448.3665426666666</v>
      </c>
    </row>
    <row r="7" spans="1:8">
      <c r="A7" s="16" t="s">
        <v>12</v>
      </c>
      <c r="B7" s="24">
        <f>'Ergebnis 1'!G7</f>
        <v>4.5433333333333333E-3</v>
      </c>
      <c r="C7" s="24">
        <f>'Ergebnis 2'!G7</f>
        <v>5.2169999999999994E-3</v>
      </c>
      <c r="D7" s="24">
        <f>'Ergebnis 3'!G7</f>
        <v>8.1550000000000008E-3</v>
      </c>
      <c r="E7" s="24">
        <f>'Ergebnis 4'!G7</f>
        <v>0.11343833333333335</v>
      </c>
      <c r="F7" s="24">
        <f>'Ergebnis 5'!G7</f>
        <v>0.83752266666666664</v>
      </c>
      <c r="G7" s="24">
        <f>'Ergebnis 6'!G7</f>
        <v>7.6891930000000004</v>
      </c>
      <c r="H7" s="24">
        <f>'Ergebnis 7'!G7</f>
        <v>74.327742000000001</v>
      </c>
    </row>
    <row r="8" spans="1:8" ht="15" thickBot="1">
      <c r="A8" s="17" t="s">
        <v>13</v>
      </c>
      <c r="B8" s="24">
        <f>'Ergebnis 1'!G8</f>
        <v>1.9676666666666669</v>
      </c>
      <c r="C8" s="24">
        <f>'Ergebnis 2'!G8</f>
        <v>7.9333333333333325E-2</v>
      </c>
      <c r="D8" s="24">
        <f>'Ergebnis 3'!G8</f>
        <v>4.0000000000000001E-3</v>
      </c>
      <c r="E8" s="24">
        <f>'Ergebnis 4'!G8</f>
        <v>0.18766666666666665</v>
      </c>
      <c r="F8" s="24">
        <f>'Ergebnis 5'!G8</f>
        <v>0.98266666666666669</v>
      </c>
      <c r="G8" s="24">
        <f>'Ergebnis 6'!G8</f>
        <v>32.350666666666669</v>
      </c>
      <c r="H8" s="24">
        <f>'Ergebnis 7'!G8</f>
        <v>718.74599999999998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Ergebnis 1</vt:lpstr>
      <vt:lpstr>Ergebnis 2</vt:lpstr>
      <vt:lpstr>Ergebnis 3</vt:lpstr>
      <vt:lpstr>Ergebnis 4</vt:lpstr>
      <vt:lpstr>Ergebnis 5</vt:lpstr>
      <vt:lpstr>Ergebnis 6</vt:lpstr>
      <vt:lpstr>Ergebnis 7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Chiwan Park</dc:creator>
  <cp:lastModifiedBy>Chiwan Park</cp:lastModifiedBy>
  <dcterms:created xsi:type="dcterms:W3CDTF">2021-07-30T08:16:16Z</dcterms:created>
  <dcterms:modified xsi:type="dcterms:W3CDTF">2021-09-22T12:58:42Z</dcterms:modified>
</cp:coreProperties>
</file>