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bo.shim/project/toy/devapp-vpc/docs/"/>
    </mc:Choice>
  </mc:AlternateContent>
  <xr:revisionPtr revIDLastSave="0" documentId="13_ncr:1_{66E30A18-579C-2340-B0E7-0DAA7ACFF0B2}" xr6:coauthVersionLast="45" xr6:coauthVersionMax="45" xr10:uidLastSave="{00000000-0000-0000-0000-000000000000}"/>
  <bookViews>
    <workbookView xWindow="5880" yWindow="1580" windowWidth="30740" windowHeight="16700" xr2:uid="{A434F18A-B601-4F41-AD85-666D5F3FB26D}"/>
  </bookViews>
  <sheets>
    <sheet name="project" sheetId="4" r:id="rId1"/>
    <sheet name="Rule" sheetId="5" r:id="rId2"/>
    <sheet name="Policy" sheetId="6" r:id="rId3"/>
    <sheet name="Region" sheetId="7" r:id="rId4"/>
  </sheets>
  <definedNames>
    <definedName name="유형">Rule!$B$3:$B$23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4" l="1"/>
  <c r="K22" i="4"/>
  <c r="L21" i="4"/>
  <c r="K21" i="4"/>
  <c r="D21" i="4" s="1"/>
  <c r="C21" i="5"/>
  <c r="L20" i="4"/>
  <c r="K20" i="4"/>
  <c r="C20" i="5"/>
  <c r="C16" i="5"/>
  <c r="C15" i="5"/>
  <c r="C14" i="5"/>
  <c r="C13" i="5"/>
  <c r="C12" i="5"/>
  <c r="C11" i="5"/>
  <c r="C10" i="5"/>
  <c r="C9" i="5"/>
  <c r="C8" i="5"/>
  <c r="L12" i="4"/>
  <c r="D20" i="4" l="1"/>
  <c r="D22" i="4"/>
  <c r="L11" i="4" l="1"/>
  <c r="L16" i="4"/>
  <c r="L17" i="4"/>
  <c r="C19" i="5"/>
  <c r="C18" i="5"/>
  <c r="C17" i="5"/>
  <c r="C7" i="5"/>
  <c r="C6" i="5"/>
  <c r="C5" i="5"/>
  <c r="C4" i="5"/>
  <c r="C3" i="5"/>
  <c r="K12" i="4" l="1"/>
  <c r="D12" i="4" s="1"/>
  <c r="L18" i="4"/>
  <c r="K18" i="4"/>
  <c r="D18" i="4" l="1"/>
  <c r="L15" i="4" l="1"/>
  <c r="L19" i="4"/>
  <c r="K15" i="4"/>
  <c r="K16" i="4"/>
  <c r="K14" i="4"/>
  <c r="L13" i="4"/>
  <c r="L14" i="4"/>
  <c r="K13" i="4" l="1"/>
  <c r="D13" i="4" s="1"/>
  <c r="D15" i="4"/>
  <c r="K19" i="4"/>
  <c r="D19" i="4" s="1"/>
  <c r="K17" i="4"/>
  <c r="D17" i="4" s="1"/>
  <c r="D14" i="4"/>
  <c r="D16" i="4"/>
  <c r="K11" i="4"/>
  <c r="D11" i="4" s="1"/>
</calcChain>
</file>

<file path=xl/sharedStrings.xml><?xml version="1.0" encoding="utf-8"?>
<sst xmlns="http://schemas.openxmlformats.org/spreadsheetml/2006/main" count="252" uniqueCount="226">
  <si>
    <t>Region</t>
    <phoneticPr fontId="1" type="noConversion"/>
  </si>
  <si>
    <t>Environment</t>
    <phoneticPr fontId="1" type="noConversion"/>
  </si>
  <si>
    <t>vpc</t>
    <phoneticPr fontId="1" type="noConversion"/>
  </si>
  <si>
    <t>구분</t>
    <phoneticPr fontId="1" type="noConversion"/>
  </si>
  <si>
    <t>식별자</t>
    <phoneticPr fontId="1" type="noConversion"/>
  </si>
  <si>
    <t>Name</t>
    <phoneticPr fontId="1" type="noConversion"/>
  </si>
  <si>
    <t>Value</t>
    <phoneticPr fontId="1" type="noConversion"/>
  </si>
  <si>
    <t>subnet</t>
  </si>
  <si>
    <t>Prefix</t>
    <phoneticPr fontId="1" type="noConversion"/>
  </si>
  <si>
    <t>sg</t>
    <phoneticPr fontId="1" type="noConversion"/>
  </si>
  <si>
    <t>rt</t>
    <phoneticPr fontId="1" type="noConversion"/>
  </si>
  <si>
    <t>nat</t>
    <phoneticPr fontId="1" type="noConversion"/>
  </si>
  <si>
    <t>unname9</t>
  </si>
  <si>
    <t>unname10</t>
  </si>
  <si>
    <t>alb</t>
    <phoneticPr fontId="1" type="noConversion"/>
  </si>
  <si>
    <t>tg</t>
    <phoneticPr fontId="1" type="noConversion"/>
  </si>
  <si>
    <t>Resource Type</t>
    <phoneticPr fontId="1" type="noConversion"/>
  </si>
  <si>
    <t>Surfix</t>
    <phoneticPr fontId="1" type="noConversion"/>
  </si>
  <si>
    <t/>
  </si>
  <si>
    <t>Tagging Attrs
{key1: val1, key2: val2}</t>
    <phoneticPr fontId="1" type="noConversion"/>
  </si>
  <si>
    <t>an2</t>
    <phoneticPr fontId="1" type="noConversion"/>
  </si>
  <si>
    <t>기타</t>
    <phoneticPr fontId="1" type="noConversion"/>
  </si>
  <si>
    <t>p</t>
  </si>
  <si>
    <t>p</t>
    <phoneticPr fontId="1" type="noConversion"/>
  </si>
  <si>
    <t>Type</t>
  </si>
  <si>
    <t>Prefix</t>
  </si>
  <si>
    <t>Surfix</t>
  </si>
  <si>
    <t>vpc</t>
  </si>
  <si>
    <t>-sn</t>
  </si>
  <si>
    <t>igw</t>
  </si>
  <si>
    <t>nat</t>
  </si>
  <si>
    <t>rt</t>
  </si>
  <si>
    <t>-rt</t>
  </si>
  <si>
    <t>sg</t>
  </si>
  <si>
    <t>-sg</t>
  </si>
  <si>
    <t>alb</t>
  </si>
  <si>
    <t>nlb</t>
  </si>
  <si>
    <t>clb</t>
  </si>
  <si>
    <t>tg</t>
  </si>
  <si>
    <t>asg</t>
  </si>
  <si>
    <t>-asg</t>
  </si>
  <si>
    <t>ec2</t>
  </si>
  <si>
    <t>-ec2</t>
  </si>
  <si>
    <t>rds</t>
  </si>
  <si>
    <t>-rds</t>
  </si>
  <si>
    <t>vpn</t>
  </si>
  <si>
    <t>eip</t>
  </si>
  <si>
    <t>lc</t>
  </si>
  <si>
    <t>-lc</t>
  </si>
  <si>
    <t>rds-param</t>
  </si>
  <si>
    <t>-rds-param</t>
  </si>
  <si>
    <t>name9</t>
  </si>
  <si>
    <t>name10</t>
  </si>
  <si>
    <t>Application</t>
    <phoneticPr fontId="1" type="noConversion"/>
  </si>
  <si>
    <t>opsflex</t>
  </si>
  <si>
    <t>Project</t>
    <phoneticPr fontId="1" type="noConversion"/>
  </si>
  <si>
    <t>production: p, development: d, stage: s, default: p</t>
    <phoneticPr fontId="1" type="noConversion"/>
  </si>
  <si>
    <t>ap-northeast-2: an2</t>
    <phoneticPr fontId="1" type="noConversion"/>
  </si>
  <si>
    <t>구분</t>
  </si>
  <si>
    <t>식별자</t>
  </si>
  <si>
    <t>Service</t>
  </si>
  <si>
    <t>Region</t>
  </si>
  <si>
    <t>an2</t>
  </si>
  <si>
    <t>Environment</t>
  </si>
  <si>
    <t>- production : p
- stagging : s
- development : d</t>
  </si>
  <si>
    <t>고객 어카운트에 속하는 프로젝트 이름</t>
    <phoneticPr fontId="9" type="noConversion"/>
  </si>
  <si>
    <t>태그명(Key)</t>
  </si>
  <si>
    <t>Values(예제)</t>
  </si>
  <si>
    <t>Values 작성 요령</t>
  </si>
  <si>
    <t>설명</t>
  </si>
  <si>
    <t>필수</t>
  </si>
  <si>
    <t>Name</t>
  </si>
  <si>
    <t>$Env-$Project-$role-$feature</t>
    <phoneticPr fontId="9" type="noConversion"/>
  </si>
  <si>
    <t>리소스명 또는 호스트네임 추적 식별 
Env 환경이 하나인 경우는 디퐅트로 prd 사용</t>
    <phoneticPr fontId="9" type="noConversion"/>
  </si>
  <si>
    <t>Env</t>
    <phoneticPr fontId="9" type="noConversion"/>
  </si>
  <si>
    <t>- 신규 생성시 EC2 Name Tag:Value의 '호스트네임' 작성 (전부 소문자 작성)</t>
  </si>
  <si>
    <t>Owner</t>
    <phoneticPr fontId="9" type="noConversion"/>
  </si>
  <si>
    <t>namryong.kim@bespinglobal.com</t>
  </si>
  <si>
    <t>$iam_user, $iam_group</t>
    <phoneticPr fontId="9" type="noConversion"/>
  </si>
  <si>
    <t>Proejct</t>
    <phoneticPr fontId="9" type="noConversion"/>
  </si>
  <si>
    <t>opsflex</t>
    <phoneticPr fontId="9" type="noConversion"/>
  </si>
  <si>
    <t>$project</t>
  </si>
  <si>
    <t>Application</t>
    <phoneticPr fontId="9" type="noConversion"/>
  </si>
  <si>
    <t>$application</t>
  </si>
  <si>
    <t>DevOps 팀이 출시하는 서비스 이름 또는 3rd party 서비스 이름(jenkins, scouter, fluent-d, …)</t>
    <phoneticPr fontId="9" type="noConversion"/>
  </si>
  <si>
    <t>선택</t>
  </si>
  <si>
    <t>Schedule</t>
  </si>
  <si>
    <t>Kroffice</t>
    <phoneticPr fontId="9" type="noConversion"/>
  </si>
  <si>
    <t>- On-Off 적용 대상일 경우 적용</t>
  </si>
  <si>
    <t>한국 시간에 맞추어 운영되는 리소스 예시</t>
    <phoneticPr fontId="9" type="noConversion"/>
  </si>
  <si>
    <t>Name(EBS)</t>
  </si>
  <si>
    <t>EBS 별도 이름 규칙이 필요한 경우, Backup을 위해</t>
  </si>
  <si>
    <t>Compliance</t>
  </si>
  <si>
    <t>ISMS, PCI</t>
  </si>
  <si>
    <t>보안 규정을 준수 해야 하는 리소스로 compliance 적용 대상인 경우</t>
  </si>
  <si>
    <t>회사가 컴프라이언스 준수를 하는경우 IaaS, PaaS 에 대해서</t>
    <phoneticPr fontId="9" type="noConversion"/>
  </si>
  <si>
    <t>Team</t>
  </si>
  <si>
    <t>Finance</t>
  </si>
  <si>
    <t>Team 단위의 과금을 진행 해야 하는 경우 추가</t>
  </si>
  <si>
    <t>Owner:app</t>
  </si>
  <si>
    <t>어플리케이션 담당자 IAM User</t>
  </si>
  <si>
    <t>OS</t>
  </si>
  <si>
    <t>Centos6
 Rhel7</t>
  </si>
  <si>
    <t>- OS 종류 및 버전 정보 작성</t>
  </si>
  <si>
    <t>운영 체제 또는 RDS 타입 식별</t>
  </si>
  <si>
    <t>Win2008R2StdKr
 Win2012R2EntEn</t>
  </si>
  <si>
    <t>Company</t>
    <phoneticPr fontId="9" type="noConversion"/>
  </si>
  <si>
    <t>Backup</t>
  </si>
  <si>
    <t>on-demand
 1year
 3year</t>
  </si>
  <si>
    <t>- 신규 생성시 백업 설정이 명확하지 않을 경우 False 작성</t>
  </si>
  <si>
    <t>Opsnow의 EC2 가격 정책 구분 목적</t>
  </si>
  <si>
    <t>opsflex-p-starops-api-ec2</t>
    <phoneticPr fontId="9" type="noConversion"/>
  </si>
  <si>
    <t>prd</t>
    <phoneticPr fontId="9" type="noConversion"/>
  </si>
  <si>
    <t>starops</t>
    <phoneticPr fontId="9" type="noConversion"/>
  </si>
  <si>
    <t>Code</t>
  </si>
  <si>
    <t>약어</t>
  </si>
  <si>
    <t>US East (Ohio)</t>
  </si>
  <si>
    <t>us-east-2</t>
  </si>
  <si>
    <t>ue2</t>
  </si>
  <si>
    <t>UE2</t>
  </si>
  <si>
    <t>US East (N. Virginia)</t>
  </si>
  <si>
    <t>us-east-1</t>
  </si>
  <si>
    <t>ue1</t>
  </si>
  <si>
    <t>UE1</t>
  </si>
  <si>
    <t>US West (N. California)</t>
  </si>
  <si>
    <t>us-west-1</t>
  </si>
  <si>
    <t>uw1</t>
  </si>
  <si>
    <t>UW1</t>
  </si>
  <si>
    <t>US West (Oregon)</t>
  </si>
  <si>
    <t>us-west-2</t>
  </si>
  <si>
    <t>uw2</t>
  </si>
  <si>
    <t>UW2</t>
  </si>
  <si>
    <t>Africa (Cape Town)</t>
  </si>
  <si>
    <t>af-south-1</t>
  </si>
  <si>
    <t>as1</t>
  </si>
  <si>
    <t>AS1</t>
  </si>
  <si>
    <t>Asia Pacific (Hong Kong)</t>
  </si>
  <si>
    <t>ap-east-1</t>
  </si>
  <si>
    <t>ae1</t>
  </si>
  <si>
    <t>AE1</t>
  </si>
  <si>
    <t>Asia Pacific (Mumbai)</t>
  </si>
  <si>
    <t>ap-south-1</t>
  </si>
  <si>
    <t>Asia Pacific (Osaka-Local)</t>
  </si>
  <si>
    <t>ap-northeast-3</t>
  </si>
  <si>
    <t>an3</t>
  </si>
  <si>
    <t>AN3</t>
  </si>
  <si>
    <t>Asia Pacific (Seoul)</t>
  </si>
  <si>
    <t>ap-northeast-2</t>
  </si>
  <si>
    <t>AN2</t>
  </si>
  <si>
    <t>Asia Pacific (Singapore)</t>
  </si>
  <si>
    <t>ap-southeast-1</t>
  </si>
  <si>
    <t>Asia Pacific (Sydney)</t>
  </si>
  <si>
    <t>ap-southeast-2</t>
  </si>
  <si>
    <t>as2</t>
  </si>
  <si>
    <t>AS2</t>
  </si>
  <si>
    <t>Asia Pacific (Tokyo)</t>
  </si>
  <si>
    <t>ap-northeast-1</t>
  </si>
  <si>
    <t>an1</t>
  </si>
  <si>
    <t>AN1</t>
  </si>
  <si>
    <t>Canada (Central)</t>
  </si>
  <si>
    <t>ca-central-1</t>
  </si>
  <si>
    <t>cc1</t>
  </si>
  <si>
    <t>CC1</t>
  </si>
  <si>
    <t>Europe (Frankfurt)</t>
  </si>
  <si>
    <t>eu-central-1</t>
  </si>
  <si>
    <t>ec1</t>
  </si>
  <si>
    <t>EC1</t>
  </si>
  <si>
    <t>Europe (Ireland)</t>
  </si>
  <si>
    <t>eu-west-1</t>
  </si>
  <si>
    <t>ew1</t>
  </si>
  <si>
    <t>EW1</t>
  </si>
  <si>
    <t>Europe (London)</t>
  </si>
  <si>
    <t>eu-west-2</t>
  </si>
  <si>
    <t>ew2</t>
  </si>
  <si>
    <t>EW2</t>
  </si>
  <si>
    <t>Europe (Paris)</t>
  </si>
  <si>
    <t>eu-west-3</t>
  </si>
  <si>
    <t>ew3</t>
  </si>
  <si>
    <t>EW3</t>
  </si>
  <si>
    <t>Europe (Stockholm)</t>
  </si>
  <si>
    <t>eu-north-1</t>
  </si>
  <si>
    <t>en1</t>
  </si>
  <si>
    <t>EN1</t>
  </si>
  <si>
    <t>Middle East (Bahrain)</t>
  </si>
  <si>
    <t>me-south-1</t>
  </si>
  <si>
    <t>ms1</t>
  </si>
  <si>
    <t>MS1</t>
  </si>
  <si>
    <t>South America (São Paulo)</t>
  </si>
  <si>
    <t>sa-east-1</t>
  </si>
  <si>
    <t>se1</t>
  </si>
  <si>
    <t>SE1</t>
  </si>
  <si>
    <t>Tagging Policy</t>
    <phoneticPr fontId="1" type="noConversion"/>
  </si>
  <si>
    <t>starops-api</t>
    <phoneticPr fontId="1" type="noConversion"/>
  </si>
  <si>
    <t>starops-portal</t>
    <phoneticPr fontId="1" type="noConversion"/>
  </si>
  <si>
    <t>Name Policy</t>
    <phoneticPr fontId="1" type="noConversion"/>
  </si>
  <si>
    <t>{ 
  protocol      = "HTTP"
  port          = 80
  target_type   = "instance"
  vpc_id        = _self
}</t>
    <phoneticPr fontId="1" type="noConversion"/>
  </si>
  <si>
    <t>-alb</t>
    <phoneticPr fontId="1" type="noConversion"/>
  </si>
  <si>
    <t>pub-1a</t>
    <phoneticPr fontId="1" type="noConversion"/>
  </si>
  <si>
    <t>pub-1c</t>
    <phoneticPr fontId="1" type="noConversion"/>
  </si>
  <si>
    <t>pub</t>
    <phoneticPr fontId="1" type="noConversion"/>
  </si>
  <si>
    <t>igw</t>
    <phoneticPr fontId="1" type="noConversion"/>
  </si>
  <si>
    <t>{ 
  vpc : _self 
}</t>
    <phoneticPr fontId="1" type="noConversion"/>
  </si>
  <si>
    <t>rt-ac</t>
    <phoneticPr fontId="1" type="noConversion"/>
  </si>
  <si>
    <t>{ 
  vpc : _self
  subnet : pub-1a 
  allocation_id: eip
}</t>
    <phoneticPr fontId="1" type="noConversion"/>
  </si>
  <si>
    <t>{ 
  route : igw
  subnet :  
    pub-1a
    pub-1c
}</t>
    <phoneticPr fontId="1" type="noConversion"/>
  </si>
  <si>
    <t>{ 
  load_balancer_type: application
  listener : HTTPS 443 
  target_group_arn = default-tg80
}</t>
    <phoneticPr fontId="1" type="noConversion"/>
  </si>
  <si>
    <t>base</t>
    <phoneticPr fontId="1" type="noConversion"/>
  </si>
  <si>
    <t>base-alb</t>
    <phoneticPr fontId="1" type="noConversion"/>
  </si>
  <si>
    <t>base-tg80</t>
    <phoneticPr fontId="1" type="noConversion"/>
  </si>
  <si>
    <t>role</t>
    <phoneticPr fontId="1" type="noConversion"/>
  </si>
  <si>
    <t>codedeploy-ec2</t>
    <phoneticPr fontId="1" type="noConversion"/>
  </si>
  <si>
    <t>-role</t>
    <phoneticPr fontId="1" type="noConversion"/>
  </si>
  <si>
    <t>ssm-ec2</t>
    <phoneticPr fontId="1" type="noConversion"/>
  </si>
  <si>
    <t>{ 
  policy : [
              AWSCodeDeployRole
              AmazonS3ReadOnlyAccess
              AmazonSSMManagedInstanceCore 
  ]
}</t>
    <phoneticPr fontId="1" type="noConversion"/>
  </si>
  <si>
    <t>{ 
  policy : [ AWSCodeDeployRole ]
}</t>
    <phoneticPr fontId="1" type="noConversion"/>
  </si>
  <si>
    <t xml:space="preserve">Jenkins 에서 사용 되는 </t>
    <phoneticPr fontId="1" type="noConversion"/>
  </si>
  <si>
    <t>{ 
  policy : [  AmazonSSMManagedInstanceCore  ]
}</t>
    <phoneticPr fontId="1" type="noConversion"/>
  </si>
  <si>
    <t>SSM 지원 역할</t>
    <phoneticPr fontId="1" type="noConversion"/>
  </si>
  <si>
    <t>CodeDeploy &amp; SSM 지원 역할</t>
    <phoneticPr fontId="1" type="noConversion"/>
  </si>
  <si>
    <t>{ 
  Inbound : HTTPS 443 
}</t>
    <phoneticPr fontId="1" type="noConversion"/>
  </si>
  <si>
    <t>codedeploy</t>
    <phoneticPr fontId="1" type="noConversion"/>
  </si>
  <si>
    <t>AWS Cloud Sample Architecture for devapp 2tier.</t>
    <phoneticPr fontId="1" type="noConversion"/>
  </si>
  <si>
    <t>devapp</t>
    <phoneticPr fontId="1" type="noConversion"/>
  </si>
  <si>
    <t>{ 
  Cidr block : 10.10.0.0./16 
}</t>
    <phoneticPr fontId="1" type="noConversion"/>
  </si>
  <si>
    <t>{ 
  vpc : _self
  가용영역 : az-1a 
  Cidr block : 10.10.1.0/24 
}</t>
    <phoneticPr fontId="1" type="noConversion"/>
  </si>
  <si>
    <t>{ 
  vpc : _self
  가용영역 : az-1c 
  Cidr block : 10.10.2.0/24 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</si>
</sst>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8"/>
      <name val="나눔고딕코딩"/>
      <family val="3"/>
      <charset val="129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2"/>
      <color rgb="FF545B64"/>
      <name val="Arial"/>
      <family val="2"/>
    </font>
    <font>
      <sz val="12"/>
      <color rgb="FF000000"/>
      <name val="Inherit"/>
    </font>
    <font>
      <sz val="12"/>
      <color rgb="FF000000"/>
      <name val="Monaco"/>
      <family val="2"/>
    </font>
    <font>
      <sz val="12"/>
      <color rgb="FF00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FF"/>
      </patternFill>
    </fill>
    <fill>
      <patternFill patternType="solid">
        <fgColor rgb="FFF2F3F3"/>
        <bgColor rgb="FFF2F3F3"/>
      </patternFill>
    </fill>
    <fill>
      <patternFill patternType="solid">
        <fgColor rgb="FFFFFF00"/>
        <bgColor rgb="FFFAFAFA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4" xfId="0" quotePrefix="1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6" borderId="4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left" vertical="center"/>
    </xf>
    <xf numFmtId="0" fontId="8" fillId="9" borderId="4" xfId="0" applyFont="1" applyFill="1" applyBorder="1">
      <alignment vertical="center"/>
    </xf>
    <xf numFmtId="0" fontId="8" fillId="6" borderId="4" xfId="0" applyFont="1" applyFill="1" applyBorder="1" applyAlignment="1">
      <alignment horizontal="left" vertical="center" wrapText="1"/>
    </xf>
    <xf numFmtId="0" fontId="12" fillId="6" borderId="4" xfId="0" applyFont="1" applyFill="1" applyBorder="1">
      <alignment vertical="center"/>
    </xf>
    <xf numFmtId="0" fontId="8" fillId="6" borderId="4" xfId="0" applyFont="1" applyFill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14" fillId="6" borderId="6" xfId="0" applyFont="1" applyFill="1" applyBorder="1" applyAlignment="1">
      <alignment vertical="top"/>
    </xf>
    <xf numFmtId="0" fontId="15" fillId="10" borderId="9" xfId="0" applyFont="1" applyFill="1" applyBorder="1" applyAlignment="1">
      <alignment vertical="top"/>
    </xf>
    <xf numFmtId="0" fontId="6" fillId="0" borderId="9" xfId="0" applyFont="1" applyBorder="1">
      <alignment vertical="center"/>
    </xf>
    <xf numFmtId="0" fontId="13" fillId="11" borderId="4" xfId="0" applyFont="1" applyFill="1" applyBorder="1" applyAlignment="1">
      <alignment horizontal="left" vertical="top"/>
    </xf>
    <xf numFmtId="0" fontId="13" fillId="11" borderId="8" xfId="0" applyFont="1" applyFill="1" applyBorder="1" applyAlignment="1">
      <alignment horizontal="left" vertical="top"/>
    </xf>
    <xf numFmtId="0" fontId="6" fillId="2" borderId="8" xfId="0" applyFont="1" applyFill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7" fillId="0" borderId="6" xfId="0" applyFont="1" applyBorder="1">
      <alignment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29F8-2FDA-47C7-8DC6-58CA799CBE8D}">
  <dimension ref="B2:M24"/>
  <sheetViews>
    <sheetView tabSelected="1" topLeftCell="A16" workbookViewId="0">
      <selection activeCell="G22" sqref="D21:G22"/>
    </sheetView>
  </sheetViews>
  <sheetFormatPr baseColWidth="10" defaultColWidth="8.7109375" defaultRowHeight="18"/>
  <cols>
    <col min="2" max="2" width="13.7109375" bestFit="1" customWidth="1"/>
    <col min="3" max="3" width="18.7109375" bestFit="1" customWidth="1"/>
    <col min="4" max="4" width="42.85546875" bestFit="1" customWidth="1"/>
    <col min="5" max="5" width="55.140625" customWidth="1"/>
    <col min="6" max="6" width="20.42578125" style="5" customWidth="1"/>
    <col min="7" max="7" width="26.5703125" style="5" bestFit="1" customWidth="1"/>
    <col min="11" max="11" width="17.5703125" hidden="1" customWidth="1"/>
    <col min="12" max="12" width="10.140625" hidden="1" customWidth="1"/>
    <col min="13" max="13" width="28.85546875" hidden="1" customWidth="1"/>
    <col min="14" max="14" width="17.5703125" customWidth="1"/>
  </cols>
  <sheetData>
    <row r="2" spans="2:12">
      <c r="B2" t="s">
        <v>221</v>
      </c>
    </row>
    <row r="3" spans="2:12">
      <c r="B3" s="4" t="s">
        <v>3</v>
      </c>
      <c r="C3" s="4" t="s">
        <v>4</v>
      </c>
    </row>
    <row r="4" spans="2:12">
      <c r="B4" s="3" t="s">
        <v>55</v>
      </c>
      <c r="C4" s="6" t="s">
        <v>222</v>
      </c>
    </row>
    <row r="5" spans="2:12">
      <c r="B5" s="3" t="s">
        <v>0</v>
      </c>
      <c r="C5" s="6" t="s">
        <v>20</v>
      </c>
      <c r="D5" t="s">
        <v>57</v>
      </c>
    </row>
    <row r="6" spans="2:12">
      <c r="B6" s="3" t="s">
        <v>1</v>
      </c>
      <c r="C6" s="6" t="s">
        <v>23</v>
      </c>
      <c r="D6" t="s">
        <v>56</v>
      </c>
    </row>
    <row r="7" spans="2:12">
      <c r="B7" s="39" t="s">
        <v>53</v>
      </c>
      <c r="C7" s="6"/>
    </row>
    <row r="8" spans="2:12">
      <c r="B8" s="40"/>
      <c r="C8" s="6"/>
    </row>
    <row r="10" spans="2:12" ht="38">
      <c r="B10" s="4" t="s">
        <v>16</v>
      </c>
      <c r="C10" s="4" t="s">
        <v>5</v>
      </c>
      <c r="D10" s="4" t="s">
        <v>5</v>
      </c>
      <c r="E10" s="4" t="s">
        <v>6</v>
      </c>
      <c r="F10" s="8" t="s">
        <v>19</v>
      </c>
      <c r="G10" s="8" t="s">
        <v>21</v>
      </c>
      <c r="K10" s="4" t="s">
        <v>8</v>
      </c>
      <c r="L10" s="4" t="s">
        <v>17</v>
      </c>
    </row>
    <row r="11" spans="2:12" ht="57">
      <c r="B11" s="2" t="s">
        <v>2</v>
      </c>
      <c r="C11" s="2" t="s">
        <v>2</v>
      </c>
      <c r="D11" s="1" t="str">
        <f t="shared" ref="D11:D22" si="0">CONCATENATE($K11,$C11,$L11)</f>
        <v>devapp-an2-p-vpc</v>
      </c>
      <c r="E11" s="9" t="s">
        <v>223</v>
      </c>
      <c r="F11" s="1"/>
      <c r="G11" s="1"/>
      <c r="K11" s="2" t="str">
        <f>VLOOKUP($B11,Rule!$B$3:$D$23,2,FALSE)</f>
        <v>devapp-an2-p-</v>
      </c>
      <c r="L11" s="2" t="str">
        <f>VLOOKUP($B11,Rule!$B$3:$D$23,3,FALSE)</f>
        <v/>
      </c>
    </row>
    <row r="12" spans="2:12" ht="57">
      <c r="B12" s="7" t="s">
        <v>200</v>
      </c>
      <c r="C12" s="36" t="s">
        <v>200</v>
      </c>
      <c r="D12" s="1" t="str">
        <f>CONCATENATE($K12,$C12,$L12)</f>
        <v>devapp-an2-p-igw</v>
      </c>
      <c r="E12" s="9" t="s">
        <v>201</v>
      </c>
      <c r="F12" s="1"/>
      <c r="G12" s="1"/>
      <c r="K12" s="2" t="str">
        <f>VLOOKUP($B12,Rule!$B$3:$C$23,2,FALSE)</f>
        <v>devapp-an2-p-</v>
      </c>
      <c r="L12" s="2" t="str">
        <f>VLOOKUP($B12,Rule!$B$3:$D$23,3,FALSE)</f>
        <v/>
      </c>
    </row>
    <row r="13" spans="2:12" ht="95">
      <c r="B13" s="2" t="s">
        <v>7</v>
      </c>
      <c r="C13" s="2" t="s">
        <v>197</v>
      </c>
      <c r="D13" s="1" t="str">
        <f>CONCATENATE($K13,$C13,$L13)</f>
        <v>devapp-an2-p-pub-1a-sn</v>
      </c>
      <c r="E13" s="9" t="s">
        <v>224</v>
      </c>
      <c r="F13" s="1"/>
      <c r="G13" s="1"/>
      <c r="K13" s="2" t="str">
        <f>VLOOKUP($B13,Rule!$B$3:$C$23,2,FALSE)</f>
        <v>devapp-an2-p-</v>
      </c>
      <c r="L13" s="2" t="str">
        <f>VLOOKUP($B13,Rule!$B$3:$D$23,3,FALSE)</f>
        <v>-sn</v>
      </c>
    </row>
    <row r="14" spans="2:12" ht="95">
      <c r="B14" s="2" t="s">
        <v>7</v>
      </c>
      <c r="C14" s="2" t="s">
        <v>198</v>
      </c>
      <c r="D14" s="1" t="str">
        <f>CONCATENATE($K14,$C14,$L14)</f>
        <v>devapp-an2-p-pub-1c-sn</v>
      </c>
      <c r="E14" s="9" t="s">
        <v>225</v>
      </c>
      <c r="F14" s="1"/>
      <c r="G14" s="1"/>
      <c r="K14" s="2" t="str">
        <f>VLOOKUP($B14,Rule!$B$3:$C$23,2,FALSE)</f>
        <v>devapp-an2-p-</v>
      </c>
      <c r="L14" s="2" t="str">
        <f>VLOOKUP($B14,Rule!$B$3:$D$23,3,FALSE)</f>
        <v>-sn</v>
      </c>
    </row>
    <row r="15" spans="2:12" ht="114">
      <c r="B15" s="2" t="s">
        <v>10</v>
      </c>
      <c r="C15" s="36" t="s">
        <v>199</v>
      </c>
      <c r="D15" s="1" t="str">
        <f>CONCATENATE($K15,$C15,$L15)</f>
        <v>devapp-an2-p-pub-rt</v>
      </c>
      <c r="E15" s="9" t="s">
        <v>204</v>
      </c>
      <c r="F15" s="1"/>
      <c r="G15" s="1"/>
      <c r="K15" s="2" t="str">
        <f>VLOOKUP($B15,Rule!$B$3:$C$23,2,FALSE)</f>
        <v>devapp-an2-p-</v>
      </c>
      <c r="L15" s="2" t="str">
        <f>VLOOKUP($B15,Rule!$B$3:$D$23,3,FALSE)</f>
        <v>-rt</v>
      </c>
    </row>
    <row r="16" spans="2:12" ht="95">
      <c r="B16" s="2" t="s">
        <v>11</v>
      </c>
      <c r="C16" s="2" t="s">
        <v>11</v>
      </c>
      <c r="D16" s="1" t="str">
        <f t="shared" si="0"/>
        <v>devapp-an2-p-nat</v>
      </c>
      <c r="E16" s="9" t="s">
        <v>203</v>
      </c>
      <c r="F16" s="1"/>
      <c r="G16" s="1"/>
      <c r="K16" s="2" t="str">
        <f>VLOOKUP($B16,Rule!$B$3:$C$23,2,FALSE)</f>
        <v>devapp-an2-p-</v>
      </c>
      <c r="L16" s="2" t="str">
        <f>VLOOKUP($B16,Rule!$B$3:$D$23,3,FALSE)</f>
        <v/>
      </c>
    </row>
    <row r="17" spans="2:12" ht="95">
      <c r="B17" s="2" t="s">
        <v>14</v>
      </c>
      <c r="C17" s="2" t="s">
        <v>206</v>
      </c>
      <c r="D17" s="1" t="str">
        <f t="shared" si="0"/>
        <v>devapp-an2-p-base-alb</v>
      </c>
      <c r="E17" s="9" t="s">
        <v>205</v>
      </c>
      <c r="F17" s="1"/>
      <c r="G17" s="1"/>
      <c r="K17" s="2" t="str">
        <f>VLOOKUP($B17,Rule!$B$3:$C$23,2,FALSE)</f>
        <v>devapp-an2-p-</v>
      </c>
      <c r="L17" s="2" t="str">
        <f>VLOOKUP($B17,Rule!$B$3:$D$23,3,FALSE)</f>
        <v>-alb</v>
      </c>
    </row>
    <row r="18" spans="2:12" ht="114">
      <c r="B18" s="2" t="s">
        <v>15</v>
      </c>
      <c r="C18" s="2" t="s">
        <v>208</v>
      </c>
      <c r="D18" s="1" t="str">
        <f>CONCATENATE($K18,$C18,$L18)</f>
        <v>devapp-an2-p-base-tg80</v>
      </c>
      <c r="E18" s="10" t="s">
        <v>195</v>
      </c>
      <c r="F18" s="1"/>
      <c r="G18" s="1"/>
      <c r="K18" s="2" t="str">
        <f>VLOOKUP($B18,Rule!$B$3:$C$23,2,FALSE)</f>
        <v>devapp-an2-p-</v>
      </c>
      <c r="L18" s="2" t="str">
        <f>VLOOKUP($B18,Rule!$B$3:$D$23,3,FALSE)</f>
        <v/>
      </c>
    </row>
    <row r="19" spans="2:12" ht="57">
      <c r="B19" s="2" t="s">
        <v>9</v>
      </c>
      <c r="C19" s="36" t="s">
        <v>207</v>
      </c>
      <c r="D19" s="1" t="str">
        <f t="shared" si="0"/>
        <v>devapp-an2-p-base-alb-sg</v>
      </c>
      <c r="E19" s="9" t="s">
        <v>219</v>
      </c>
      <c r="F19" s="1"/>
      <c r="G19" s="1"/>
      <c r="K19" s="2" t="str">
        <f>VLOOKUP($B19,Rule!$B$3:$C$23,2,FALSE)</f>
        <v>devapp-an2-p-</v>
      </c>
      <c r="L19" s="2" t="str">
        <f>VLOOKUP($B19,Rule!$B$3:$D$23,3,FALSE)</f>
        <v>-sg</v>
      </c>
    </row>
    <row r="20" spans="2:12" ht="57">
      <c r="B20" s="2" t="s">
        <v>209</v>
      </c>
      <c r="C20" s="36" t="s">
        <v>220</v>
      </c>
      <c r="D20" s="1" t="str">
        <f t="shared" si="0"/>
        <v>devapp-codedeploy-role</v>
      </c>
      <c r="E20" s="9" t="s">
        <v>214</v>
      </c>
      <c r="F20" s="1"/>
      <c r="G20" s="1" t="s">
        <v>215</v>
      </c>
      <c r="K20" s="2" t="str">
        <f>VLOOKUP($B20,Rule!$B$3:$C$23,2,FALSE)</f>
        <v>devapp-</v>
      </c>
      <c r="L20" s="2" t="str">
        <f>VLOOKUP($B20,Rule!$B$3:$D$23,3,FALSE)</f>
        <v>-role</v>
      </c>
    </row>
    <row r="21" spans="2:12" ht="57">
      <c r="B21" s="2" t="s">
        <v>209</v>
      </c>
      <c r="C21" s="36" t="s">
        <v>212</v>
      </c>
      <c r="D21" s="1" t="str">
        <f t="shared" si="0"/>
        <v>devapp-ssm-ec2-role</v>
      </c>
      <c r="E21" s="9" t="s">
        <v>216</v>
      </c>
      <c r="F21" s="1"/>
      <c r="G21" s="1" t="s">
        <v>217</v>
      </c>
      <c r="K21" s="2" t="str">
        <f>VLOOKUP($B21,Rule!$B$3:$C$23,2,FALSE)</f>
        <v>devapp-</v>
      </c>
      <c r="L21" s="2" t="str">
        <f>VLOOKUP($B21,Rule!$B$3:$D$23,3,FALSE)</f>
        <v>-role</v>
      </c>
    </row>
    <row r="22" spans="2:12" ht="133">
      <c r="B22" s="2" t="s">
        <v>209</v>
      </c>
      <c r="C22" s="36" t="s">
        <v>210</v>
      </c>
      <c r="D22" s="1" t="str">
        <f t="shared" si="0"/>
        <v>devapp-codedeploy-ec2-role</v>
      </c>
      <c r="E22" s="9" t="s">
        <v>213</v>
      </c>
      <c r="F22" s="1"/>
      <c r="G22" s="1" t="s">
        <v>218</v>
      </c>
      <c r="K22" s="2" t="str">
        <f>VLOOKUP($B22,Rule!$B$3:$C$23,2,FALSE)</f>
        <v>devapp-</v>
      </c>
      <c r="L22" s="2" t="str">
        <f>VLOOKUP($B22,Rule!$B$3:$D$23,3,FALSE)</f>
        <v>-role</v>
      </c>
    </row>
    <row r="24" spans="2:12">
      <c r="D24" s="38"/>
    </row>
  </sheetData>
  <mergeCells count="1">
    <mergeCell ref="B7:B8"/>
  </mergeCells>
  <phoneticPr fontId="1" type="noConversion"/>
  <dataValidations count="1">
    <dataValidation type="list" allowBlank="1" showInputMessage="1" showErrorMessage="1" sqref="B11:B22" xr:uid="{B3462CC7-0DE9-4768-81EE-A761F1856976}">
      <formula1>유형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30A5-691B-4ACF-9BEC-27F460F099FB}">
  <dimension ref="B2:D23"/>
  <sheetViews>
    <sheetView workbookViewId="0">
      <selection activeCell="D27" sqref="D27"/>
    </sheetView>
  </sheetViews>
  <sheetFormatPr baseColWidth="10" defaultColWidth="8.7109375" defaultRowHeight="18"/>
  <cols>
    <col min="2" max="2" width="9.85546875" bestFit="1" customWidth="1"/>
    <col min="3" max="3" width="16.7109375" bestFit="1" customWidth="1"/>
    <col min="4" max="4" width="10.7109375" bestFit="1" customWidth="1"/>
  </cols>
  <sheetData>
    <row r="2" spans="2:4">
      <c r="B2" s="11" t="s">
        <v>24</v>
      </c>
      <c r="C2" s="11" t="s">
        <v>25</v>
      </c>
      <c r="D2" s="11" t="s">
        <v>26</v>
      </c>
    </row>
    <row r="3" spans="2:4">
      <c r="B3" s="12" t="s">
        <v>27</v>
      </c>
      <c r="C3" s="12" t="str">
        <f>CONCATENATE(project!$C$4,"-",project!$C$5,"-",project!$C$6,"-")</f>
        <v>devapp-an2-p-</v>
      </c>
      <c r="D3" s="13" t="s">
        <v>18</v>
      </c>
    </row>
    <row r="4" spans="2:4">
      <c r="B4" s="12" t="s">
        <v>7</v>
      </c>
      <c r="C4" s="12" t="str">
        <f>CONCATENATE(project!$C$4,"-",project!$C$5,"-",project!$C$6,"-")</f>
        <v>devapp-an2-p-</v>
      </c>
      <c r="D4" s="13" t="s">
        <v>28</v>
      </c>
    </row>
    <row r="5" spans="2:4">
      <c r="B5" s="12" t="s">
        <v>29</v>
      </c>
      <c r="C5" s="12" t="str">
        <f>CONCATENATE(project!$C$4,"-",project!$C$5,"-",project!$C$6,"-")</f>
        <v>devapp-an2-p-</v>
      </c>
      <c r="D5" s="13" t="s">
        <v>18</v>
      </c>
    </row>
    <row r="6" spans="2:4">
      <c r="B6" s="12" t="s">
        <v>30</v>
      </c>
      <c r="C6" s="12" t="str">
        <f>CONCATENATE(project!$C$4,"-",project!$C$5,"-",project!$C$6,"-")</f>
        <v>devapp-an2-p-</v>
      </c>
      <c r="D6" s="13" t="s">
        <v>18</v>
      </c>
    </row>
    <row r="7" spans="2:4">
      <c r="B7" s="12" t="s">
        <v>31</v>
      </c>
      <c r="C7" s="12" t="str">
        <f>CONCATENATE(project!$C$4,"-",project!$C$5,"-",project!$C$6,"-")</f>
        <v>devapp-an2-p-</v>
      </c>
      <c r="D7" s="13" t="s">
        <v>32</v>
      </c>
    </row>
    <row r="8" spans="2:4">
      <c r="B8" s="12" t="s">
        <v>33</v>
      </c>
      <c r="C8" s="12" t="str">
        <f>CONCATENATE(project!$C$4,"-",project!$C$5,"-",project!$C$6,"-")</f>
        <v>devapp-an2-p-</v>
      </c>
      <c r="D8" s="13" t="s">
        <v>34</v>
      </c>
    </row>
    <row r="9" spans="2:4">
      <c r="B9" s="12" t="s">
        <v>35</v>
      </c>
      <c r="C9" s="12" t="str">
        <f>CONCATENATE(project!$C$4,"-",project!$C$5,"-",project!$C$6,"-")</f>
        <v>devapp-an2-p-</v>
      </c>
      <c r="D9" s="13" t="s">
        <v>196</v>
      </c>
    </row>
    <row r="10" spans="2:4">
      <c r="B10" s="12" t="s">
        <v>36</v>
      </c>
      <c r="C10" s="12" t="str">
        <f>CONCATENATE(project!$C$4,"-",project!$C$5,"-",project!$C$6,"-")</f>
        <v>devapp-an2-p-</v>
      </c>
      <c r="D10" s="13" t="s">
        <v>18</v>
      </c>
    </row>
    <row r="11" spans="2:4">
      <c r="B11" s="12" t="s">
        <v>37</v>
      </c>
      <c r="C11" s="12" t="str">
        <f>CONCATENATE(project!$C$4,"-",project!$C$5,"-",project!$C$6,"-")</f>
        <v>devapp-an2-p-</v>
      </c>
      <c r="D11" s="13" t="s">
        <v>18</v>
      </c>
    </row>
    <row r="12" spans="2:4">
      <c r="B12" s="12" t="s">
        <v>38</v>
      </c>
      <c r="C12" s="12" t="str">
        <f>CONCATENATE(project!$C$4,"-",project!$C$5,"-",project!$C$6,"-")</f>
        <v>devapp-an2-p-</v>
      </c>
      <c r="D12" s="13" t="s">
        <v>18</v>
      </c>
    </row>
    <row r="13" spans="2:4">
      <c r="B13" s="12" t="s">
        <v>39</v>
      </c>
      <c r="C13" s="12" t="str">
        <f>CONCATENATE(project!$C$4,"-",project!$C$5,"-",project!$C$6,"-")</f>
        <v>devapp-an2-p-</v>
      </c>
      <c r="D13" s="13" t="s">
        <v>40</v>
      </c>
    </row>
    <row r="14" spans="2:4">
      <c r="B14" s="12" t="s">
        <v>41</v>
      </c>
      <c r="C14" s="12" t="str">
        <f>CONCATENATE(project!$C$4,"-",project!$C$5,"-",project!$C$6,"-")</f>
        <v>devapp-an2-p-</v>
      </c>
      <c r="D14" s="13" t="s">
        <v>42</v>
      </c>
    </row>
    <row r="15" spans="2:4">
      <c r="B15" s="12" t="s">
        <v>43</v>
      </c>
      <c r="C15" s="12" t="str">
        <f>CONCATENATE(project!$C$4,"-",project!$C$5,"-",project!$C$6,"-")</f>
        <v>devapp-an2-p-</v>
      </c>
      <c r="D15" s="13" t="s">
        <v>44</v>
      </c>
    </row>
    <row r="16" spans="2:4">
      <c r="B16" s="12" t="s">
        <v>45</v>
      </c>
      <c r="C16" s="12" t="str">
        <f>CONCATENATE(project!$C$4,"-",project!$C$5,"-",project!$C$6,"-")</f>
        <v>devapp-an2-p-</v>
      </c>
      <c r="D16" s="13" t="s">
        <v>18</v>
      </c>
    </row>
    <row r="17" spans="2:4">
      <c r="B17" s="12" t="s">
        <v>46</v>
      </c>
      <c r="C17" s="12" t="str">
        <f>CONCATENATE(project!$C$4,"-",project!$C$5,"-",project!$C$6,"-")</f>
        <v>devapp-an2-p-</v>
      </c>
      <c r="D17" s="13" t="s">
        <v>18</v>
      </c>
    </row>
    <row r="18" spans="2:4">
      <c r="B18" s="12" t="s">
        <v>47</v>
      </c>
      <c r="C18" s="12" t="str">
        <f>CONCATENATE(project!$C$4,"-",project!$C$5,"-",project!$C$6,"-")</f>
        <v>devapp-an2-p-</v>
      </c>
      <c r="D18" s="13" t="s">
        <v>48</v>
      </c>
    </row>
    <row r="19" spans="2:4">
      <c r="B19" s="12" t="s">
        <v>49</v>
      </c>
      <c r="C19" s="12" t="str">
        <f>CONCATENATE(project!$C$4,"-",project!$C$5,"-",project!$C$6,"-")</f>
        <v>devapp-an2-p-</v>
      </c>
      <c r="D19" s="13" t="s">
        <v>50</v>
      </c>
    </row>
    <row r="20" spans="2:4">
      <c r="B20" s="12" t="s">
        <v>202</v>
      </c>
      <c r="C20" s="12" t="str">
        <f>CONCATENATE(project!$C$4,"-",project!$C$5,"-",project!$C$6,"-")</f>
        <v>devapp-an2-p-</v>
      </c>
      <c r="D20" s="12"/>
    </row>
    <row r="21" spans="2:4">
      <c r="B21" s="1" t="s">
        <v>209</v>
      </c>
      <c r="C21" s="12" t="str">
        <f>CONCATENATE(project!$C$4,"-")</f>
        <v>devapp-</v>
      </c>
      <c r="D21" s="37" t="s">
        <v>211</v>
      </c>
    </row>
    <row r="22" spans="2:4">
      <c r="B22" s="12" t="s">
        <v>12</v>
      </c>
      <c r="C22" s="12" t="s">
        <v>51</v>
      </c>
      <c r="D22" s="12"/>
    </row>
    <row r="23" spans="2:4">
      <c r="B23" s="12" t="s">
        <v>13</v>
      </c>
      <c r="C23" s="12" t="s">
        <v>52</v>
      </c>
      <c r="D23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2C7F-E47F-244D-9E68-BD80B7C5AB68}">
  <dimension ref="B3:F26"/>
  <sheetViews>
    <sheetView workbookViewId="0">
      <selection activeCell="B21" sqref="B21"/>
    </sheetView>
  </sheetViews>
  <sheetFormatPr baseColWidth="10" defaultRowHeight="18"/>
  <cols>
    <col min="2" max="2" width="16.85546875" bestFit="1" customWidth="1"/>
    <col min="3" max="3" width="11.5703125" bestFit="1" customWidth="1"/>
    <col min="4" max="4" width="36.28515625" bestFit="1" customWidth="1"/>
    <col min="5" max="5" width="53.140625" bestFit="1" customWidth="1"/>
    <col min="6" max="6" width="65.140625" bestFit="1" customWidth="1"/>
  </cols>
  <sheetData>
    <row r="3" spans="2:6" ht="17.25" customHeight="1">
      <c r="B3" s="14" t="s">
        <v>191</v>
      </c>
      <c r="C3" s="15"/>
    </row>
    <row r="4" spans="2:6" ht="17.25" customHeight="1">
      <c r="B4" s="20" t="s">
        <v>58</v>
      </c>
      <c r="C4" s="20" t="s">
        <v>66</v>
      </c>
      <c r="D4" s="20" t="s">
        <v>67</v>
      </c>
      <c r="E4" s="20" t="s">
        <v>68</v>
      </c>
      <c r="F4" s="21" t="s">
        <v>69</v>
      </c>
    </row>
    <row r="5" spans="2:6" ht="60" customHeight="1">
      <c r="B5" s="43" t="s">
        <v>70</v>
      </c>
      <c r="C5" s="22" t="s">
        <v>71</v>
      </c>
      <c r="D5" s="23" t="s">
        <v>111</v>
      </c>
      <c r="E5" s="24" t="s">
        <v>72</v>
      </c>
      <c r="F5" s="25" t="s">
        <v>73</v>
      </c>
    </row>
    <row r="6" spans="2:6" ht="17.25" customHeight="1">
      <c r="B6" s="44"/>
      <c r="C6" s="22" t="s">
        <v>74</v>
      </c>
      <c r="D6" s="26" t="s">
        <v>112</v>
      </c>
      <c r="E6" s="27" t="s">
        <v>75</v>
      </c>
      <c r="F6" s="19"/>
    </row>
    <row r="7" spans="2:6" ht="17.25" customHeight="1">
      <c r="B7" s="44"/>
      <c r="C7" s="22" t="s">
        <v>76</v>
      </c>
      <c r="D7" s="27" t="s">
        <v>77</v>
      </c>
      <c r="E7" s="27" t="s">
        <v>78</v>
      </c>
      <c r="F7" s="19"/>
    </row>
    <row r="8" spans="2:6" ht="17.25" customHeight="1">
      <c r="B8" s="44"/>
      <c r="C8" s="22" t="s">
        <v>79</v>
      </c>
      <c r="D8" s="27" t="s">
        <v>80</v>
      </c>
      <c r="E8" s="27" t="s">
        <v>81</v>
      </c>
      <c r="F8" s="19" t="s">
        <v>65</v>
      </c>
    </row>
    <row r="9" spans="2:6" ht="17.25" customHeight="1">
      <c r="B9" s="45"/>
      <c r="C9" s="22" t="s">
        <v>82</v>
      </c>
      <c r="D9" s="19" t="s">
        <v>113</v>
      </c>
      <c r="E9" s="27" t="s">
        <v>83</v>
      </c>
      <c r="F9" s="19" t="s">
        <v>84</v>
      </c>
    </row>
    <row r="10" spans="2:6">
      <c r="B10" s="43" t="s">
        <v>85</v>
      </c>
      <c r="C10" s="22" t="s">
        <v>86</v>
      </c>
      <c r="D10" s="19" t="s">
        <v>87</v>
      </c>
      <c r="E10" s="27" t="s">
        <v>88</v>
      </c>
      <c r="F10" s="19" t="s">
        <v>89</v>
      </c>
    </row>
    <row r="11" spans="2:6">
      <c r="B11" s="47"/>
      <c r="C11" s="22" t="s">
        <v>90</v>
      </c>
      <c r="D11" s="19"/>
      <c r="E11" s="27" t="s">
        <v>91</v>
      </c>
      <c r="F11" s="27"/>
    </row>
    <row r="12" spans="2:6">
      <c r="B12" s="47"/>
      <c r="C12" s="22" t="s">
        <v>92</v>
      </c>
      <c r="D12" s="27" t="s">
        <v>93</v>
      </c>
      <c r="E12" s="27" t="s">
        <v>94</v>
      </c>
      <c r="F12" s="19" t="s">
        <v>95</v>
      </c>
    </row>
    <row r="13" spans="2:6">
      <c r="B13" s="47"/>
      <c r="C13" s="22" t="s">
        <v>96</v>
      </c>
      <c r="D13" s="27" t="s">
        <v>97</v>
      </c>
      <c r="E13" s="27" t="s">
        <v>98</v>
      </c>
      <c r="F13" s="27"/>
    </row>
    <row r="14" spans="2:6">
      <c r="B14" s="47"/>
      <c r="C14" s="22" t="s">
        <v>99</v>
      </c>
      <c r="D14" s="27" t="s">
        <v>77</v>
      </c>
      <c r="E14" s="27" t="s">
        <v>100</v>
      </c>
      <c r="F14" s="27"/>
    </row>
    <row r="15" spans="2:6">
      <c r="B15" s="47"/>
      <c r="C15" s="43" t="s">
        <v>101</v>
      </c>
      <c r="D15" s="19" t="s">
        <v>102</v>
      </c>
      <c r="E15" s="41" t="s">
        <v>103</v>
      </c>
      <c r="F15" s="41" t="s">
        <v>104</v>
      </c>
    </row>
    <row r="16" spans="2:6">
      <c r="B16" s="47"/>
      <c r="C16" s="48"/>
      <c r="D16" s="19" t="s">
        <v>105</v>
      </c>
      <c r="E16" s="42"/>
      <c r="F16" s="42"/>
    </row>
    <row r="17" spans="2:6" ht="98" customHeight="1">
      <c r="B17" s="47"/>
      <c r="C17" s="28" t="s">
        <v>106</v>
      </c>
      <c r="D17" s="19"/>
      <c r="E17" s="29"/>
      <c r="F17" s="29"/>
    </row>
    <row r="18" spans="2:6">
      <c r="B18" s="42"/>
      <c r="C18" s="22" t="s">
        <v>107</v>
      </c>
      <c r="D18" s="19" t="s">
        <v>108</v>
      </c>
      <c r="E18" s="27" t="s">
        <v>109</v>
      </c>
      <c r="F18" s="19" t="s">
        <v>110</v>
      </c>
    </row>
    <row r="20" spans="2:6">
      <c r="B20" s="14" t="s">
        <v>194</v>
      </c>
    </row>
    <row r="21" spans="2:6">
      <c r="B21" s="11" t="s">
        <v>58</v>
      </c>
      <c r="C21" s="11" t="s">
        <v>59</v>
      </c>
    </row>
    <row r="22" spans="2:6">
      <c r="B22" s="16" t="s">
        <v>60</v>
      </c>
      <c r="C22" s="17" t="s">
        <v>54</v>
      </c>
    </row>
    <row r="23" spans="2:6">
      <c r="B23" s="16" t="s">
        <v>61</v>
      </c>
      <c r="C23" s="17" t="s">
        <v>62</v>
      </c>
    </row>
    <row r="24" spans="2:6">
      <c r="B24" s="16" t="s">
        <v>63</v>
      </c>
      <c r="C24" s="17" t="s">
        <v>22</v>
      </c>
      <c r="D24" s="14" t="s">
        <v>64</v>
      </c>
    </row>
    <row r="25" spans="2:6">
      <c r="B25" s="46" t="s">
        <v>53</v>
      </c>
      <c r="C25" s="18" t="s">
        <v>192</v>
      </c>
    </row>
    <row r="26" spans="2:6">
      <c r="B26" s="42"/>
      <c r="C26" s="18" t="s">
        <v>193</v>
      </c>
    </row>
  </sheetData>
  <mergeCells count="6">
    <mergeCell ref="F15:F16"/>
    <mergeCell ref="B5:B9"/>
    <mergeCell ref="B25:B26"/>
    <mergeCell ref="B10:B18"/>
    <mergeCell ref="C15:C16"/>
    <mergeCell ref="E15:E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A3E1-D7E8-6849-99A1-17B8B9F658A1}">
  <dimension ref="B2:E22"/>
  <sheetViews>
    <sheetView workbookViewId="0">
      <selection activeCell="F14" sqref="F14"/>
    </sheetView>
  </sheetViews>
  <sheetFormatPr baseColWidth="10" defaultRowHeight="18"/>
  <cols>
    <col min="2" max="2" width="21.42578125" bestFit="1" customWidth="1"/>
    <col min="3" max="3" width="16" bestFit="1" customWidth="1"/>
    <col min="4" max="4" width="5.140625" bestFit="1" customWidth="1"/>
    <col min="5" max="5" width="5.28515625" bestFit="1" customWidth="1"/>
  </cols>
  <sheetData>
    <row r="2" spans="2:5">
      <c r="B2" s="33" t="s">
        <v>71</v>
      </c>
      <c r="C2" s="34" t="s">
        <v>114</v>
      </c>
      <c r="D2" s="35" t="s">
        <v>115</v>
      </c>
      <c r="E2" s="35" t="s">
        <v>115</v>
      </c>
    </row>
    <row r="3" spans="2:5">
      <c r="B3" s="30" t="s">
        <v>116</v>
      </c>
      <c r="C3" s="31" t="s">
        <v>117</v>
      </c>
      <c r="D3" s="32" t="s">
        <v>118</v>
      </c>
      <c r="E3" s="32" t="s">
        <v>119</v>
      </c>
    </row>
    <row r="4" spans="2:5">
      <c r="B4" s="30" t="s">
        <v>120</v>
      </c>
      <c r="C4" s="31" t="s">
        <v>121</v>
      </c>
      <c r="D4" s="32" t="s">
        <v>122</v>
      </c>
      <c r="E4" s="32" t="s">
        <v>123</v>
      </c>
    </row>
    <row r="5" spans="2:5">
      <c r="B5" s="30" t="s">
        <v>124</v>
      </c>
      <c r="C5" s="31" t="s">
        <v>125</v>
      </c>
      <c r="D5" s="32" t="s">
        <v>126</v>
      </c>
      <c r="E5" s="32" t="s">
        <v>127</v>
      </c>
    </row>
    <row r="6" spans="2:5">
      <c r="B6" s="30" t="s">
        <v>128</v>
      </c>
      <c r="C6" s="31" t="s">
        <v>129</v>
      </c>
      <c r="D6" s="32" t="s">
        <v>130</v>
      </c>
      <c r="E6" s="32" t="s">
        <v>131</v>
      </c>
    </row>
    <row r="7" spans="2:5">
      <c r="B7" s="30" t="s">
        <v>132</v>
      </c>
      <c r="C7" s="31" t="s">
        <v>133</v>
      </c>
      <c r="D7" s="32" t="s">
        <v>134</v>
      </c>
      <c r="E7" s="32" t="s">
        <v>135</v>
      </c>
    </row>
    <row r="8" spans="2:5">
      <c r="B8" s="30" t="s">
        <v>136</v>
      </c>
      <c r="C8" s="31" t="s">
        <v>137</v>
      </c>
      <c r="D8" s="32" t="s">
        <v>138</v>
      </c>
      <c r="E8" s="32" t="s">
        <v>139</v>
      </c>
    </row>
    <row r="9" spans="2:5">
      <c r="B9" s="30" t="s">
        <v>140</v>
      </c>
      <c r="C9" s="31" t="s">
        <v>141</v>
      </c>
      <c r="D9" s="32" t="s">
        <v>134</v>
      </c>
      <c r="E9" s="32" t="s">
        <v>135</v>
      </c>
    </row>
    <row r="10" spans="2:5">
      <c r="B10" s="30" t="s">
        <v>142</v>
      </c>
      <c r="C10" s="31" t="s">
        <v>143</v>
      </c>
      <c r="D10" s="32" t="s">
        <v>144</v>
      </c>
      <c r="E10" s="32" t="s">
        <v>145</v>
      </c>
    </row>
    <row r="11" spans="2:5">
      <c r="B11" s="30" t="s">
        <v>146</v>
      </c>
      <c r="C11" s="31" t="s">
        <v>147</v>
      </c>
      <c r="D11" s="32" t="s">
        <v>62</v>
      </c>
      <c r="E11" s="32" t="s">
        <v>148</v>
      </c>
    </row>
    <row r="12" spans="2:5">
      <c r="B12" s="30" t="s">
        <v>149</v>
      </c>
      <c r="C12" s="31" t="s">
        <v>150</v>
      </c>
      <c r="D12" s="32" t="s">
        <v>134</v>
      </c>
      <c r="E12" s="32" t="s">
        <v>135</v>
      </c>
    </row>
    <row r="13" spans="2:5">
      <c r="B13" s="30" t="s">
        <v>151</v>
      </c>
      <c r="C13" s="31" t="s">
        <v>152</v>
      </c>
      <c r="D13" s="32" t="s">
        <v>153</v>
      </c>
      <c r="E13" s="32" t="s">
        <v>154</v>
      </c>
    </row>
    <row r="14" spans="2:5">
      <c r="B14" s="30" t="s">
        <v>155</v>
      </c>
      <c r="C14" s="31" t="s">
        <v>156</v>
      </c>
      <c r="D14" s="32" t="s">
        <v>157</v>
      </c>
      <c r="E14" s="32" t="s">
        <v>158</v>
      </c>
    </row>
    <row r="15" spans="2:5">
      <c r="B15" s="30" t="s">
        <v>159</v>
      </c>
      <c r="C15" s="31" t="s">
        <v>160</v>
      </c>
      <c r="D15" s="32" t="s">
        <v>161</v>
      </c>
      <c r="E15" s="32" t="s">
        <v>162</v>
      </c>
    </row>
    <row r="16" spans="2:5">
      <c r="B16" s="30" t="s">
        <v>163</v>
      </c>
      <c r="C16" s="31" t="s">
        <v>164</v>
      </c>
      <c r="D16" s="32" t="s">
        <v>165</v>
      </c>
      <c r="E16" s="32" t="s">
        <v>166</v>
      </c>
    </row>
    <row r="17" spans="2:5">
      <c r="B17" s="30" t="s">
        <v>167</v>
      </c>
      <c r="C17" s="31" t="s">
        <v>168</v>
      </c>
      <c r="D17" s="32" t="s">
        <v>169</v>
      </c>
      <c r="E17" s="32" t="s">
        <v>170</v>
      </c>
    </row>
    <row r="18" spans="2:5">
      <c r="B18" s="30" t="s">
        <v>171</v>
      </c>
      <c r="C18" s="31" t="s">
        <v>172</v>
      </c>
      <c r="D18" s="32" t="s">
        <v>173</v>
      </c>
      <c r="E18" s="32" t="s">
        <v>174</v>
      </c>
    </row>
    <row r="19" spans="2:5">
      <c r="B19" s="30" t="s">
        <v>175</v>
      </c>
      <c r="C19" s="31" t="s">
        <v>176</v>
      </c>
      <c r="D19" s="32" t="s">
        <v>177</v>
      </c>
      <c r="E19" s="32" t="s">
        <v>178</v>
      </c>
    </row>
    <row r="20" spans="2:5">
      <c r="B20" s="30" t="s">
        <v>179</v>
      </c>
      <c r="C20" s="31" t="s">
        <v>180</v>
      </c>
      <c r="D20" s="32" t="s">
        <v>181</v>
      </c>
      <c r="E20" s="32" t="s">
        <v>182</v>
      </c>
    </row>
    <row r="21" spans="2:5">
      <c r="B21" s="30" t="s">
        <v>183</v>
      </c>
      <c r="C21" s="31" t="s">
        <v>184</v>
      </c>
      <c r="D21" s="32" t="s">
        <v>185</v>
      </c>
      <c r="E21" s="32" t="s">
        <v>186</v>
      </c>
    </row>
    <row r="22" spans="2:5">
      <c r="B22" s="30" t="s">
        <v>187</v>
      </c>
      <c r="C22" s="31" t="s">
        <v>188</v>
      </c>
      <c r="D22" s="32" t="s">
        <v>189</v>
      </c>
      <c r="E22" s="32" t="s">
        <v>190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project</vt:lpstr>
      <vt:lpstr>Rule</vt:lpstr>
      <vt:lpstr>Policy</vt:lpstr>
      <vt:lpstr>Region</vt:lpstr>
      <vt:lpstr>유형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Seonbo Shim (심선보)</dc:creator>
  <cp:lastModifiedBy>Seonbo Shim (심선보)</cp:lastModifiedBy>
  <dcterms:created xsi:type="dcterms:W3CDTF">2020-03-12T03:44:13Z</dcterms:created>
  <dcterms:modified xsi:type="dcterms:W3CDTF">2020-12-07T14:07:16Z</dcterms:modified>
</cp:coreProperties>
</file>