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zix\PycharmProjects\SAE-3.01\SAE_3_01\"/>
    </mc:Choice>
  </mc:AlternateContent>
  <xr:revisionPtr revIDLastSave="0" documentId="13_ncr:1_{CE1DFF9D-7838-4E16-A119-8BB9D7A055E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1" sheetId="1" r:id="rId1"/>
    <sheet name="S3" sheetId="2" r:id="rId2"/>
    <sheet name="S5.A" sheetId="3" r:id="rId3"/>
    <sheet name="S5.B" sheetId="4" r:id="rId4"/>
    <sheet name="Bilan semestres impairs" sheetId="5" r:id="rId5"/>
    <sheet name="S2" sheetId="6" r:id="rId6"/>
    <sheet name="S4.A" sheetId="7" r:id="rId7"/>
    <sheet name="S4.B" sheetId="8" r:id="rId8"/>
    <sheet name="S6.A" sheetId="9" r:id="rId9"/>
    <sheet name="S6.B" sheetId="10" r:id="rId10"/>
    <sheet name="Bilan semestres pairs" sheetId="11" r:id="rId1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1" l="1"/>
  <c r="A6" i="11" s="1"/>
  <c r="BJ9" i="10"/>
  <c r="BH9" i="10"/>
  <c r="AM9" i="10"/>
  <c r="AC9" i="10"/>
  <c r="BJ8" i="10"/>
  <c r="BH8" i="10"/>
  <c r="AM8" i="10"/>
  <c r="AI8" i="10" s="1"/>
  <c r="AC8" i="10"/>
  <c r="BI8" i="10" s="1"/>
  <c r="BJ7" i="10"/>
  <c r="BH7" i="10"/>
  <c r="AM7" i="10"/>
  <c r="AK7" i="10"/>
  <c r="AK8" i="10" s="1"/>
  <c r="AK9" i="10" s="1"/>
  <c r="AI7" i="10"/>
  <c r="BI7" i="10" s="1"/>
  <c r="AC7" i="10"/>
  <c r="BJ6" i="10"/>
  <c r="BH6" i="10"/>
  <c r="AM6" i="10"/>
  <c r="AK6" i="10"/>
  <c r="AC6" i="10"/>
  <c r="AI6" i="10" s="1"/>
  <c r="BJ5" i="10"/>
  <c r="BI5" i="10"/>
  <c r="BH5" i="10"/>
  <c r="BJ4" i="10"/>
  <c r="BH4" i="10"/>
  <c r="AM4" i="10"/>
  <c r="AI4" i="10" s="1"/>
  <c r="AK4" i="10"/>
  <c r="AC4" i="10"/>
  <c r="BJ3" i="10"/>
  <c r="BH3" i="10"/>
  <c r="AM3" i="10"/>
  <c r="AC3" i="10"/>
  <c r="BJ9" i="9"/>
  <c r="BH9" i="9"/>
  <c r="AM9" i="9"/>
  <c r="AC9" i="9"/>
  <c r="AI9" i="9" s="1"/>
  <c r="BJ8" i="9"/>
  <c r="BH8" i="9"/>
  <c r="AM8" i="9"/>
  <c r="AI8" i="9" s="1"/>
  <c r="AC8" i="9"/>
  <c r="BJ7" i="9"/>
  <c r="BH7" i="9"/>
  <c r="AM7" i="9"/>
  <c r="AC7" i="9"/>
  <c r="AI7" i="9" s="1"/>
  <c r="BJ6" i="9"/>
  <c r="BH6" i="9"/>
  <c r="AM6" i="9"/>
  <c r="AI6" i="9"/>
  <c r="AC6" i="9"/>
  <c r="BJ5" i="9"/>
  <c r="BI5" i="9"/>
  <c r="BH5" i="9"/>
  <c r="BJ4" i="9"/>
  <c r="BH4" i="9"/>
  <c r="AM4" i="9"/>
  <c r="AI4" i="9" s="1"/>
  <c r="BI4" i="9" s="1"/>
  <c r="AK4" i="9"/>
  <c r="AK6" i="9" s="1"/>
  <c r="AC4" i="9"/>
  <c r="BJ3" i="9"/>
  <c r="BH3" i="9"/>
  <c r="AM3" i="9"/>
  <c r="AC3" i="9"/>
  <c r="AI3" i="9" s="1"/>
  <c r="BJ15" i="8"/>
  <c r="BH15" i="8"/>
  <c r="AM15" i="8"/>
  <c r="AD15" i="8"/>
  <c r="BJ14" i="8"/>
  <c r="BH14" i="8"/>
  <c r="AM14" i="8"/>
  <c r="AI14" i="8"/>
  <c r="AD14" i="8"/>
  <c r="BI14" i="8" s="1"/>
  <c r="BJ13" i="8"/>
  <c r="BH13" i="8"/>
  <c r="AM13" i="8"/>
  <c r="AD13" i="8"/>
  <c r="AI13" i="8" s="1"/>
  <c r="BI13" i="8" s="1"/>
  <c r="BJ12" i="8"/>
  <c r="BH12" i="8"/>
  <c r="AM12" i="8"/>
  <c r="AD12" i="8"/>
  <c r="BJ11" i="8"/>
  <c r="BI11" i="8"/>
  <c r="BH11" i="8"/>
  <c r="BJ10" i="8"/>
  <c r="BH10" i="8"/>
  <c r="AM10" i="8"/>
  <c r="AI10" i="8"/>
  <c r="AD10" i="8"/>
  <c r="BI10" i="8" s="1"/>
  <c r="BJ9" i="8"/>
  <c r="BH9" i="8"/>
  <c r="AM9" i="8"/>
  <c r="AD9" i="8"/>
  <c r="AI9" i="8" s="1"/>
  <c r="BI9" i="8" s="1"/>
  <c r="BJ8" i="8"/>
  <c r="BH8" i="8"/>
  <c r="AM8" i="8"/>
  <c r="AD8" i="8"/>
  <c r="BJ7" i="8"/>
  <c r="BH7" i="8"/>
  <c r="AM7" i="8"/>
  <c r="AD7" i="8"/>
  <c r="AI7" i="8" s="1"/>
  <c r="BJ6" i="8"/>
  <c r="BI6" i="8"/>
  <c r="BH6" i="8"/>
  <c r="BJ5" i="8"/>
  <c r="BH5" i="8"/>
  <c r="AM5" i="8"/>
  <c r="AD5" i="8"/>
  <c r="AI5" i="8" s="1"/>
  <c r="BI5" i="8" s="1"/>
  <c r="BJ4" i="8"/>
  <c r="BH4" i="8"/>
  <c r="AM4" i="8"/>
  <c r="AK4" i="8"/>
  <c r="AK5" i="8" s="1"/>
  <c r="AK7" i="8" s="1"/>
  <c r="AK8" i="8" s="1"/>
  <c r="AK9" i="8" s="1"/>
  <c r="AK10" i="8" s="1"/>
  <c r="AK12" i="8" s="1"/>
  <c r="AK13" i="8" s="1"/>
  <c r="AK14" i="8" s="1"/>
  <c r="AK15" i="8" s="1"/>
  <c r="AD4" i="8"/>
  <c r="BJ3" i="8"/>
  <c r="BH3" i="8"/>
  <c r="AM3" i="8"/>
  <c r="AI3" i="8"/>
  <c r="AD3" i="8"/>
  <c r="BI3" i="8" s="1"/>
  <c r="BJ15" i="7"/>
  <c r="BH15" i="7"/>
  <c r="AM15" i="7"/>
  <c r="AI15" i="7"/>
  <c r="BI15" i="7" s="1"/>
  <c r="AD15" i="7"/>
  <c r="BJ14" i="7"/>
  <c r="BH14" i="7"/>
  <c r="AM14" i="7"/>
  <c r="AI14" i="7"/>
  <c r="AD14" i="7"/>
  <c r="BJ13" i="7"/>
  <c r="BH13" i="7"/>
  <c r="AM13" i="7"/>
  <c r="AD13" i="7"/>
  <c r="AI13" i="7" s="1"/>
  <c r="BI13" i="7" s="1"/>
  <c r="BJ12" i="7"/>
  <c r="BH12" i="7"/>
  <c r="AM12" i="7"/>
  <c r="AI12" i="7"/>
  <c r="AD12" i="7"/>
  <c r="BI12" i="7" s="1"/>
  <c r="BJ11" i="7"/>
  <c r="BI11" i="7"/>
  <c r="BH11" i="7"/>
  <c r="BJ10" i="7"/>
  <c r="BH10" i="7"/>
  <c r="AM10" i="7"/>
  <c r="AI10" i="7"/>
  <c r="AD10" i="7"/>
  <c r="BJ9" i="7"/>
  <c r="BH9" i="7"/>
  <c r="AM9" i="7"/>
  <c r="AD9" i="7"/>
  <c r="AI9" i="7" s="1"/>
  <c r="BI9" i="7" s="1"/>
  <c r="BJ8" i="7"/>
  <c r="BH8" i="7"/>
  <c r="AM8" i="7"/>
  <c r="AI8" i="7"/>
  <c r="AD8" i="7"/>
  <c r="BJ7" i="7"/>
  <c r="BH7" i="7"/>
  <c r="AM7" i="7"/>
  <c r="AD7" i="7"/>
  <c r="AI7" i="7" s="1"/>
  <c r="BI7" i="7" s="1"/>
  <c r="BJ6" i="7"/>
  <c r="BI6" i="7"/>
  <c r="BH6" i="7"/>
  <c r="BJ5" i="7"/>
  <c r="BH5" i="7"/>
  <c r="AM5" i="7"/>
  <c r="AD5" i="7"/>
  <c r="AI5" i="7" s="1"/>
  <c r="BJ4" i="7"/>
  <c r="BH4" i="7"/>
  <c r="AM4" i="7"/>
  <c r="AK4" i="7"/>
  <c r="AK5" i="7" s="1"/>
  <c r="AK7" i="7" s="1"/>
  <c r="AK8" i="7" s="1"/>
  <c r="AK9" i="7" s="1"/>
  <c r="AK10" i="7" s="1"/>
  <c r="AK12" i="7" s="1"/>
  <c r="AK13" i="7" s="1"/>
  <c r="AK14" i="7" s="1"/>
  <c r="AK15" i="7" s="1"/>
  <c r="AI4" i="7"/>
  <c r="AD4" i="7"/>
  <c r="BI4" i="7" s="1"/>
  <c r="BJ3" i="7"/>
  <c r="BI3" i="7"/>
  <c r="BH3" i="7"/>
  <c r="AM3" i="7"/>
  <c r="AI3" i="7"/>
  <c r="AD3" i="7"/>
  <c r="BI25" i="6"/>
  <c r="BI24" i="6"/>
  <c r="BG24" i="6"/>
  <c r="AI24" i="6"/>
  <c r="BH24" i="6" s="1"/>
  <c r="BI23" i="6"/>
  <c r="BG23" i="6"/>
  <c r="AI23" i="6"/>
  <c r="Y23" i="6"/>
  <c r="AE23" i="6" s="1"/>
  <c r="BI22" i="6"/>
  <c r="BG22" i="6"/>
  <c r="AI22" i="6"/>
  <c r="AE22" i="6"/>
  <c r="Y22" i="6"/>
  <c r="BI21" i="6"/>
  <c r="BG21" i="6"/>
  <c r="AI21" i="6"/>
  <c r="Y21" i="6"/>
  <c r="AE21" i="6" s="1"/>
  <c r="BI20" i="6"/>
  <c r="BG20" i="6"/>
  <c r="AI20" i="6"/>
  <c r="Y20" i="6"/>
  <c r="AE20" i="6" s="1"/>
  <c r="BI19" i="6"/>
  <c r="BG19" i="6"/>
  <c r="AI19" i="6"/>
  <c r="AF19" i="6"/>
  <c r="AF20" i="6" s="1"/>
  <c r="AF21" i="6" s="1"/>
  <c r="AF22" i="6" s="1"/>
  <c r="AF23" i="6" s="1"/>
  <c r="AE19" i="6"/>
  <c r="Y19" i="6"/>
  <c r="BI18" i="6"/>
  <c r="BG18" i="6"/>
  <c r="AI18" i="6"/>
  <c r="AE18" i="6"/>
  <c r="Y18" i="6"/>
  <c r="BI17" i="6"/>
  <c r="BG17" i="6"/>
  <c r="AI17" i="6"/>
  <c r="Y17" i="6"/>
  <c r="AE17" i="6" s="1"/>
  <c r="BI16" i="6"/>
  <c r="BG16" i="6"/>
  <c r="AI16" i="6"/>
  <c r="AE16" i="6"/>
  <c r="Y16" i="6"/>
  <c r="BI15" i="6"/>
  <c r="BG15" i="6"/>
  <c r="AI15" i="6"/>
  <c r="AE15" i="6"/>
  <c r="Y15" i="6"/>
  <c r="BI14" i="6"/>
  <c r="BG14" i="6"/>
  <c r="AI14" i="6"/>
  <c r="Y14" i="6"/>
  <c r="AE14" i="6" s="1"/>
  <c r="BI13" i="6"/>
  <c r="BG13" i="6"/>
  <c r="AI13" i="6"/>
  <c r="AE13" i="6"/>
  <c r="Y13" i="6"/>
  <c r="BI12" i="6"/>
  <c r="BG12" i="6"/>
  <c r="AI12" i="6"/>
  <c r="Y12" i="6"/>
  <c r="BI11" i="6"/>
  <c r="BG11" i="6"/>
  <c r="AI11" i="6"/>
  <c r="AF11" i="6"/>
  <c r="AF12" i="6" s="1"/>
  <c r="AF13" i="6" s="1"/>
  <c r="AF14" i="6" s="1"/>
  <c r="AF15" i="6" s="1"/>
  <c r="Y11" i="6"/>
  <c r="AE11" i="6" s="1"/>
  <c r="BI10" i="6"/>
  <c r="BG10" i="6"/>
  <c r="AI10" i="6"/>
  <c r="AE10" i="6" s="1"/>
  <c r="AF10" i="6"/>
  <c r="Y10" i="6"/>
  <c r="BI9" i="6"/>
  <c r="BG9" i="6"/>
  <c r="AI9" i="6"/>
  <c r="Y9" i="6"/>
  <c r="AE9" i="6" s="1"/>
  <c r="BI8" i="6"/>
  <c r="BG8" i="6"/>
  <c r="AI8" i="6"/>
  <c r="Y8" i="6"/>
  <c r="BI7" i="6"/>
  <c r="BG7" i="6"/>
  <c r="AI7" i="6"/>
  <c r="AE7" i="6"/>
  <c r="Y7" i="6"/>
  <c r="BI6" i="6"/>
  <c r="BG6" i="6"/>
  <c r="AI6" i="6"/>
  <c r="AE6" i="6" s="1"/>
  <c r="BH6" i="6" s="1"/>
  <c r="Y6" i="6"/>
  <c r="BI5" i="6"/>
  <c r="BG5" i="6"/>
  <c r="AI5" i="6"/>
  <c r="AG5" i="6"/>
  <c r="AG6" i="6" s="1"/>
  <c r="Y5" i="6"/>
  <c r="AE5" i="6" s="1"/>
  <c r="BI4" i="6"/>
  <c r="BG4" i="6"/>
  <c r="AI4" i="6"/>
  <c r="AG4" i="6"/>
  <c r="AF4" i="6"/>
  <c r="AF5" i="6" s="1"/>
  <c r="AF6" i="6" s="1"/>
  <c r="AF7" i="6" s="1"/>
  <c r="AE4" i="6"/>
  <c r="Y4" i="6"/>
  <c r="BH4" i="6" s="1"/>
  <c r="BI3" i="6"/>
  <c r="BG3" i="6"/>
  <c r="AI3" i="6"/>
  <c r="Y3" i="6"/>
  <c r="AE3" i="6" s="1"/>
  <c r="BH3" i="6" s="1"/>
  <c r="A6" i="5"/>
  <c r="A7" i="5" s="1"/>
  <c r="A5" i="5"/>
  <c r="BD25" i="4"/>
  <c r="BB25" i="4"/>
  <c r="AI25" i="4"/>
  <c r="Y25" i="4"/>
  <c r="AE25" i="4" s="1"/>
  <c r="BD24" i="4"/>
  <c r="BB24" i="4"/>
  <c r="AI24" i="4"/>
  <c r="Y24" i="4"/>
  <c r="AE24" i="4" s="1"/>
  <c r="BD23" i="4"/>
  <c r="BB23" i="4"/>
  <c r="AI23" i="4"/>
  <c r="AF23" i="4"/>
  <c r="Y23" i="4"/>
  <c r="BD22" i="4"/>
  <c r="BB22" i="4"/>
  <c r="AI22" i="4"/>
  <c r="Y22" i="4"/>
  <c r="BD21" i="4"/>
  <c r="BB21" i="4"/>
  <c r="AI21" i="4"/>
  <c r="AF21" i="4"/>
  <c r="AF24" i="4" s="1"/>
  <c r="AF25" i="4" s="1"/>
  <c r="Y21" i="4"/>
  <c r="AE21" i="4" s="1"/>
  <c r="BD20" i="4"/>
  <c r="BB20" i="4"/>
  <c r="AI20" i="4"/>
  <c r="AE20" i="4" s="1"/>
  <c r="AF20" i="4"/>
  <c r="Y20" i="4"/>
  <c r="BD19" i="4"/>
  <c r="BB19" i="4"/>
  <c r="AI19" i="4"/>
  <c r="Y19" i="4"/>
  <c r="AE19" i="4" s="1"/>
  <c r="BD18" i="4"/>
  <c r="BB18" i="4"/>
  <c r="AI18" i="4"/>
  <c r="Y18" i="4"/>
  <c r="BD17" i="4"/>
  <c r="BC17" i="4"/>
  <c r="BB17" i="4"/>
  <c r="AI17" i="4"/>
  <c r="BD16" i="4"/>
  <c r="BB16" i="4"/>
  <c r="AI16" i="4"/>
  <c r="Y16" i="4"/>
  <c r="AE16" i="4" s="1"/>
  <c r="BD15" i="4"/>
  <c r="BB15" i="4"/>
  <c r="AI15" i="4"/>
  <c r="Y15" i="4"/>
  <c r="BD14" i="4"/>
  <c r="BB14" i="4"/>
  <c r="AI14" i="4"/>
  <c r="AE14" i="4"/>
  <c r="Y14" i="4"/>
  <c r="BD13" i="4"/>
  <c r="BB13" i="4"/>
  <c r="AI13" i="4"/>
  <c r="Y13" i="4"/>
  <c r="BD12" i="4"/>
  <c r="BB12" i="4"/>
  <c r="AI12" i="4"/>
  <c r="AE12" i="4" s="1"/>
  <c r="AG12" i="4"/>
  <c r="AG13" i="4" s="1"/>
  <c r="AG14" i="4" s="1"/>
  <c r="AG15" i="4" s="1"/>
  <c r="AG16" i="4" s="1"/>
  <c r="AG18" i="4" s="1"/>
  <c r="AG19" i="4" s="1"/>
  <c r="AG20" i="4" s="1"/>
  <c r="AG21" i="4" s="1"/>
  <c r="AG22" i="4" s="1"/>
  <c r="AG23" i="4" s="1"/>
  <c r="AG24" i="4" s="1"/>
  <c r="AG25" i="4" s="1"/>
  <c r="Y12" i="4"/>
  <c r="BD11" i="4"/>
  <c r="BB11" i="4"/>
  <c r="AI11" i="4"/>
  <c r="AG11" i="4"/>
  <c r="AF11" i="4"/>
  <c r="AF12" i="4" s="1"/>
  <c r="Y11" i="4"/>
  <c r="AE11" i="4" s="1"/>
  <c r="BD10" i="4"/>
  <c r="BB10" i="4"/>
  <c r="AI10" i="4"/>
  <c r="Y10" i="4"/>
  <c r="BD9" i="4"/>
  <c r="BB9" i="4"/>
  <c r="AI9" i="4"/>
  <c r="Y9" i="4"/>
  <c r="BD8" i="4"/>
  <c r="BC8" i="4"/>
  <c r="BB8" i="4"/>
  <c r="AI8" i="4"/>
  <c r="BD7" i="4"/>
  <c r="BB7" i="4"/>
  <c r="AI7" i="4"/>
  <c r="AG7" i="4"/>
  <c r="AG9" i="4" s="1"/>
  <c r="Y7" i="4"/>
  <c r="AE7" i="4" s="1"/>
  <c r="BD6" i="4"/>
  <c r="BB6" i="4"/>
  <c r="AI6" i="4"/>
  <c r="AG6" i="4"/>
  <c r="AF6" i="4"/>
  <c r="AF7" i="4" s="1"/>
  <c r="AE6" i="4"/>
  <c r="Y6" i="4"/>
  <c r="BC6" i="4" s="1"/>
  <c r="BD5" i="4"/>
  <c r="BB5" i="4"/>
  <c r="AI5" i="4"/>
  <c r="AE5" i="4" s="1"/>
  <c r="BC5" i="4" s="1"/>
  <c r="AG5" i="4"/>
  <c r="AF5" i="4"/>
  <c r="Y5" i="4"/>
  <c r="BD4" i="4"/>
  <c r="BC4" i="4"/>
  <c r="BB4" i="4"/>
  <c r="AI4" i="4"/>
  <c r="AE4" i="4"/>
  <c r="Y4" i="4"/>
  <c r="AI3" i="4"/>
  <c r="AE3" i="4"/>
  <c r="Y3" i="4"/>
  <c r="BE25" i="3"/>
  <c r="BC25" i="3"/>
  <c r="AJ25" i="3"/>
  <c r="Z25" i="3"/>
  <c r="AF25" i="3" s="1"/>
  <c r="BE24" i="3"/>
  <c r="BC24" i="3"/>
  <c r="AJ24" i="3"/>
  <c r="Z24" i="3"/>
  <c r="AF24" i="3" s="1"/>
  <c r="BE23" i="3"/>
  <c r="BC23" i="3"/>
  <c r="AJ23" i="3"/>
  <c r="AG23" i="3"/>
  <c r="Z23" i="3"/>
  <c r="BE22" i="3"/>
  <c r="BC22" i="3"/>
  <c r="AJ22" i="3"/>
  <c r="Z22" i="3"/>
  <c r="BE21" i="3"/>
  <c r="BC21" i="3"/>
  <c r="AJ21" i="3"/>
  <c r="AG21" i="3"/>
  <c r="AG24" i="3" s="1"/>
  <c r="AG25" i="3" s="1"/>
  <c r="Z21" i="3"/>
  <c r="AF21" i="3" s="1"/>
  <c r="BD21" i="3" s="1"/>
  <c r="BE20" i="3"/>
  <c r="BC20" i="3"/>
  <c r="AJ20" i="3"/>
  <c r="AF20" i="3" s="1"/>
  <c r="AG20" i="3"/>
  <c r="Z20" i="3"/>
  <c r="BE19" i="3"/>
  <c r="BC19" i="3"/>
  <c r="AJ19" i="3"/>
  <c r="Z19" i="3"/>
  <c r="AF19" i="3" s="1"/>
  <c r="BE18" i="3"/>
  <c r="BC18" i="3"/>
  <c r="AJ18" i="3"/>
  <c r="Z18" i="3"/>
  <c r="BE17" i="3"/>
  <c r="BD17" i="3"/>
  <c r="BC17" i="3"/>
  <c r="AJ17" i="3"/>
  <c r="BE16" i="3"/>
  <c r="BC16" i="3"/>
  <c r="AJ16" i="3"/>
  <c r="Z16" i="3"/>
  <c r="AF16" i="3" s="1"/>
  <c r="BD16" i="3" s="1"/>
  <c r="BE15" i="3"/>
  <c r="BC15" i="3"/>
  <c r="AJ15" i="3"/>
  <c r="Z15" i="3"/>
  <c r="BE14" i="3"/>
  <c r="BC14" i="3"/>
  <c r="AJ14" i="3"/>
  <c r="AF14" i="3"/>
  <c r="Z14" i="3"/>
  <c r="BE13" i="3"/>
  <c r="BC13" i="3"/>
  <c r="AJ13" i="3"/>
  <c r="Z13" i="3"/>
  <c r="BE12" i="3"/>
  <c r="BC12" i="3"/>
  <c r="AJ12" i="3"/>
  <c r="AF12" i="3" s="1"/>
  <c r="BD12" i="3" s="1"/>
  <c r="AH12" i="3"/>
  <c r="AH13" i="3" s="1"/>
  <c r="AH14" i="3" s="1"/>
  <c r="AH15" i="3" s="1"/>
  <c r="AH16" i="3" s="1"/>
  <c r="AH18" i="3" s="1"/>
  <c r="AH19" i="3" s="1"/>
  <c r="AH20" i="3" s="1"/>
  <c r="AH21" i="3" s="1"/>
  <c r="AH22" i="3" s="1"/>
  <c r="AH23" i="3" s="1"/>
  <c r="AH24" i="3" s="1"/>
  <c r="AH25" i="3" s="1"/>
  <c r="Z12" i="3"/>
  <c r="BE11" i="3"/>
  <c r="BC11" i="3"/>
  <c r="AJ11" i="3"/>
  <c r="AH11" i="3"/>
  <c r="AG11" i="3"/>
  <c r="AG12" i="3" s="1"/>
  <c r="Z11" i="3"/>
  <c r="AF11" i="3" s="1"/>
  <c r="BE10" i="3"/>
  <c r="BC10" i="3"/>
  <c r="AJ10" i="3"/>
  <c r="Z10" i="3"/>
  <c r="BE9" i="3"/>
  <c r="BC9" i="3"/>
  <c r="AJ9" i="3"/>
  <c r="Z9" i="3"/>
  <c r="BE8" i="3"/>
  <c r="BD8" i="3"/>
  <c r="BC8" i="3"/>
  <c r="AJ8" i="3"/>
  <c r="BE7" i="3"/>
  <c r="BC7" i="3"/>
  <c r="AJ7" i="3"/>
  <c r="AH7" i="3"/>
  <c r="AH9" i="3" s="1"/>
  <c r="Z7" i="3"/>
  <c r="AF7" i="3" s="1"/>
  <c r="BE6" i="3"/>
  <c r="BC6" i="3"/>
  <c r="AJ6" i="3"/>
  <c r="AH6" i="3"/>
  <c r="AG6" i="3"/>
  <c r="AG7" i="3" s="1"/>
  <c r="AF6" i="3"/>
  <c r="Z6" i="3"/>
  <c r="BD6" i="3" s="1"/>
  <c r="BE5" i="3"/>
  <c r="BC5" i="3"/>
  <c r="AJ5" i="3"/>
  <c r="AF5" i="3" s="1"/>
  <c r="BD5" i="3" s="1"/>
  <c r="AH5" i="3"/>
  <c r="AG5" i="3"/>
  <c r="Z5" i="3"/>
  <c r="BE4" i="3"/>
  <c r="BD4" i="3"/>
  <c r="BC4" i="3"/>
  <c r="AJ4" i="3"/>
  <c r="AF4" i="3"/>
  <c r="Z4" i="3"/>
  <c r="AJ3" i="3"/>
  <c r="AF3" i="3"/>
  <c r="Z3" i="3"/>
  <c r="BI27" i="2"/>
  <c r="BH27" i="2"/>
  <c r="BG27" i="2"/>
  <c r="BI26" i="2"/>
  <c r="BG26" i="2"/>
  <c r="AK26" i="2"/>
  <c r="AA26" i="2"/>
  <c r="AG26" i="2" s="1"/>
  <c r="BI25" i="2"/>
  <c r="BG25" i="2"/>
  <c r="AK25" i="2"/>
  <c r="AA25" i="2"/>
  <c r="AG25" i="2" s="1"/>
  <c r="BI24" i="2"/>
  <c r="BG24" i="2"/>
  <c r="AK24" i="2"/>
  <c r="AA24" i="2"/>
  <c r="BI23" i="2"/>
  <c r="BG23" i="2"/>
  <c r="AK23" i="2"/>
  <c r="AA23" i="2"/>
  <c r="BI22" i="2"/>
  <c r="BG22" i="2"/>
  <c r="AK22" i="2"/>
  <c r="AG22" i="2" s="1"/>
  <c r="AA22" i="2"/>
  <c r="BI21" i="2"/>
  <c r="BG21" i="2"/>
  <c r="AK21" i="2"/>
  <c r="AH21" i="2"/>
  <c r="AH22" i="2" s="1"/>
  <c r="AH25" i="2" s="1"/>
  <c r="AH26" i="2" s="1"/>
  <c r="AA21" i="2"/>
  <c r="AG21" i="2" s="1"/>
  <c r="BI20" i="2"/>
  <c r="BH20" i="2"/>
  <c r="BG20" i="2"/>
  <c r="AK20" i="2"/>
  <c r="BI19" i="2"/>
  <c r="BG19" i="2"/>
  <c r="AK19" i="2"/>
  <c r="AA19" i="2"/>
  <c r="AG19" i="2" s="1"/>
  <c r="BI18" i="2"/>
  <c r="BG18" i="2"/>
  <c r="AK18" i="2"/>
  <c r="AA18" i="2"/>
  <c r="BI17" i="2"/>
  <c r="BG17" i="2"/>
  <c r="AK17" i="2"/>
  <c r="AG17" i="2"/>
  <c r="AA17" i="2"/>
  <c r="BI16" i="2"/>
  <c r="BG16" i="2"/>
  <c r="AK16" i="2"/>
  <c r="AA16" i="2"/>
  <c r="AG16" i="2" s="1"/>
  <c r="BI15" i="2"/>
  <c r="BG15" i="2"/>
  <c r="AK15" i="2"/>
  <c r="AA15" i="2"/>
  <c r="AG15" i="2" s="1"/>
  <c r="BI14" i="2"/>
  <c r="BG14" i="2"/>
  <c r="AK14" i="2"/>
  <c r="BH14" i="2" s="1"/>
  <c r="BI13" i="2"/>
  <c r="BG13" i="2"/>
  <c r="AK13" i="2"/>
  <c r="AI13" i="2"/>
  <c r="BH13" i="2" s="1"/>
  <c r="AA13" i="2"/>
  <c r="BI12" i="2"/>
  <c r="BG12" i="2"/>
  <c r="AK12" i="2"/>
  <c r="AI12" i="2"/>
  <c r="AH12" i="2"/>
  <c r="AA12" i="2"/>
  <c r="AG12" i="2" s="1"/>
  <c r="BI11" i="2"/>
  <c r="BG11" i="2"/>
  <c r="AK11" i="2"/>
  <c r="AI11" i="2"/>
  <c r="AH11" i="2"/>
  <c r="AA11" i="2"/>
  <c r="AG11" i="2" s="1"/>
  <c r="BH11" i="2" s="1"/>
  <c r="BI10" i="2"/>
  <c r="BG10" i="2"/>
  <c r="AK10" i="2"/>
  <c r="AA10" i="2"/>
  <c r="BI9" i="2"/>
  <c r="BG9" i="2"/>
  <c r="AK9" i="2"/>
  <c r="BH9" i="2" s="1"/>
  <c r="BI8" i="2"/>
  <c r="BG8" i="2"/>
  <c r="AK8" i="2"/>
  <c r="AG8" i="2"/>
  <c r="AA8" i="2"/>
  <c r="BH8" i="2" s="1"/>
  <c r="BI7" i="2"/>
  <c r="BG7" i="2"/>
  <c r="AK7" i="2"/>
  <c r="AA7" i="2"/>
  <c r="AG7" i="2" s="1"/>
  <c r="BH7" i="2" s="1"/>
  <c r="BI6" i="2"/>
  <c r="BG6" i="2"/>
  <c r="AK6" i="2"/>
  <c r="AI6" i="2"/>
  <c r="AI7" i="2" s="1"/>
  <c r="AI8" i="2" s="1"/>
  <c r="AH6" i="2"/>
  <c r="AH7" i="2" s="1"/>
  <c r="AA6" i="2"/>
  <c r="AG6" i="2" s="1"/>
  <c r="BH6" i="2" s="1"/>
  <c r="BI5" i="2"/>
  <c r="BG5" i="2"/>
  <c r="AK5" i="2"/>
  <c r="AG5" i="2" s="1"/>
  <c r="AI5" i="2"/>
  <c r="AH5" i="2"/>
  <c r="AA5" i="2"/>
  <c r="BH5" i="2" s="1"/>
  <c r="BI4" i="2"/>
  <c r="BH4" i="2"/>
  <c r="BG4" i="2"/>
  <c r="AK4" i="2"/>
  <c r="AG4" i="2"/>
  <c r="AA4" i="2"/>
  <c r="AK3" i="2"/>
  <c r="AG3" i="2"/>
  <c r="AA3" i="2"/>
  <c r="BH24" i="1"/>
  <c r="BF24" i="1"/>
  <c r="AH24" i="1"/>
  <c r="BH23" i="1"/>
  <c r="BF23" i="1"/>
  <c r="AH23" i="1"/>
  <c r="AD23" i="1"/>
  <c r="X23" i="1"/>
  <c r="BH22" i="1"/>
  <c r="BF22" i="1"/>
  <c r="AH22" i="1"/>
  <c r="X22" i="1"/>
  <c r="AD22" i="1" s="1"/>
  <c r="BH21" i="1"/>
  <c r="BF21" i="1"/>
  <c r="BH20" i="1"/>
  <c r="BF20" i="1"/>
  <c r="BH19" i="1"/>
  <c r="BF19" i="1"/>
  <c r="AH19" i="1"/>
  <c r="X19" i="1"/>
  <c r="AD19" i="1" s="1"/>
  <c r="BH18" i="1"/>
  <c r="BF18" i="1"/>
  <c r="AH18" i="1"/>
  <c r="X18" i="1"/>
  <c r="AD18" i="1" s="1"/>
  <c r="BH17" i="1"/>
  <c r="BF17" i="1"/>
  <c r="AH17" i="1"/>
  <c r="AD17" i="1" s="1"/>
  <c r="X17" i="1"/>
  <c r="BH16" i="1"/>
  <c r="BF16" i="1"/>
  <c r="AH16" i="1"/>
  <c r="X16" i="1"/>
  <c r="AD16" i="1" s="1"/>
  <c r="BH15" i="1"/>
  <c r="BF15" i="1"/>
  <c r="AH15" i="1"/>
  <c r="AE15" i="1"/>
  <c r="AE16" i="1" s="1"/>
  <c r="AE17" i="1" s="1"/>
  <c r="AE18" i="1" s="1"/>
  <c r="AE19" i="1" s="1"/>
  <c r="X15" i="1"/>
  <c r="AD15" i="1" s="1"/>
  <c r="BH14" i="1"/>
  <c r="BF14" i="1"/>
  <c r="AH14" i="1"/>
  <c r="AE14" i="1"/>
  <c r="X14" i="1"/>
  <c r="AD14" i="1" s="1"/>
  <c r="BH13" i="1"/>
  <c r="BF13" i="1"/>
  <c r="AH13" i="1"/>
  <c r="X13" i="1"/>
  <c r="AD13" i="1" s="1"/>
  <c r="BH12" i="1"/>
  <c r="BF12" i="1"/>
  <c r="BH11" i="1"/>
  <c r="BF11" i="1"/>
  <c r="AH11" i="1"/>
  <c r="X11" i="1"/>
  <c r="AD11" i="1" s="1"/>
  <c r="BH10" i="1"/>
  <c r="BF10" i="1"/>
  <c r="AH10" i="1"/>
  <c r="AD10" i="1"/>
  <c r="X10" i="1"/>
  <c r="BH9" i="1"/>
  <c r="BF9" i="1"/>
  <c r="AH9" i="1"/>
  <c r="X9" i="1"/>
  <c r="AD9" i="1" s="1"/>
  <c r="BH8" i="1"/>
  <c r="BF8" i="1"/>
  <c r="AH8" i="1"/>
  <c r="X8" i="1"/>
  <c r="AD8" i="1" s="1"/>
  <c r="BH7" i="1"/>
  <c r="BF7" i="1"/>
  <c r="AH7" i="1"/>
  <c r="AE7" i="1"/>
  <c r="AE8" i="1" s="1"/>
  <c r="AE9" i="1" s="1"/>
  <c r="AE10" i="1" s="1"/>
  <c r="AE11" i="1" s="1"/>
  <c r="AD7" i="1"/>
  <c r="X7" i="1"/>
  <c r="BH6" i="1"/>
  <c r="BF6" i="1"/>
  <c r="AH6" i="1"/>
  <c r="AE6" i="1"/>
  <c r="X6" i="1"/>
  <c r="AD6" i="1" s="1"/>
  <c r="BH5" i="1"/>
  <c r="BF5" i="1"/>
  <c r="AH5" i="1"/>
  <c r="AE5" i="1"/>
  <c r="X5" i="1"/>
  <c r="AD5" i="1" s="1"/>
  <c r="BH4" i="1"/>
  <c r="BF4" i="1"/>
  <c r="AH4" i="1"/>
  <c r="AF4" i="1"/>
  <c r="X4" i="1"/>
  <c r="BH3" i="1"/>
  <c r="BF3" i="1"/>
  <c r="AH3" i="1"/>
  <c r="X3" i="1"/>
  <c r="BC21" i="4" l="1"/>
  <c r="AG7" i="6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BC13" i="4"/>
  <c r="BC24" i="4"/>
  <c r="BH11" i="6"/>
  <c r="BI10" i="7"/>
  <c r="BI8" i="8"/>
  <c r="BC16" i="4"/>
  <c r="BC19" i="4"/>
  <c r="BH15" i="6"/>
  <c r="BH22" i="2"/>
  <c r="BD13" i="3"/>
  <c r="BD24" i="3"/>
  <c r="BH14" i="6"/>
  <c r="BH19" i="6"/>
  <c r="AK7" i="9"/>
  <c r="AK8" i="9" s="1"/>
  <c r="AK9" i="9" s="1"/>
  <c r="BI9" i="9" s="1"/>
  <c r="BI6" i="9"/>
  <c r="BD19" i="3"/>
  <c r="BC22" i="4"/>
  <c r="BH9" i="6"/>
  <c r="BI8" i="7"/>
  <c r="BH17" i="2"/>
  <c r="BH17" i="6"/>
  <c r="BH22" i="6"/>
  <c r="BI5" i="7"/>
  <c r="BH16" i="6"/>
  <c r="BD22" i="3"/>
  <c r="BC14" i="4"/>
  <c r="BC20" i="4"/>
  <c r="BH12" i="6"/>
  <c r="BI14" i="7"/>
  <c r="BH7" i="6"/>
  <c r="BI4" i="10"/>
  <c r="BH10" i="2"/>
  <c r="BH15" i="2"/>
  <c r="BD14" i="3"/>
  <c r="BD20" i="3"/>
  <c r="BC23" i="4"/>
  <c r="BH10" i="6"/>
  <c r="BH20" i="6"/>
  <c r="BI8" i="9"/>
  <c r="BH18" i="6"/>
  <c r="BH23" i="6"/>
  <c r="BD23" i="3"/>
  <c r="BC10" i="4"/>
  <c r="BC12" i="4"/>
  <c r="BC15" i="4"/>
  <c r="A8" i="5"/>
  <c r="BH13" i="6"/>
  <c r="B6" i="11"/>
  <c r="A7" i="11"/>
  <c r="BC7" i="4"/>
  <c r="AD3" i="1"/>
  <c r="BG3" i="1" s="1"/>
  <c r="AG18" i="2"/>
  <c r="BH18" i="2" s="1"/>
  <c r="BD11" i="3"/>
  <c r="AF15" i="3"/>
  <c r="BD15" i="3" s="1"/>
  <c r="BC11" i="4"/>
  <c r="AE15" i="4"/>
  <c r="AE12" i="6"/>
  <c r="BH5" i="6"/>
  <c r="D6" i="11" s="1"/>
  <c r="AF10" i="3"/>
  <c r="BD10" i="3" s="1"/>
  <c r="AE10" i="4"/>
  <c r="BI3" i="9"/>
  <c r="BI7" i="9"/>
  <c r="BH12" i="2"/>
  <c r="BH16" i="2"/>
  <c r="BD25" i="3"/>
  <c r="BC25" i="4"/>
  <c r="BH21" i="6"/>
  <c r="BI6" i="10"/>
  <c r="BD7" i="3"/>
  <c r="AF5" i="1"/>
  <c r="AF6" i="1" s="1"/>
  <c r="AF7" i="1" s="1"/>
  <c r="AF8" i="1" s="1"/>
  <c r="AF9" i="1" s="1"/>
  <c r="AF10" i="1" s="1"/>
  <c r="AF11" i="1" s="1"/>
  <c r="AF12" i="1" s="1"/>
  <c r="BI7" i="8"/>
  <c r="AI15" i="8"/>
  <c r="BI15" i="8" s="1"/>
  <c r="AI15" i="2"/>
  <c r="AI16" i="2" s="1"/>
  <c r="AI17" i="2" s="1"/>
  <c r="AI18" i="2" s="1"/>
  <c r="AI19" i="2" s="1"/>
  <c r="AI21" i="2" s="1"/>
  <c r="AI22" i="2" s="1"/>
  <c r="AI23" i="2" s="1"/>
  <c r="AI24" i="2" s="1"/>
  <c r="AD4" i="1"/>
  <c r="BG4" i="1" s="1"/>
  <c r="AF9" i="3"/>
  <c r="BD9" i="3" s="1"/>
  <c r="AF18" i="3"/>
  <c r="BD18" i="3" s="1"/>
  <c r="AE9" i="4"/>
  <c r="BC9" i="4" s="1"/>
  <c r="AE18" i="4"/>
  <c r="BC18" i="4" s="1"/>
  <c r="AE8" i="6"/>
  <c r="BH8" i="6" s="1"/>
  <c r="AI4" i="8"/>
  <c r="BI4" i="8" s="1"/>
  <c r="D5" i="11" s="1"/>
  <c r="AI8" i="8"/>
  <c r="AI12" i="8"/>
  <c r="BI12" i="8" s="1"/>
  <c r="AI3" i="10"/>
  <c r="BI3" i="10" s="1"/>
  <c r="AG10" i="2"/>
  <c r="AI9" i="10"/>
  <c r="BI9" i="10" s="1"/>
  <c r="D4" i="11" l="1"/>
  <c r="BG12" i="1"/>
  <c r="AF13" i="1"/>
  <c r="BH21" i="2"/>
  <c r="B4" i="11"/>
  <c r="BH24" i="2"/>
  <c r="AI25" i="2"/>
  <c r="BG8" i="1"/>
  <c r="BH23" i="2"/>
  <c r="F6" i="11"/>
  <c r="BG10" i="1"/>
  <c r="BH19" i="2"/>
  <c r="A8" i="11"/>
  <c r="F7" i="11"/>
  <c r="D7" i="11"/>
  <c r="B7" i="11"/>
  <c r="BG5" i="1"/>
  <c r="BG7" i="1"/>
  <c r="BG11" i="1"/>
  <c r="BG9" i="1"/>
  <c r="BG6" i="1"/>
  <c r="F4" i="11"/>
  <c r="B5" i="11"/>
  <c r="A9" i="5"/>
  <c r="F5" i="11"/>
  <c r="AI26" i="2" l="1"/>
  <c r="BH26" i="2" s="1"/>
  <c r="BH25" i="2"/>
  <c r="A9" i="11"/>
  <c r="F8" i="11"/>
  <c r="D8" i="11"/>
  <c r="B8" i="11"/>
  <c r="AF14" i="1"/>
  <c r="BG13" i="1"/>
  <c r="A10" i="5"/>
  <c r="A11" i="5" l="1"/>
  <c r="AF15" i="1"/>
  <c r="BG14" i="1"/>
  <c r="F9" i="11"/>
  <c r="D9" i="11"/>
  <c r="B9" i="11"/>
  <c r="A10" i="11"/>
  <c r="A12" i="5" l="1"/>
  <c r="A11" i="11"/>
  <c r="F10" i="11"/>
  <c r="D10" i="11"/>
  <c r="B10" i="11"/>
  <c r="AF16" i="1"/>
  <c r="BG15" i="1"/>
  <c r="A12" i="11" l="1"/>
  <c r="F11" i="11"/>
  <c r="D11" i="11"/>
  <c r="B11" i="11"/>
  <c r="A13" i="5"/>
  <c r="AF17" i="1"/>
  <c r="BG16" i="1"/>
  <c r="A14" i="5" l="1"/>
  <c r="AF18" i="1"/>
  <c r="BG17" i="1"/>
  <c r="F12" i="11"/>
  <c r="D12" i="11"/>
  <c r="B12" i="11"/>
  <c r="A13" i="11"/>
  <c r="A15" i="5" l="1"/>
  <c r="A14" i="11"/>
  <c r="F13" i="11"/>
  <c r="D13" i="11"/>
  <c r="B13" i="11"/>
  <c r="AF19" i="1"/>
  <c r="BG18" i="1"/>
  <c r="A15" i="11" l="1"/>
  <c r="F14" i="11"/>
  <c r="D14" i="11"/>
  <c r="B14" i="11"/>
  <c r="A16" i="5"/>
  <c r="AF20" i="1"/>
  <c r="BG19" i="1"/>
  <c r="BG20" i="1" l="1"/>
  <c r="AF21" i="1"/>
  <c r="F15" i="11"/>
  <c r="D15" i="11"/>
  <c r="B15" i="11"/>
  <c r="A16" i="11"/>
  <c r="A17" i="5"/>
  <c r="AF22" i="1" l="1"/>
  <c r="BG21" i="1"/>
  <c r="A18" i="5"/>
  <c r="A17" i="11"/>
  <c r="F16" i="11"/>
  <c r="D16" i="11"/>
  <c r="B16" i="11"/>
  <c r="A18" i="11" l="1"/>
  <c r="F17" i="11"/>
  <c r="D17" i="11"/>
  <c r="B17" i="11"/>
  <c r="A19" i="5"/>
  <c r="AF23" i="1"/>
  <c r="BG22" i="1"/>
  <c r="AF24" i="1" l="1"/>
  <c r="BG23" i="1"/>
  <c r="F15" i="5"/>
  <c r="D17" i="5"/>
  <c r="D13" i="5"/>
  <c r="F17" i="5"/>
  <c r="B17" i="5"/>
  <c r="B18" i="5"/>
  <c r="F18" i="5"/>
  <c r="F14" i="5"/>
  <c r="A20" i="5"/>
  <c r="F19" i="5"/>
  <c r="B19" i="5"/>
  <c r="D19" i="5"/>
  <c r="D15" i="5"/>
  <c r="F18" i="11"/>
  <c r="D18" i="11"/>
  <c r="B18" i="11"/>
  <c r="A19" i="11"/>
  <c r="F20" i="5" l="1"/>
  <c r="D20" i="5"/>
  <c r="B20" i="5"/>
  <c r="A21" i="5"/>
  <c r="A20" i="11"/>
  <c r="F19" i="11"/>
  <c r="D19" i="11"/>
  <c r="B19" i="11"/>
  <c r="BG24" i="1"/>
  <c r="D5" i="5"/>
  <c r="F5" i="5"/>
  <c r="D6" i="5"/>
  <c r="B4" i="5"/>
  <c r="F4" i="5"/>
  <c r="D4" i="5"/>
  <c r="D8" i="5"/>
  <c r="B7" i="5"/>
  <c r="F7" i="5"/>
  <c r="D7" i="5"/>
  <c r="B6" i="5"/>
  <c r="F6" i="5"/>
  <c r="B5" i="5"/>
  <c r="B10" i="5"/>
  <c r="B9" i="5"/>
  <c r="D9" i="5"/>
  <c r="D10" i="5"/>
  <c r="F8" i="5"/>
  <c r="B8" i="5"/>
  <c r="F13" i="5"/>
  <c r="D11" i="5"/>
  <c r="F10" i="5"/>
  <c r="F9" i="5"/>
  <c r="F11" i="5"/>
  <c r="F12" i="5"/>
  <c r="D16" i="5"/>
  <c r="B13" i="5"/>
  <c r="B15" i="5"/>
  <c r="B14" i="5"/>
  <c r="D18" i="5"/>
  <c r="B12" i="5"/>
  <c r="B11" i="5"/>
  <c r="F16" i="5"/>
  <c r="D12" i="5"/>
  <c r="B16" i="5"/>
  <c r="D14" i="5"/>
  <c r="A21" i="11" l="1"/>
  <c r="F20" i="11"/>
  <c r="D20" i="11"/>
  <c r="B20" i="11"/>
  <c r="A22" i="5"/>
  <c r="F21" i="5"/>
  <c r="D21" i="5"/>
  <c r="B21" i="5"/>
  <c r="A23" i="5" l="1"/>
  <c r="F22" i="5"/>
  <c r="B22" i="5"/>
  <c r="D22" i="5"/>
  <c r="F21" i="11"/>
  <c r="D21" i="11"/>
  <c r="B21" i="11"/>
  <c r="A22" i="11"/>
  <c r="A23" i="11" l="1"/>
  <c r="F22" i="11"/>
  <c r="D22" i="11"/>
  <c r="B22" i="11"/>
  <c r="F23" i="5"/>
  <c r="D23" i="5"/>
  <c r="B23" i="5"/>
  <c r="A24" i="5"/>
  <c r="F24" i="5" l="1"/>
  <c r="D24" i="5"/>
  <c r="B24" i="5"/>
  <c r="A24" i="11"/>
  <c r="F23" i="11"/>
  <c r="D23" i="11"/>
  <c r="B23" i="11"/>
  <c r="F24" i="11" l="1"/>
  <c r="D24" i="11"/>
  <c r="B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</rPr>
          <t>CM avant TD
	-A C
Séance 1h30
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</rPr>
          <t>Codage TD5
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</rPr>
          <t>Soutenances
	-yahi safa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</rPr>
          <t>Attention : Ressource mutualisée entièrement avec R5.B.04
	-Frédéric Flouvat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</rPr>
          <t>Attention : Ressource mutualisée entièrement avec R5.A.05
	-Frédéric Flouvat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</rPr>
          <t>4h TD réservé
	-Frédéric Flouvat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<sst xmlns="http://schemas.openxmlformats.org/spreadsheetml/2006/main" count="2246" uniqueCount="276">
  <si>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</si>
  <si>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</si>
  <si>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</si>
  <si>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</si>
  <si>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</si>
  <si>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</si>
  <si>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</si>
  <si>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</si>
  <si>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</si>
  <si>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</si>
  <si>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</si>
  <si>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</si>
  <si>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</si>
  <si>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</si>
  <si>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</si>
  <si>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</si>
  <si>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</si>
  <si>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</si>
  <si>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</si>
  <si>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</si>
  <si>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</si>
  <si>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</si>
  <si>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</si>
  <si>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</si>
  <si>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</si>
  <si>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SA</t>
  </si>
  <si>
    <t>R1.02</t>
  </si>
  <si>
    <t>MMN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</si>
  <si>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</si>
  <si>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</si>
  <si>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</si>
  <si>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</si>
  <si>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</si>
  <si>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</si>
  <si>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</si>
  <si>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</si>
  <si>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</si>
  <si>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</si>
  <si>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</si>
  <si>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</si>
  <si>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</si>
  <si>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</si>
  <si>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</si>
  <si>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</si>
  <si>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</si>
  <si>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</si>
  <si>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</si>
  <si>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</si>
  <si>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</si>
  <si>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</si>
  <si>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</si>
  <si>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</si>
  <si>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</si>
  <si>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</si>
  <si>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</si>
  <si>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</si>
  <si>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</si>
  <si>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</si>
  <si>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</si>
  <si>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</si>
  <si>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</si>
  <si>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</si>
  <si>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</si>
  <si>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</si>
  <si>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</si>
  <si>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</si>
  <si>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Adaptation
Locale
+
SAE</t>
  </si>
  <si>
    <t>S</t>
  </si>
  <si>
    <t>Petit dej anciens (08/12  matin)</t>
  </si>
  <si>
    <t>Forum PE</t>
  </si>
  <si>
    <t>Responsable</t>
  </si>
  <si>
    <t>R3.01</t>
  </si>
  <si>
    <t>R3.08</t>
  </si>
  <si>
    <t>MoM</t>
  </si>
  <si>
    <t>R3.02</t>
  </si>
  <si>
    <t>JPP</t>
  </si>
  <si>
    <t>R3.09</t>
  </si>
  <si>
    <t>R3.03</t>
  </si>
  <si>
    <t>R3.10</t>
  </si>
  <si>
    <t>MaMD</t>
  </si>
  <si>
    <t>R3.04</t>
  </si>
  <si>
    <t>R3.11</t>
  </si>
  <si>
    <t>R3.05</t>
  </si>
  <si>
    <t>R3.12</t>
  </si>
  <si>
    <t>ES</t>
  </si>
  <si>
    <t>R3.06</t>
  </si>
  <si>
    <t>SY</t>
  </si>
  <si>
    <t>R3.13</t>
  </si>
  <si>
    <t>R3.07</t>
  </si>
  <si>
    <t>LL</t>
  </si>
  <si>
    <t>R3.14</t>
  </si>
  <si>
    <t>?</t>
  </si>
  <si>
    <t>R3.B.L1</t>
  </si>
  <si>
    <t>R3.A.L1</t>
  </si>
  <si>
    <t>GG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</si>
  <si>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</si>
  <si>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</si>
  <si>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</si>
  <si>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</si>
  <si>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</si>
  <si>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</si>
  <si>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Qualité de développement</t>
  </si>
  <si>
    <t>Droit des contrats et du numérique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</si>
  <si>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</si>
  <si>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</si>
  <si>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</si>
  <si>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</si>
  <si>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</si>
  <si>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</si>
  <si>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</si>
  <si>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</si>
  <si>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>Journée sport 14/09</t>
  </si>
  <si>
    <t>Adaptation
Locale
+ SAE</t>
  </si>
  <si>
    <t>Adapt. Loc
SAE</t>
  </si>
  <si>
    <t>R5.A.04</t>
  </si>
  <si>
    <t>FF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</si>
  <si>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</si>
  <si>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</si>
  <si>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</si>
  <si>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</si>
  <si>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</si>
  <si>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</si>
  <si>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</si>
  <si>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</si>
  <si>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</si>
  <si>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</si>
  <si>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</si>
  <si>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</si>
  <si>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RJ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</si>
  <si>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</si>
  <si>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</si>
  <si>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</si>
  <si>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</si>
  <si>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</si>
  <si>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</si>
  <si>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</si>
  <si>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</si>
  <si>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</si>
  <si>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</si>
  <si>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</si>
  <si>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</si>
  <si>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</si>
  <si>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</si>
  <si>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</si>
  <si>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</si>
  <si>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Parcours B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</si>
  <si>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</si>
  <si>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</si>
  <si>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</si>
  <si>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</si>
  <si>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</si>
  <si>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</si>
  <si>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</si>
  <si>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</si>
  <si>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</si>
  <si>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</si>
  <si>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</si>
  <si>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</si>
  <si>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</si>
  <si>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</si>
  <si>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</si>
  <si>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</si>
  <si>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</si>
  <si>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</si>
  <si>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</si>
  <si>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Nombre de créneaux
salle machine</t>
  </si>
  <si>
    <t>Salles de test ?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</si>
  <si>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</si>
  <si>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</si>
  <si>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</si>
  <si>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</si>
  <si>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</si>
  <si>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</rPr>
      <t>1</t>
    </r>
    <r>
      <rPr>
        <vertAlign val="superscript"/>
        <sz val="10"/>
        <color rgb="FF000000"/>
        <rFont val="Arial"/>
      </rPr>
      <t>er</t>
    </r>
    <r>
      <rPr>
        <sz val="10"/>
        <color rgb="FF000000"/>
        <rFont val="Arial"/>
      </rPr>
      <t xml:space="preserve"> Mai</t>
    </r>
  </si>
  <si>
    <t>8 Mai/Pont Ascension</t>
  </si>
  <si>
    <t>Pentecôte / SAE  5 et 6</t>
  </si>
  <si>
    <t>SAE 1-2</t>
  </si>
  <si>
    <t>Heures maquette</t>
  </si>
  <si>
    <t>R2.01</t>
  </si>
  <si>
    <t>R2.07</t>
  </si>
  <si>
    <t>R2.02</t>
  </si>
  <si>
    <t>R2.08</t>
  </si>
  <si>
    <t>R2.03</t>
  </si>
  <si>
    <t>R2.09</t>
  </si>
  <si>
    <t>R2.04</t>
  </si>
  <si>
    <t>SY/RJ</t>
  </si>
  <si>
    <t>R2.10</t>
  </si>
  <si>
    <t>R2.05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</si>
  <si>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</si>
  <si>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</si>
  <si>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</si>
  <si>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</si>
  <si>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</si>
  <si>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</si>
  <si>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</si>
  <si>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</si>
  <si>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</si>
  <si>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</si>
  <si>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Méthodes numériques</t>
  </si>
  <si>
    <t>Communication et fonctionnement bas niveau</t>
  </si>
  <si>
    <t>Introduction aux services réseaux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</si>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</sst>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0"/>
      <color rgb="FF000000"/>
      <name val="Arial"/>
    </font>
    <font>
      <sz val="12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6"/>
      <color rgb="FF000000"/>
      <name val="Arial"/>
    </font>
    <font>
      <b/>
      <sz val="6"/>
      <color rgb="FFC9211E"/>
      <name val="Arial"/>
    </font>
    <font>
      <sz val="7"/>
      <color rgb="FF000000"/>
      <name val="Arial"/>
    </font>
    <font>
      <b/>
      <sz val="10"/>
      <color rgb="FFC9211E"/>
      <name val="Arial"/>
    </font>
    <font>
      <b/>
      <sz val="10"/>
      <color rgb="FF000000"/>
      <name val="Arial"/>
    </font>
    <font>
      <b/>
      <sz val="6"/>
      <color rgb="FF000000"/>
      <name val="Arial"/>
    </font>
    <font>
      <b/>
      <sz val="7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50938A"/>
      <name val="Arial"/>
    </font>
    <font>
      <sz val="12"/>
      <color rgb="FFFF0000"/>
      <name val="Arial"/>
    </font>
    <font>
      <b/>
      <sz val="11"/>
      <color rgb="FFFF0000"/>
      <name val="Arial"/>
    </font>
    <font>
      <sz val="10"/>
      <color rgb="FFFF0000"/>
      <name val="Arial"/>
    </font>
    <font>
      <sz val="14"/>
      <color rgb="FF000000"/>
      <name val="Calibri"/>
    </font>
    <font>
      <vertAlign val="superscript"/>
      <sz val="10"/>
      <color rgb="FF000000"/>
      <name val="Arial"/>
    </font>
    <font>
      <sz val="10"/>
      <color rgb="FF00B050"/>
      <name val="Arial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0" borderId="2" xfId="0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4" borderId="1" xfId="0" applyFill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38" borderId="1" xfId="0" applyFill="1" applyBorder="1" applyAlignment="1">
      <alignment horizontal="center"/>
    </xf>
    <xf numFmtId="0" fontId="1" fillId="38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40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3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29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13" fillId="0" borderId="0" xfId="0" applyFont="1" applyAlignment="1">
      <alignment horizontal="left"/>
    </xf>
    <xf numFmtId="0" fontId="0" fillId="26" borderId="0" xfId="0" applyFill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8" fillId="0" borderId="0" xfId="0" applyFont="1"/>
    <xf numFmtId="0" fontId="0" fillId="42" borderId="0" xfId="0" applyFill="1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2" fillId="42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tabSelected="1" zoomScaleNormal="100" workbookViewId="0">
      <pane ySplit="1" topLeftCell="A3" activePane="bottomLeft" state="frozen"/>
      <selection pane="bottomLeft" activeCell="AC32" sqref="AC32:AF32"/>
    </sheetView>
  </sheetViews>
  <sheetFormatPr baseColWidth="10" defaultColWidth="12.7109375" defaultRowHeight="12.75" x14ac:dyDescent="0.2"/>
  <cols>
    <col min="1" max="1" width="8.85546875" customWidth="1"/>
    <col min="2" max="23" width="2.85546875" customWidth="1"/>
    <col min="24" max="24" width="4.140625" customWidth="1"/>
    <col min="25" max="29" width="2.85546875" customWidth="1"/>
    <col min="30" max="30" width="4.85546875" customWidth="1"/>
    <col min="31" max="31" width="7.85546875" customWidth="1"/>
    <col min="32" max="32" width="13.42578125" customWidth="1"/>
    <col min="33" max="33" width="14.140625" customWidth="1"/>
    <col min="34" max="34" width="4.140625" customWidth="1"/>
    <col min="35" max="37" width="2.85546875" customWidth="1"/>
    <col min="38" max="38" width="3" customWidth="1"/>
    <col min="39" max="51" width="2.85546875" customWidth="1"/>
    <col min="52" max="52" width="1.5703125" customWidth="1"/>
    <col min="53" max="55" width="2.85546875" customWidth="1"/>
    <col min="56" max="56" width="4.42578125" customWidth="1"/>
    <col min="57" max="61" width="5.42578125" customWidth="1"/>
    <col min="62" max="67" width="16.140625" customWidth="1"/>
  </cols>
  <sheetData>
    <row r="1" spans="2:67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8"/>
      <c r="O1" s="286" t="s">
        <v>2</v>
      </c>
      <c r="P1" s="286"/>
      <c r="Q1" s="286"/>
      <c r="R1" s="286"/>
      <c r="S1" s="286"/>
      <c r="T1" s="286"/>
      <c r="U1" s="8"/>
      <c r="V1" s="286" t="s">
        <v>3</v>
      </c>
      <c r="W1" s="286"/>
      <c r="X1" s="3" t="s">
        <v>4</v>
      </c>
      <c r="Y1" s="288" t="s">
        <v>5</v>
      </c>
      <c r="Z1" s="288"/>
      <c r="AA1" s="288"/>
      <c r="AB1" s="288"/>
      <c r="AC1" s="288"/>
      <c r="AD1" s="9" t="s">
        <v>6</v>
      </c>
      <c r="AE1" s="3" t="s">
        <v>7</v>
      </c>
      <c r="AF1" s="6" t="s">
        <v>8</v>
      </c>
      <c r="AG1" s="5" t="s">
        <v>9</v>
      </c>
      <c r="AH1" s="3" t="s">
        <v>10</v>
      </c>
      <c r="AI1" s="286" t="s">
        <v>0</v>
      </c>
      <c r="AJ1" s="286"/>
      <c r="AK1" s="286"/>
      <c r="AL1" s="286"/>
      <c r="AM1" s="8"/>
      <c r="AN1" s="286" t="s">
        <v>1</v>
      </c>
      <c r="AO1" s="286"/>
      <c r="AP1" s="286"/>
      <c r="AQ1" s="286"/>
      <c r="AR1" s="286"/>
      <c r="AS1" s="286"/>
      <c r="AT1" s="8"/>
      <c r="AU1" s="286" t="s">
        <v>2</v>
      </c>
      <c r="AV1" s="286"/>
      <c r="AW1" s="286"/>
      <c r="AX1" s="286"/>
      <c r="AY1" s="286"/>
      <c r="AZ1" s="286"/>
      <c r="BA1" s="8"/>
      <c r="BB1" s="286" t="s">
        <v>3</v>
      </c>
      <c r="BC1" s="286"/>
      <c r="BD1" s="7"/>
      <c r="BF1" s="10"/>
      <c r="BG1" s="10"/>
      <c r="BH1" s="10"/>
      <c r="BI1" s="10"/>
      <c r="BJ1" s="10"/>
      <c r="BK1" s="10"/>
      <c r="BL1" s="10"/>
      <c r="BM1" s="10"/>
      <c r="BN1" s="10"/>
    </row>
    <row r="2" spans="2:67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11" t="s">
        <v>11</v>
      </c>
      <c r="BG2" s="12" t="s">
        <v>12</v>
      </c>
      <c r="BH2" s="11" t="s">
        <v>3</v>
      </c>
      <c r="BI2" s="10"/>
      <c r="BJ2" s="10"/>
      <c r="BK2" s="10"/>
      <c r="BL2" s="10"/>
      <c r="BM2" s="10"/>
      <c r="BN2" s="10"/>
      <c r="BO2" s="10"/>
    </row>
    <row r="3" spans="2:67" ht="13.5" customHeight="1" x14ac:dyDescent="0.2">
      <c r="B3" s="7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4"/>
      <c r="W3" s="14"/>
      <c r="X3" s="15">
        <f>COUNTIF($C3:$W3,"X")*2+COUNTIF($C3:$W3,"Y")*2+COUNTIF($C3:$W3,"S")*4</f>
        <v>0</v>
      </c>
      <c r="Y3" s="16"/>
      <c r="Z3" s="16"/>
      <c r="AA3" s="16"/>
      <c r="AB3" s="16"/>
      <c r="AC3" s="16"/>
      <c r="AD3" s="16">
        <f>X3+AH3+COUNTIF($Y3:$AC3,"S")*4</f>
        <v>0</v>
      </c>
      <c r="AE3" s="15"/>
      <c r="AF3" s="17">
        <v>45166</v>
      </c>
      <c r="AG3" s="18"/>
      <c r="AH3" s="19">
        <f t="shared" ref="AH3:AH11" si="0">COUNTIF(AI3:BC3,"X")*2+COUNTIF(AI3:BC3,"Y")*2+COUNTIF(AI3:BC3,"Z")*2+COUNTIF(AI3:BC3,"S")*2</f>
        <v>0</v>
      </c>
      <c r="AI3" s="20"/>
      <c r="AJ3" s="21"/>
      <c r="AK3" s="21"/>
      <c r="AL3" s="21"/>
      <c r="AM3" s="22"/>
      <c r="AN3" s="20"/>
      <c r="AO3" s="20"/>
      <c r="AP3" s="21"/>
      <c r="AQ3" s="21"/>
      <c r="AR3" s="21"/>
      <c r="AS3" s="21"/>
      <c r="AT3" s="22"/>
      <c r="AU3" s="21"/>
      <c r="AV3" s="21"/>
      <c r="AW3" s="21"/>
      <c r="AX3" s="21"/>
      <c r="AY3" s="21"/>
      <c r="AZ3" s="21"/>
      <c r="BA3" s="22"/>
      <c r="BB3" s="21"/>
      <c r="BC3" s="21"/>
      <c r="BD3" s="7"/>
      <c r="BF3" s="10">
        <f t="shared" ref="BF3:BF24" si="1">COUNTIF(C3:F3,"X")+COUNTIF(AI3:AL3,"X")</f>
        <v>0</v>
      </c>
      <c r="BG3" s="10">
        <f t="shared" ref="BG3:BG24" si="2">COUNTIF(C3:BC3,"Y")</f>
        <v>0</v>
      </c>
      <c r="BH3" s="10">
        <f t="shared" ref="BH3:BH24" si="3">COUNTIF(V3:W3,"X")+COUNTIF(BB3:BC3,"X")</f>
        <v>0</v>
      </c>
      <c r="BI3" s="10"/>
      <c r="BJ3" s="10"/>
      <c r="BK3" s="10"/>
      <c r="BL3" s="10"/>
      <c r="BM3" s="10"/>
      <c r="BN3" s="10"/>
    </row>
    <row r="4" spans="2:67" ht="13.5" customHeight="1" x14ac:dyDescent="0.2">
      <c r="B4" s="7"/>
      <c r="C4" s="23" t="s">
        <v>13</v>
      </c>
      <c r="D4" s="23" t="s">
        <v>13</v>
      </c>
      <c r="E4" s="24" t="s">
        <v>13</v>
      </c>
      <c r="F4" s="24" t="s">
        <v>13</v>
      </c>
      <c r="G4" s="25"/>
      <c r="H4" s="26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>
        <f>COUNTIF($C4:$W4,"X")*2+COUNTIF($C4:$W4,"Y")*2+COUNTIF($C4:$W4,"S")*4</f>
        <v>12</v>
      </c>
      <c r="Z4" s="20"/>
      <c r="AA4" s="20"/>
      <c r="AB4" s="20"/>
      <c r="AC4" s="20"/>
      <c r="AD4" s="29">
        <f>X4+AH4+COUNTIF($Y4:$AC4,"S")*4</f>
        <v>20</v>
      </c>
      <c r="AE4" s="21">
        <v>1</v>
      </c>
      <c r="AF4" s="30">
        <f t="shared" ref="AF4:AF24" si="4">AF3+7</f>
        <v>45173</v>
      </c>
      <c r="AG4" s="18"/>
      <c r="AH4" s="19">
        <f t="shared" si="0"/>
        <v>8</v>
      </c>
      <c r="AK4" s="20"/>
      <c r="AL4" s="20"/>
      <c r="AM4" s="22"/>
      <c r="AN4" s="31" t="s">
        <v>13</v>
      </c>
      <c r="AO4" s="31" t="s">
        <v>13</v>
      </c>
      <c r="AP4" s="32" t="s">
        <v>13</v>
      </c>
      <c r="AR4" s="20"/>
      <c r="AS4" s="20"/>
      <c r="AT4" s="22"/>
      <c r="AU4" s="20"/>
      <c r="AV4" s="21"/>
      <c r="AW4" s="33" t="s">
        <v>13</v>
      </c>
      <c r="AX4" s="21"/>
      <c r="AY4" s="20"/>
      <c r="AZ4" s="20"/>
      <c r="BA4" s="22"/>
      <c r="BB4" s="21"/>
      <c r="BC4" s="21"/>
      <c r="BD4" s="7"/>
      <c r="BE4" s="34"/>
      <c r="BF4" s="10">
        <f t="shared" si="1"/>
        <v>4</v>
      </c>
      <c r="BG4" s="10">
        <f t="shared" si="2"/>
        <v>2</v>
      </c>
      <c r="BH4" s="10">
        <f t="shared" si="3"/>
        <v>0</v>
      </c>
      <c r="BI4" s="10"/>
      <c r="BJ4" s="10"/>
      <c r="BK4" s="10"/>
      <c r="BL4" s="10"/>
      <c r="BM4" s="10"/>
      <c r="BN4" s="10"/>
    </row>
    <row r="5" spans="2:67" ht="13.5" customHeight="1" x14ac:dyDescent="0.2">
      <c r="B5" s="7"/>
      <c r="C5" s="23" t="s">
        <v>13</v>
      </c>
      <c r="D5" s="35"/>
      <c r="E5" s="24" t="s">
        <v>13</v>
      </c>
      <c r="F5" s="24" t="s">
        <v>13</v>
      </c>
      <c r="G5" s="25"/>
      <c r="H5" s="26"/>
      <c r="I5" s="26"/>
      <c r="J5" s="27"/>
      <c r="K5" s="36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>
        <f>COUNTIF($C5:$W5,"X")*2+COUNTIF($C5:$W5,"Y")*2+COUNTIF($C5:$W5,"S")*4</f>
        <v>14</v>
      </c>
      <c r="Y5" s="37">
        <v>6</v>
      </c>
      <c r="Z5" s="20"/>
      <c r="AA5" s="20"/>
      <c r="AB5" s="20"/>
      <c r="AC5" s="20"/>
      <c r="AD5" s="29">
        <f>X5+AH5+COUNTIF($Y5:$AC5,"S")*4</f>
        <v>26</v>
      </c>
      <c r="AE5" s="21">
        <f t="shared" ref="AE5:AE11" si="5">AE4+1</f>
        <v>2</v>
      </c>
      <c r="AF5" s="30">
        <f t="shared" si="4"/>
        <v>45180</v>
      </c>
      <c r="AG5" s="38" t="s">
        <v>14</v>
      </c>
      <c r="AH5" s="19">
        <f t="shared" si="0"/>
        <v>12</v>
      </c>
      <c r="AI5" s="32" t="s">
        <v>13</v>
      </c>
      <c r="AJ5" s="21"/>
      <c r="AK5" s="20"/>
      <c r="AL5" s="21"/>
      <c r="AM5" s="22"/>
      <c r="AN5" s="31" t="s">
        <v>13</v>
      </c>
      <c r="AO5" s="31" t="s">
        <v>13</v>
      </c>
      <c r="AP5" s="32" t="s">
        <v>13</v>
      </c>
      <c r="AR5" s="39" t="s">
        <v>13</v>
      </c>
      <c r="AT5" s="22"/>
      <c r="AU5" s="20"/>
      <c r="AV5" s="20"/>
      <c r="AW5" s="33" t="s">
        <v>13</v>
      </c>
      <c r="AX5" s="21"/>
      <c r="AY5" s="20"/>
      <c r="AZ5" s="20"/>
      <c r="BA5" s="22"/>
      <c r="BB5" s="21"/>
      <c r="BC5" s="21"/>
      <c r="BD5" s="7"/>
      <c r="BE5" s="40"/>
      <c r="BF5" s="10">
        <f t="shared" si="1"/>
        <v>4</v>
      </c>
      <c r="BG5" s="10">
        <f t="shared" si="2"/>
        <v>2</v>
      </c>
      <c r="BH5" s="10">
        <f t="shared" si="3"/>
        <v>0</v>
      </c>
      <c r="BI5" s="10"/>
      <c r="BJ5" s="10"/>
      <c r="BK5" s="10"/>
      <c r="BL5" s="10"/>
      <c r="BM5" s="10"/>
      <c r="BN5" s="10"/>
    </row>
    <row r="6" spans="2:67" ht="13.5" customHeight="1" x14ac:dyDescent="0.2">
      <c r="B6" s="7"/>
      <c r="C6" s="41" t="s">
        <v>13</v>
      </c>
      <c r="D6" s="35"/>
      <c r="E6" s="24" t="s">
        <v>13</v>
      </c>
      <c r="F6" s="24" t="s">
        <v>13</v>
      </c>
      <c r="G6" s="42"/>
      <c r="H6" s="43"/>
      <c r="I6" s="43"/>
      <c r="J6" s="35"/>
      <c r="K6" s="43"/>
      <c r="L6" s="24" t="s">
        <v>13</v>
      </c>
      <c r="M6" s="24" t="s">
        <v>13</v>
      </c>
      <c r="N6" s="42"/>
      <c r="O6" s="43"/>
      <c r="P6" s="43"/>
      <c r="Q6" s="23" t="s">
        <v>12</v>
      </c>
      <c r="R6" s="23" t="s">
        <v>12</v>
      </c>
      <c r="S6" s="26"/>
      <c r="T6" s="26"/>
      <c r="U6" s="25"/>
      <c r="V6" s="26"/>
      <c r="W6" s="26"/>
      <c r="X6" s="28">
        <f>COUNTIF($C6:$W6,"X")*2+COUNTIF($C6:$W6,"Y")*2+COUNTIF($C6:$W6,"S")*4</f>
        <v>14</v>
      </c>
      <c r="Y6" s="37">
        <v>6</v>
      </c>
      <c r="Z6" s="20"/>
      <c r="AA6" s="20"/>
      <c r="AB6" s="20"/>
      <c r="AC6" s="20"/>
      <c r="AD6" s="29">
        <f>X6+AH6+COUNTIF($Y6:$AC6,"S")*4</f>
        <v>26</v>
      </c>
      <c r="AE6" s="21">
        <f t="shared" si="5"/>
        <v>3</v>
      </c>
      <c r="AF6" s="30">
        <f t="shared" si="4"/>
        <v>45187</v>
      </c>
      <c r="AG6" s="18"/>
      <c r="AH6" s="19">
        <f t="shared" si="0"/>
        <v>12</v>
      </c>
      <c r="AI6" s="32" t="s">
        <v>13</v>
      </c>
      <c r="AJ6" s="21"/>
      <c r="AK6" s="20"/>
      <c r="AL6" s="21"/>
      <c r="AM6" s="22"/>
      <c r="AN6" s="31" t="s">
        <v>13</v>
      </c>
      <c r="AO6" s="31" t="s">
        <v>13</v>
      </c>
      <c r="AP6" s="32" t="s">
        <v>13</v>
      </c>
      <c r="AR6" s="44" t="s">
        <v>13</v>
      </c>
      <c r="AT6" s="22"/>
      <c r="AU6" s="20"/>
      <c r="AV6" s="21"/>
      <c r="AW6" s="33" t="s">
        <v>13</v>
      </c>
      <c r="AX6" s="21"/>
      <c r="AY6" s="20"/>
      <c r="AZ6" s="20"/>
      <c r="BA6" s="22"/>
      <c r="BB6" s="21"/>
      <c r="BC6" s="21"/>
      <c r="BD6" s="7"/>
      <c r="BE6" s="34"/>
      <c r="BF6" s="10">
        <f t="shared" si="1"/>
        <v>4</v>
      </c>
      <c r="BG6" s="10">
        <f t="shared" si="2"/>
        <v>2</v>
      </c>
      <c r="BH6" s="10">
        <f t="shared" si="3"/>
        <v>0</v>
      </c>
      <c r="BI6" s="10"/>
      <c r="BJ6" s="10"/>
      <c r="BK6" s="10"/>
    </row>
    <row r="7" spans="2:67" ht="14.25" customHeight="1" x14ac:dyDescent="0.2">
      <c r="B7" s="7"/>
      <c r="C7" s="41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>
        <f>COUNTIF($C7:$W7,"X")*2+COUNTIF($C7:$W7,"Y")*2+COUNTIF($C7:$W7,"S")*4</f>
        <v>16</v>
      </c>
      <c r="Y7" s="37">
        <v>6</v>
      </c>
      <c r="Z7" s="20"/>
      <c r="AA7" s="20"/>
      <c r="AB7" s="20"/>
      <c r="AC7" s="20"/>
      <c r="AD7" s="29">
        <f>X7+AH7+COUNTIF($Y7:$AC7,"S")*4</f>
        <v>26</v>
      </c>
      <c r="AE7" s="21">
        <f t="shared" si="5"/>
        <v>4</v>
      </c>
      <c r="AF7" s="30">
        <f t="shared" si="4"/>
        <v>45194</v>
      </c>
      <c r="AG7" s="18"/>
      <c r="AH7" s="19">
        <f t="shared" si="0"/>
        <v>10</v>
      </c>
      <c r="AI7" s="20"/>
      <c r="AJ7" s="21"/>
      <c r="AK7" s="21"/>
      <c r="AL7" s="21"/>
      <c r="AM7" s="22"/>
      <c r="AN7" s="31" t="s">
        <v>13</v>
      </c>
      <c r="AO7" s="31" t="s">
        <v>13</v>
      </c>
      <c r="AP7" s="32" t="s">
        <v>13</v>
      </c>
      <c r="AR7" s="44" t="s">
        <v>13</v>
      </c>
      <c r="AT7" s="22"/>
      <c r="AU7" s="20"/>
      <c r="AV7" s="20"/>
      <c r="AW7" s="33" t="s">
        <v>13</v>
      </c>
      <c r="AX7" s="21"/>
      <c r="AY7" s="20"/>
      <c r="AZ7" s="20"/>
      <c r="BA7" s="22"/>
      <c r="BB7" s="20"/>
      <c r="BC7" s="21"/>
      <c r="BD7" s="7"/>
      <c r="BE7" s="45"/>
      <c r="BF7" s="10">
        <f t="shared" si="1"/>
        <v>2</v>
      </c>
      <c r="BG7" s="10">
        <f t="shared" si="2"/>
        <v>4</v>
      </c>
      <c r="BH7" s="10">
        <f t="shared" si="3"/>
        <v>0</v>
      </c>
      <c r="BI7" s="10"/>
      <c r="BJ7" s="10"/>
      <c r="BK7" s="10"/>
    </row>
    <row r="8" spans="2:67" ht="13.5" customHeight="1" x14ac:dyDescent="0.2">
      <c r="B8" s="7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1" t="s">
        <v>12</v>
      </c>
      <c r="K8" s="41" t="s">
        <v>12</v>
      </c>
      <c r="L8" s="46" t="s">
        <v>13</v>
      </c>
      <c r="M8" s="24" t="s">
        <v>13</v>
      </c>
      <c r="N8" s="42"/>
      <c r="O8" s="24" t="s">
        <v>12</v>
      </c>
      <c r="P8" s="24" t="s">
        <v>12</v>
      </c>
      <c r="Q8" s="26"/>
      <c r="R8" s="26"/>
      <c r="S8" s="47">
        <v>6</v>
      </c>
      <c r="T8" s="47">
        <v>6</v>
      </c>
      <c r="U8" s="25"/>
      <c r="V8" s="36"/>
      <c r="W8" s="26"/>
      <c r="X8" s="28">
        <f>COUNTIF($E8:$W8,"X")*2+COUNTIF($E8:$W8,"Y")*2+COUNTIF($E8:$W8,"S")*4</f>
        <v>18</v>
      </c>
      <c r="Z8" s="20"/>
      <c r="AA8" s="20"/>
      <c r="AB8" s="20"/>
      <c r="AC8" s="20"/>
      <c r="AD8" s="29">
        <f>X8+AH8+COUNTIF($P8:$AC8,"S")*4</f>
        <v>20</v>
      </c>
      <c r="AE8" s="21">
        <f t="shared" si="5"/>
        <v>5</v>
      </c>
      <c r="AF8" s="30">
        <f t="shared" si="4"/>
        <v>45201</v>
      </c>
      <c r="AG8" s="18" t="s">
        <v>15</v>
      </c>
      <c r="AH8" s="19">
        <f t="shared" si="0"/>
        <v>2</v>
      </c>
      <c r="AI8" s="48" t="s">
        <v>13</v>
      </c>
      <c r="AJ8" s="49"/>
      <c r="AK8" s="49"/>
      <c r="AL8" s="50"/>
      <c r="AM8" s="50"/>
      <c r="AN8" s="50"/>
      <c r="AO8" s="49"/>
      <c r="AP8" s="51"/>
      <c r="AQ8" s="50"/>
      <c r="AR8" s="52"/>
      <c r="AS8" s="49"/>
      <c r="AT8" s="50"/>
      <c r="AU8" s="50"/>
      <c r="AV8" s="50"/>
      <c r="AW8" s="51"/>
      <c r="AX8" s="50"/>
      <c r="AY8" s="49"/>
      <c r="AZ8" s="49"/>
      <c r="BA8" s="50"/>
      <c r="BB8" s="50"/>
      <c r="BC8" s="50"/>
      <c r="BD8" s="7"/>
      <c r="BE8" s="34"/>
      <c r="BF8" s="10">
        <f t="shared" si="1"/>
        <v>2</v>
      </c>
      <c r="BG8" s="10">
        <f t="shared" si="2"/>
        <v>6</v>
      </c>
      <c r="BH8" s="10">
        <f t="shared" si="3"/>
        <v>0</v>
      </c>
      <c r="BI8" s="10"/>
      <c r="BJ8" s="10"/>
      <c r="BK8" s="10"/>
    </row>
    <row r="9" spans="2:67" ht="13.5" customHeight="1" x14ac:dyDescent="0.2">
      <c r="B9" s="7"/>
      <c r="C9" s="26"/>
      <c r="D9" s="26"/>
      <c r="E9" s="24" t="s">
        <v>13</v>
      </c>
      <c r="F9" s="53" t="s">
        <v>13</v>
      </c>
      <c r="G9" s="25"/>
      <c r="H9" s="26"/>
      <c r="I9" s="26"/>
      <c r="J9" s="54"/>
      <c r="K9" s="36"/>
      <c r="L9" s="47">
        <v>1</v>
      </c>
      <c r="M9" s="24" t="s">
        <v>12</v>
      </c>
      <c r="N9" s="25"/>
      <c r="O9" s="24" t="s">
        <v>12</v>
      </c>
      <c r="P9" s="26"/>
      <c r="Q9" s="41" t="s">
        <v>12</v>
      </c>
      <c r="R9" s="41" t="s">
        <v>12</v>
      </c>
      <c r="S9" s="26"/>
      <c r="T9" s="26"/>
      <c r="U9" s="25"/>
      <c r="V9" s="24" t="s">
        <v>13</v>
      </c>
      <c r="W9" s="26"/>
      <c r="X9" s="28">
        <f>COUNTIF($D9:$W9,"X")*2+COUNTIF($D9:$W9,"Y")*2+COUNTIF($D9:$W9,"S")*4</f>
        <v>14</v>
      </c>
      <c r="Y9" s="37">
        <v>1</v>
      </c>
      <c r="Z9" s="20"/>
      <c r="AA9" s="20"/>
      <c r="AB9" s="20"/>
      <c r="AC9" s="20"/>
      <c r="AD9" s="29">
        <f>X9+AH9+COUNTIF($Y9:$AC9,"S")*4</f>
        <v>28</v>
      </c>
      <c r="AE9" s="21">
        <f t="shared" si="5"/>
        <v>6</v>
      </c>
      <c r="AF9" s="30">
        <f t="shared" si="4"/>
        <v>45208</v>
      </c>
      <c r="AG9" s="18"/>
      <c r="AH9" s="19">
        <f t="shared" si="0"/>
        <v>14</v>
      </c>
      <c r="AI9" s="48" t="s">
        <v>13</v>
      </c>
      <c r="AJ9" s="20"/>
      <c r="AK9" s="21"/>
      <c r="AL9" s="21"/>
      <c r="AM9" s="22"/>
      <c r="AN9" s="48" t="s">
        <v>13</v>
      </c>
      <c r="AO9" s="21"/>
      <c r="AP9" s="32" t="s">
        <v>13</v>
      </c>
      <c r="AQ9" s="10"/>
      <c r="AR9" s="44" t="s">
        <v>13</v>
      </c>
      <c r="AS9" s="20"/>
      <c r="AT9" s="22"/>
      <c r="AU9" s="31" t="s">
        <v>13</v>
      </c>
      <c r="AV9" s="31" t="s">
        <v>13</v>
      </c>
      <c r="AW9" s="33" t="s">
        <v>13</v>
      </c>
      <c r="AX9" s="21"/>
      <c r="AY9" s="20"/>
      <c r="AZ9" s="20"/>
      <c r="BA9" s="22"/>
      <c r="BB9" s="21"/>
      <c r="BC9" s="21"/>
      <c r="BD9" s="7"/>
      <c r="BE9" s="45"/>
      <c r="BF9" s="10">
        <f t="shared" si="1"/>
        <v>3</v>
      </c>
      <c r="BG9" s="10">
        <f t="shared" si="2"/>
        <v>4</v>
      </c>
      <c r="BH9" s="10">
        <f t="shared" si="3"/>
        <v>1</v>
      </c>
      <c r="BI9" s="10"/>
      <c r="BJ9" s="10"/>
      <c r="BK9" s="10"/>
    </row>
    <row r="10" spans="2:67" ht="13.5" customHeight="1" x14ac:dyDescent="0.2">
      <c r="B10" s="7"/>
      <c r="C10" s="26"/>
      <c r="D10" s="26"/>
      <c r="E10" s="26"/>
      <c r="F10" s="53" t="s">
        <v>13</v>
      </c>
      <c r="G10" s="25"/>
      <c r="H10" s="26"/>
      <c r="I10" s="26"/>
      <c r="J10" s="27"/>
      <c r="K10" s="26"/>
      <c r="L10" s="47">
        <v>1</v>
      </c>
      <c r="M10" s="24" t="s">
        <v>12</v>
      </c>
      <c r="N10" s="25"/>
      <c r="O10" s="24" t="s">
        <v>12</v>
      </c>
      <c r="P10" s="27"/>
      <c r="Q10" s="41" t="s">
        <v>12</v>
      </c>
      <c r="R10" s="41" t="s">
        <v>12</v>
      </c>
      <c r="S10" s="26"/>
      <c r="T10" s="26"/>
      <c r="U10" s="25"/>
      <c r="V10" s="26"/>
      <c r="W10" s="26"/>
      <c r="X10" s="28">
        <f>COUNTIF($D10:$W10,"X")*2+COUNTIF($D10:$W10,"Y")*2+COUNTIF($D10:$W10,"S")*4</f>
        <v>10</v>
      </c>
      <c r="Y10" s="37">
        <v>1</v>
      </c>
      <c r="Z10" s="20"/>
      <c r="AA10" s="20"/>
      <c r="AB10" s="20"/>
      <c r="AC10" s="20"/>
      <c r="AD10" s="29">
        <f>X10+AH10+COUNTIF($Y10:$AC10,"S")*4</f>
        <v>24</v>
      </c>
      <c r="AE10" s="21">
        <f t="shared" si="5"/>
        <v>7</v>
      </c>
      <c r="AF10" s="30">
        <f t="shared" si="4"/>
        <v>45215</v>
      </c>
      <c r="AG10" s="18"/>
      <c r="AH10" s="19">
        <f t="shared" si="0"/>
        <v>14</v>
      </c>
      <c r="AI10" s="48" t="s">
        <v>13</v>
      </c>
      <c r="AJ10" s="20"/>
      <c r="AK10" s="20"/>
      <c r="AL10" s="21"/>
      <c r="AM10" s="22"/>
      <c r="AN10" s="48" t="s">
        <v>13</v>
      </c>
      <c r="AO10" s="20"/>
      <c r="AP10" s="32" t="s">
        <v>13</v>
      </c>
      <c r="AQ10" s="36"/>
      <c r="AR10" s="44" t="s">
        <v>13</v>
      </c>
      <c r="AS10" s="21"/>
      <c r="AT10" s="22"/>
      <c r="AU10" s="31" t="s">
        <v>13</v>
      </c>
      <c r="AV10" s="21"/>
      <c r="AW10" s="33" t="s">
        <v>13</v>
      </c>
      <c r="AX10" s="21"/>
      <c r="AY10" s="20"/>
      <c r="AZ10" s="20"/>
      <c r="BA10" s="22"/>
      <c r="BB10" s="31" t="s">
        <v>13</v>
      </c>
      <c r="BC10" s="21"/>
      <c r="BD10" s="7"/>
      <c r="BF10" s="10">
        <f t="shared" si="1"/>
        <v>2</v>
      </c>
      <c r="BG10" s="10">
        <f t="shared" si="2"/>
        <v>4</v>
      </c>
      <c r="BH10" s="10">
        <f t="shared" si="3"/>
        <v>1</v>
      </c>
      <c r="BI10" s="10"/>
      <c r="BJ10" s="10"/>
      <c r="BK10" s="10"/>
    </row>
    <row r="11" spans="2:67" ht="13.5" customHeight="1" x14ac:dyDescent="0.2">
      <c r="B11" s="7"/>
      <c r="C11" s="26"/>
      <c r="D11" s="26"/>
      <c r="E11" s="24" t="s">
        <v>13</v>
      </c>
      <c r="F11" s="53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3" t="s">
        <v>13</v>
      </c>
      <c r="T11" s="53" t="s">
        <v>13</v>
      </c>
      <c r="U11" s="25"/>
      <c r="V11" s="41" t="s">
        <v>12</v>
      </c>
      <c r="W11" s="41" t="s">
        <v>12</v>
      </c>
      <c r="X11" s="28">
        <f>COUNTIF($D11:$W11,"X")*2+COUNTIF($D11:$W11,"Y")*2+COUNTIF($D11:$W11,"S")*4</f>
        <v>16</v>
      </c>
      <c r="Y11" s="37">
        <v>1</v>
      </c>
      <c r="Z11" s="20"/>
      <c r="AA11" s="20"/>
      <c r="AB11" s="20"/>
      <c r="AC11" s="20"/>
      <c r="AD11" s="29">
        <f>X11+AH11+COUNTIF($Y11:$AC11,"S")*4</f>
        <v>30</v>
      </c>
      <c r="AE11" s="21">
        <f t="shared" si="5"/>
        <v>8</v>
      </c>
      <c r="AF11" s="30">
        <f t="shared" si="4"/>
        <v>45222</v>
      </c>
      <c r="AG11" s="18"/>
      <c r="AH11" s="19">
        <f t="shared" si="0"/>
        <v>14</v>
      </c>
      <c r="AI11" s="48" t="s">
        <v>13</v>
      </c>
      <c r="AJ11" s="20"/>
      <c r="AK11" s="20"/>
      <c r="AL11" s="21"/>
      <c r="AM11" s="22"/>
      <c r="AN11" s="48" t="s">
        <v>13</v>
      </c>
      <c r="AP11" s="32" t="s">
        <v>13</v>
      </c>
      <c r="AQ11" s="32" t="s">
        <v>13</v>
      </c>
      <c r="AR11" s="44" t="s">
        <v>13</v>
      </c>
      <c r="AS11" s="21"/>
      <c r="AT11" s="22"/>
      <c r="AU11" s="48" t="s">
        <v>12</v>
      </c>
      <c r="AV11" s="20"/>
      <c r="AW11" s="33" t="s">
        <v>13</v>
      </c>
      <c r="AX11" s="21"/>
      <c r="AY11" s="21"/>
      <c r="AZ11" s="21"/>
      <c r="BA11" s="22"/>
      <c r="BB11" s="21"/>
      <c r="BC11" s="20"/>
      <c r="BD11" s="7"/>
      <c r="BE11" s="34"/>
      <c r="BF11" s="10">
        <f t="shared" si="1"/>
        <v>3</v>
      </c>
      <c r="BG11" s="10">
        <f t="shared" si="2"/>
        <v>5</v>
      </c>
      <c r="BH11" s="10">
        <f t="shared" si="3"/>
        <v>0</v>
      </c>
      <c r="BI11" s="10"/>
      <c r="BJ11" s="10"/>
      <c r="BK11" s="10"/>
    </row>
    <row r="12" spans="2:67" ht="13.5" customHeight="1" x14ac:dyDescent="0.2"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5"/>
      <c r="AF12" s="17">
        <f t="shared" si="4"/>
        <v>45229</v>
      </c>
      <c r="AG12" s="55" t="s">
        <v>16</v>
      </c>
      <c r="AH12" s="56"/>
      <c r="AI12" s="16"/>
      <c r="AJ12" s="16"/>
      <c r="AK12" s="16"/>
      <c r="AL12" s="16"/>
      <c r="AM12" s="16"/>
      <c r="AN12" s="16"/>
      <c r="AO12" s="16"/>
      <c r="AP12" s="57"/>
      <c r="AQ12" s="16"/>
      <c r="AR12" s="58"/>
      <c r="AS12" s="16"/>
      <c r="AT12" s="16"/>
      <c r="AU12" s="16"/>
      <c r="AV12" s="16"/>
      <c r="AW12" s="57"/>
      <c r="AX12" s="16"/>
      <c r="AY12" s="16"/>
      <c r="AZ12" s="16"/>
      <c r="BA12" s="16"/>
      <c r="BB12" s="16"/>
      <c r="BC12" s="16"/>
      <c r="BD12" s="7"/>
      <c r="BE12" s="45"/>
      <c r="BF12" s="10">
        <f t="shared" si="1"/>
        <v>0</v>
      </c>
      <c r="BG12" s="10">
        <f t="shared" si="2"/>
        <v>0</v>
      </c>
      <c r="BH12" s="10">
        <f t="shared" si="3"/>
        <v>0</v>
      </c>
      <c r="BI12" s="10"/>
      <c r="BJ12" s="10"/>
    </row>
    <row r="13" spans="2:67" ht="13.5" customHeight="1" x14ac:dyDescent="0.2">
      <c r="B13" s="7"/>
      <c r="C13" s="26"/>
      <c r="D13" s="26"/>
      <c r="E13" s="26"/>
      <c r="F13" s="53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6"/>
      <c r="R13" s="36"/>
      <c r="S13" s="53" t="s">
        <v>13</v>
      </c>
      <c r="T13" s="53" t="s">
        <v>13</v>
      </c>
      <c r="U13" s="25"/>
      <c r="V13" s="26"/>
      <c r="W13" s="26"/>
      <c r="X13" s="28">
        <f>COUNTIF($D13:$W13,"X")*2+COUNTIF($D13:$W13,"Y")*2+COUNTIF($D13:$W13,"S")*4</f>
        <v>10</v>
      </c>
      <c r="Y13" s="20"/>
      <c r="Z13" s="20"/>
      <c r="AA13" s="20"/>
      <c r="AB13" s="20"/>
      <c r="AC13" s="20"/>
      <c r="AD13" s="29">
        <f>X13+AH13+COUNTIF($Y13:$AC13,"S")*4</f>
        <v>22</v>
      </c>
      <c r="AE13" s="59">
        <v>9</v>
      </c>
      <c r="AF13" s="30">
        <f t="shared" si="4"/>
        <v>45236</v>
      </c>
      <c r="AG13" t="s">
        <v>17</v>
      </c>
      <c r="AH13" s="19">
        <f t="shared" ref="AH13:AH19" si="6">COUNTIF(AI13:BC13,"X")*2+COUNTIF(AI13:BC13,"Y")*2+COUNTIF(AI13:BC13,"Z")*2+COUNTIF(AI13:BC13,"S")*2</f>
        <v>12</v>
      </c>
      <c r="AI13" s="48" t="s">
        <v>13</v>
      </c>
      <c r="AJ13" s="21"/>
      <c r="AK13" s="20"/>
      <c r="AL13" s="21"/>
      <c r="AM13" s="22"/>
      <c r="AN13" s="48" t="s">
        <v>13</v>
      </c>
      <c r="AO13" s="20"/>
      <c r="AP13" s="32" t="s">
        <v>13</v>
      </c>
      <c r="AQ13" s="21"/>
      <c r="AR13" s="44" t="s">
        <v>12</v>
      </c>
      <c r="AS13" s="21"/>
      <c r="AT13" s="22"/>
      <c r="AU13" s="32" t="s">
        <v>13</v>
      </c>
      <c r="AV13" s="20"/>
      <c r="AW13" s="33" t="s">
        <v>13</v>
      </c>
      <c r="AX13" s="21"/>
      <c r="AY13" s="21"/>
      <c r="AZ13" s="21"/>
      <c r="BA13" s="22"/>
      <c r="BB13" s="20"/>
      <c r="BC13" s="20"/>
      <c r="BD13" s="7"/>
      <c r="BE13" s="45"/>
      <c r="BF13" s="10">
        <f t="shared" si="1"/>
        <v>2</v>
      </c>
      <c r="BG13" s="10">
        <f t="shared" si="2"/>
        <v>3</v>
      </c>
      <c r="BH13" s="10">
        <f t="shared" si="3"/>
        <v>0</v>
      </c>
      <c r="BI13" s="10"/>
      <c r="BJ13" s="10"/>
    </row>
    <row r="14" spans="2:67" ht="13.5" customHeight="1" x14ac:dyDescent="0.2">
      <c r="B14" s="7"/>
      <c r="C14" s="26"/>
      <c r="D14" s="26"/>
      <c r="E14" s="24" t="s">
        <v>13</v>
      </c>
      <c r="F14" s="53" t="s">
        <v>13</v>
      </c>
      <c r="G14" s="25"/>
      <c r="H14" s="26"/>
      <c r="I14" s="26"/>
      <c r="J14" s="26"/>
      <c r="K14" s="26"/>
      <c r="L14" s="26"/>
      <c r="M14" s="24" t="s">
        <v>12</v>
      </c>
      <c r="N14" s="42"/>
      <c r="O14" s="24" t="s">
        <v>12</v>
      </c>
      <c r="P14" s="24" t="s">
        <v>12</v>
      </c>
      <c r="Q14" s="24" t="s">
        <v>12</v>
      </c>
      <c r="R14" s="43"/>
      <c r="S14" s="53" t="s">
        <v>13</v>
      </c>
      <c r="T14" s="53" t="s">
        <v>13</v>
      </c>
      <c r="U14" s="25"/>
      <c r="V14" s="26"/>
      <c r="W14" s="26"/>
      <c r="X14" s="28">
        <f>COUNTIF($C14:$W14,"X")*2+COUNTIF($C14:$W14,"Y")*2+COUNTIF($C14:$W14,"S")*4</f>
        <v>16</v>
      </c>
      <c r="Y14" s="20"/>
      <c r="Z14" s="20"/>
      <c r="AA14" s="20"/>
      <c r="AB14" s="20"/>
      <c r="AC14" s="20"/>
      <c r="AD14" s="29">
        <f>X14+AH14+COUNTIF($Y14:$AC14,"S")*4</f>
        <v>30</v>
      </c>
      <c r="AE14" s="59">
        <f t="shared" ref="AE14:AE19" si="7">AE13+1</f>
        <v>10</v>
      </c>
      <c r="AF14" s="30">
        <f t="shared" si="4"/>
        <v>45243</v>
      </c>
      <c r="AG14" s="60"/>
      <c r="AH14" s="19">
        <f t="shared" si="6"/>
        <v>14</v>
      </c>
      <c r="AI14" s="61" t="s">
        <v>13</v>
      </c>
      <c r="AJ14" s="20"/>
      <c r="AK14" s="20"/>
      <c r="AL14" s="21"/>
      <c r="AM14" s="22"/>
      <c r="AN14" s="48" t="s">
        <v>13</v>
      </c>
      <c r="AO14" s="21"/>
      <c r="AP14" s="61" t="s">
        <v>13</v>
      </c>
      <c r="AQ14" s="21"/>
      <c r="AR14" s="44" t="s">
        <v>12</v>
      </c>
      <c r="AS14" s="21"/>
      <c r="AT14" s="22"/>
      <c r="AU14" s="48" t="s">
        <v>12</v>
      </c>
      <c r="AV14" s="21"/>
      <c r="AW14" s="33" t="s">
        <v>13</v>
      </c>
      <c r="AX14" s="21"/>
      <c r="AY14" s="21"/>
      <c r="AZ14" s="21"/>
      <c r="BA14" s="22"/>
      <c r="BB14" s="32" t="s">
        <v>13</v>
      </c>
      <c r="BC14" s="20"/>
      <c r="BD14" s="7"/>
      <c r="BE14" s="34"/>
      <c r="BF14" s="10">
        <f t="shared" si="1"/>
        <v>3</v>
      </c>
      <c r="BG14" s="10">
        <f t="shared" si="2"/>
        <v>6</v>
      </c>
      <c r="BH14" s="10">
        <f t="shared" si="3"/>
        <v>1</v>
      </c>
      <c r="BI14" s="10"/>
      <c r="BJ14" s="10"/>
    </row>
    <row r="15" spans="2:67" ht="13.5" customHeight="1" x14ac:dyDescent="0.2">
      <c r="B15" s="7"/>
      <c r="C15" s="26"/>
      <c r="D15" s="26"/>
      <c r="F15" s="26"/>
      <c r="G15" s="25"/>
      <c r="H15" s="26"/>
      <c r="I15" s="26"/>
      <c r="J15" s="26"/>
      <c r="K15" s="26"/>
      <c r="L15" s="62">
        <v>2</v>
      </c>
      <c r="M15" s="24" t="s">
        <v>12</v>
      </c>
      <c r="N15" s="25"/>
      <c r="O15" s="24" t="s">
        <v>12</v>
      </c>
      <c r="P15" s="26"/>
      <c r="Q15" s="63">
        <v>1</v>
      </c>
      <c r="R15" s="63">
        <v>1</v>
      </c>
      <c r="U15" s="25"/>
      <c r="V15" s="26"/>
      <c r="W15" s="26"/>
      <c r="X15" s="28">
        <f>COUNTIF($E15:$W15,"X")*2+COUNTIF($E15:$W15,"Y")*2+COUNTIF($E15:$W15,"S")*4</f>
        <v>4</v>
      </c>
      <c r="Z15" s="20"/>
      <c r="AA15" s="20"/>
      <c r="AB15" s="20"/>
      <c r="AC15" s="20"/>
      <c r="AD15" s="29">
        <f>X15+AH15+COUNTIF($P15:$AC15,"S")*4</f>
        <v>14</v>
      </c>
      <c r="AE15" s="59">
        <f t="shared" si="7"/>
        <v>11</v>
      </c>
      <c r="AF15" s="30">
        <f t="shared" si="4"/>
        <v>45250</v>
      </c>
      <c r="AG15" s="1"/>
      <c r="AH15" s="19">
        <f t="shared" si="6"/>
        <v>10</v>
      </c>
      <c r="AI15" s="48" t="s">
        <v>13</v>
      </c>
      <c r="AJ15" s="20"/>
      <c r="AK15" s="20"/>
      <c r="AL15" s="20"/>
      <c r="AM15" s="50"/>
      <c r="AN15" s="20"/>
      <c r="AO15" s="20"/>
      <c r="AP15" s="61" t="s">
        <v>13</v>
      </c>
      <c r="AQ15" s="20"/>
      <c r="AR15" s="44" t="s">
        <v>12</v>
      </c>
      <c r="AS15" s="20"/>
      <c r="AT15" s="50"/>
      <c r="AU15" s="20"/>
      <c r="AV15" s="20"/>
      <c r="AW15" s="33" t="s">
        <v>13</v>
      </c>
      <c r="AX15" s="20"/>
      <c r="AY15" s="20"/>
      <c r="AZ15" s="20"/>
      <c r="BA15" s="50"/>
      <c r="BB15" s="48" t="s">
        <v>13</v>
      </c>
      <c r="BC15" s="20"/>
      <c r="BD15" s="7"/>
      <c r="BF15" s="10">
        <f t="shared" si="1"/>
        <v>1</v>
      </c>
      <c r="BG15" s="10">
        <f t="shared" si="2"/>
        <v>3</v>
      </c>
      <c r="BH15" s="10">
        <f t="shared" si="3"/>
        <v>1</v>
      </c>
      <c r="BI15" s="10"/>
      <c r="BJ15" s="10"/>
    </row>
    <row r="16" spans="2:67" ht="13.5" customHeight="1" x14ac:dyDescent="0.2">
      <c r="B16" s="7"/>
      <c r="C16" s="26"/>
      <c r="D16" s="24" t="s">
        <v>13</v>
      </c>
      <c r="E16" s="64" t="s">
        <v>13</v>
      </c>
      <c r="F16" s="64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3" t="s">
        <v>13</v>
      </c>
      <c r="T16" s="53" t="s">
        <v>13</v>
      </c>
      <c r="U16" s="42"/>
      <c r="V16" s="53" t="s">
        <v>13</v>
      </c>
      <c r="W16" s="26"/>
      <c r="X16" s="28">
        <f>COUNTIF($C16:$V16,"X")*2+COUNTIF($C16:$V16,"Y")*2+COUNTIF($C16:$V16,"S")*4</f>
        <v>16</v>
      </c>
      <c r="Y16" s="20"/>
      <c r="Z16" s="20"/>
      <c r="AA16" s="20"/>
      <c r="AC16" s="20"/>
      <c r="AD16" s="29">
        <f>X16+AH16+COUNTIF($Y16:$AC16,"S")*4</f>
        <v>28</v>
      </c>
      <c r="AE16" s="59">
        <f t="shared" si="7"/>
        <v>12</v>
      </c>
      <c r="AF16" s="30">
        <f t="shared" si="4"/>
        <v>45257</v>
      </c>
      <c r="AG16" s="1"/>
      <c r="AH16" s="19">
        <f t="shared" si="6"/>
        <v>12</v>
      </c>
      <c r="AI16" s="48" t="s">
        <v>13</v>
      </c>
      <c r="AJ16" s="20"/>
      <c r="AK16" s="20"/>
      <c r="AL16" s="21"/>
      <c r="AM16" s="22"/>
      <c r="AN16" s="21"/>
      <c r="AO16" s="48" t="s">
        <v>13</v>
      </c>
      <c r="AP16" s="61" t="s">
        <v>13</v>
      </c>
      <c r="AQ16" s="65"/>
      <c r="AR16" s="44" t="s">
        <v>12</v>
      </c>
      <c r="AS16" s="66" t="s">
        <v>12</v>
      </c>
      <c r="AT16" s="22"/>
      <c r="AU16" s="21"/>
      <c r="AV16" s="21"/>
      <c r="AW16" s="33" t="s">
        <v>13</v>
      </c>
      <c r="AX16" s="20"/>
      <c r="AY16" s="21"/>
      <c r="AZ16" s="21"/>
      <c r="BA16" s="22"/>
      <c r="BB16" s="21"/>
      <c r="BC16" s="21"/>
      <c r="BD16" s="7"/>
      <c r="BE16" s="34"/>
      <c r="BF16" s="10">
        <f t="shared" si="1"/>
        <v>4</v>
      </c>
      <c r="BG16" s="10">
        <f t="shared" si="2"/>
        <v>4</v>
      </c>
      <c r="BH16" s="10">
        <f t="shared" si="3"/>
        <v>1</v>
      </c>
      <c r="BI16" s="10"/>
      <c r="BJ16" s="10"/>
    </row>
    <row r="17" spans="2:67" ht="13.5" customHeight="1" x14ac:dyDescent="0.2">
      <c r="B17" s="7"/>
      <c r="C17" s="26"/>
      <c r="D17" s="26"/>
      <c r="E17" s="64" t="s">
        <v>13</v>
      </c>
      <c r="F17" s="26"/>
      <c r="G17" s="25"/>
      <c r="H17" s="26"/>
      <c r="I17" s="26"/>
      <c r="J17" s="26"/>
      <c r="K17" s="26"/>
      <c r="L17" s="53" t="s">
        <v>13</v>
      </c>
      <c r="M17" s="53" t="s">
        <v>13</v>
      </c>
      <c r="N17" s="25"/>
      <c r="O17" s="24" t="s">
        <v>12</v>
      </c>
      <c r="P17" s="24" t="s">
        <v>12</v>
      </c>
      <c r="Q17" s="26"/>
      <c r="R17" s="26"/>
      <c r="S17" s="64" t="s">
        <v>12</v>
      </c>
      <c r="T17" s="64" t="s">
        <v>12</v>
      </c>
      <c r="U17" s="25"/>
      <c r="V17" s="26"/>
      <c r="W17" s="26"/>
      <c r="X17" s="28">
        <f>COUNTIF($C17:$W17,"X")*2+COUNTIF($C17:$W17,"Y")*2+COUNTIF($C17:$W17,"S")*4</f>
        <v>14</v>
      </c>
      <c r="Y17" s="37">
        <v>2</v>
      </c>
      <c r="AA17" s="20"/>
      <c r="AB17" s="20"/>
      <c r="AC17" s="20"/>
      <c r="AD17" s="29">
        <f>X17+AH17+COUNTIF($Y17:$AC17,"S")*4</f>
        <v>24</v>
      </c>
      <c r="AE17" s="59">
        <f t="shared" si="7"/>
        <v>13</v>
      </c>
      <c r="AF17" s="30">
        <f t="shared" si="4"/>
        <v>45264</v>
      </c>
      <c r="AG17" s="1"/>
      <c r="AH17" s="19">
        <f t="shared" si="6"/>
        <v>10</v>
      </c>
      <c r="AI17" s="48" t="s">
        <v>13</v>
      </c>
      <c r="AJ17" s="65"/>
      <c r="AK17" s="21"/>
      <c r="AL17" s="21"/>
      <c r="AM17" s="22"/>
      <c r="AN17" s="21"/>
      <c r="AO17" s="48" t="s">
        <v>13</v>
      </c>
      <c r="AP17" s="61" t="s">
        <v>13</v>
      </c>
      <c r="AQ17" s="36"/>
      <c r="AS17" s="66" t="s">
        <v>12</v>
      </c>
      <c r="AT17" s="22"/>
      <c r="AU17" s="21"/>
      <c r="AV17" s="21"/>
      <c r="AW17" s="33" t="s">
        <v>13</v>
      </c>
      <c r="AX17" s="21"/>
      <c r="AY17" s="21"/>
      <c r="AZ17" s="21"/>
      <c r="BA17" s="22"/>
      <c r="BB17" s="21"/>
      <c r="BC17" s="21"/>
      <c r="BD17" s="7"/>
      <c r="BE17" s="45"/>
      <c r="BF17" s="10">
        <f t="shared" si="1"/>
        <v>2</v>
      </c>
      <c r="BG17" s="10">
        <f t="shared" si="2"/>
        <v>5</v>
      </c>
      <c r="BH17" s="10">
        <f t="shared" si="3"/>
        <v>0</v>
      </c>
      <c r="BI17" s="10"/>
      <c r="BJ17" s="10"/>
    </row>
    <row r="18" spans="2:67" ht="13.5" customHeight="1" x14ac:dyDescent="0.2">
      <c r="B18" s="7"/>
      <c r="C18" s="26"/>
      <c r="D18" s="26"/>
      <c r="E18" s="36"/>
      <c r="F18" s="26"/>
      <c r="G18" s="25"/>
      <c r="H18" s="36"/>
      <c r="I18" s="26"/>
      <c r="J18" s="26"/>
      <c r="K18" s="26"/>
      <c r="L18" s="53" t="s">
        <v>13</v>
      </c>
      <c r="M18" s="53" t="s">
        <v>13</v>
      </c>
      <c r="N18" s="25"/>
      <c r="O18" s="24" t="s">
        <v>12</v>
      </c>
      <c r="P18" s="24" t="s">
        <v>12</v>
      </c>
      <c r="Q18" s="36"/>
      <c r="R18" s="26"/>
      <c r="S18" s="64" t="s">
        <v>12</v>
      </c>
      <c r="T18" s="64" t="s">
        <v>12</v>
      </c>
      <c r="U18" s="25"/>
      <c r="V18" s="36"/>
      <c r="W18" s="26"/>
      <c r="X18" s="28">
        <f>COUNTIF($C18:$W18,"X")*2+COUNTIF($C18:$W18,"Y")*2+COUNTIF($C18:$W18,"S")*4</f>
        <v>12</v>
      </c>
      <c r="Y18" s="37">
        <v>2</v>
      </c>
      <c r="AA18" s="20"/>
      <c r="AB18" s="20"/>
      <c r="AC18" s="20"/>
      <c r="AD18" s="29">
        <f>X18+AH18+COUNTIF($Y18:$AC18,"S")*4</f>
        <v>24</v>
      </c>
      <c r="AE18" s="59">
        <f t="shared" si="7"/>
        <v>14</v>
      </c>
      <c r="AF18" s="30">
        <f t="shared" si="4"/>
        <v>45271</v>
      </c>
      <c r="AG18" s="18"/>
      <c r="AH18" s="19">
        <f t="shared" si="6"/>
        <v>12</v>
      </c>
      <c r="AI18" s="21"/>
      <c r="AJ18" s="65"/>
      <c r="AK18" s="21"/>
      <c r="AL18" s="21"/>
      <c r="AM18" s="22"/>
      <c r="AN18" s="21"/>
      <c r="AO18" s="48" t="s">
        <v>13</v>
      </c>
      <c r="AP18" s="61" t="s">
        <v>13</v>
      </c>
      <c r="AQ18" s="61" t="s">
        <v>13</v>
      </c>
      <c r="AR18" s="21"/>
      <c r="AS18" s="66" t="s">
        <v>12</v>
      </c>
      <c r="AT18" s="22"/>
      <c r="AU18" s="48" t="s">
        <v>12</v>
      </c>
      <c r="AV18" s="20"/>
      <c r="AW18" s="33" t="s">
        <v>13</v>
      </c>
      <c r="AX18" s="21"/>
      <c r="AY18" s="21"/>
      <c r="AZ18" s="21"/>
      <c r="BA18" s="22"/>
      <c r="BB18" s="20"/>
      <c r="BC18" s="20"/>
      <c r="BD18" s="7"/>
      <c r="BE18" s="34"/>
      <c r="BF18" s="10">
        <f t="shared" si="1"/>
        <v>0</v>
      </c>
      <c r="BG18" s="10">
        <f t="shared" si="2"/>
        <v>6</v>
      </c>
      <c r="BH18" s="10">
        <f t="shared" si="3"/>
        <v>0</v>
      </c>
      <c r="BI18" s="10"/>
      <c r="BJ18" s="10"/>
    </row>
    <row r="19" spans="2:67" ht="13.5" customHeight="1" x14ac:dyDescent="0.2">
      <c r="B19" s="7"/>
      <c r="C19" s="26"/>
      <c r="D19" s="26"/>
      <c r="E19" s="26"/>
      <c r="F19" s="26"/>
      <c r="G19" s="25"/>
      <c r="H19" s="26"/>
      <c r="I19" s="26"/>
      <c r="J19" s="26"/>
      <c r="K19" s="26"/>
      <c r="L19" s="53" t="s">
        <v>12</v>
      </c>
      <c r="M19" s="53" t="s">
        <v>12</v>
      </c>
      <c r="N19" s="25"/>
      <c r="O19" s="24" t="s">
        <v>12</v>
      </c>
      <c r="P19" s="24" t="s">
        <v>12</v>
      </c>
      <c r="R19" s="26"/>
      <c r="S19" s="64" t="s">
        <v>12</v>
      </c>
      <c r="T19" s="64" t="s">
        <v>12</v>
      </c>
      <c r="U19" s="25"/>
      <c r="V19" s="53" t="s">
        <v>13</v>
      </c>
      <c r="W19" s="26"/>
      <c r="X19" s="28">
        <f>COUNTIF($C19:$W19,"X")*2+COUNTIF($C19:$W19,"Y")*2+COUNTIF($C19:$W19,"S")*4</f>
        <v>14</v>
      </c>
      <c r="Y19" s="37">
        <v>2</v>
      </c>
      <c r="AA19" s="20"/>
      <c r="AB19" s="20"/>
      <c r="AC19" s="20"/>
      <c r="AD19" s="29">
        <f>X19+AH19+COUNTIF($Y19:$AC19,"S")*4</f>
        <v>22</v>
      </c>
      <c r="AE19" s="59">
        <f t="shared" si="7"/>
        <v>15</v>
      </c>
      <c r="AF19" s="30">
        <f t="shared" si="4"/>
        <v>45278</v>
      </c>
      <c r="AG19" s="18"/>
      <c r="AH19" s="19">
        <f t="shared" si="6"/>
        <v>8</v>
      </c>
      <c r="AI19" s="21"/>
      <c r="AJ19" s="65"/>
      <c r="AK19" s="21"/>
      <c r="AL19" s="21"/>
      <c r="AM19" s="22"/>
      <c r="AN19" s="21"/>
      <c r="AO19" s="20"/>
      <c r="AP19" s="61" t="s">
        <v>13</v>
      </c>
      <c r="AR19" s="21"/>
      <c r="AS19" s="66" t="s">
        <v>12</v>
      </c>
      <c r="AT19" s="22"/>
      <c r="AU19" s="48" t="s">
        <v>12</v>
      </c>
      <c r="AX19" s="21"/>
      <c r="AY19" s="21"/>
      <c r="AZ19" s="21"/>
      <c r="BA19" s="22"/>
      <c r="BB19" s="48" t="s">
        <v>13</v>
      </c>
      <c r="BC19" s="20"/>
      <c r="BD19" s="7"/>
      <c r="BE19" s="45"/>
      <c r="BF19" s="10">
        <f t="shared" si="1"/>
        <v>0</v>
      </c>
      <c r="BG19" s="10">
        <f t="shared" si="2"/>
        <v>8</v>
      </c>
      <c r="BH19" s="10">
        <f t="shared" si="3"/>
        <v>2</v>
      </c>
      <c r="BI19" s="10"/>
      <c r="BJ19" s="10"/>
    </row>
    <row r="20" spans="2:67" ht="13.5" customHeight="1" x14ac:dyDescent="0.2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6"/>
      <c r="AD20" s="16"/>
      <c r="AE20" s="15"/>
      <c r="AF20" s="17">
        <f t="shared" si="4"/>
        <v>45285</v>
      </c>
      <c r="AG20" s="55"/>
      <c r="AH20" s="56"/>
      <c r="AI20" s="15"/>
      <c r="AJ20" s="15"/>
      <c r="AK20" s="15"/>
      <c r="AL20" s="15"/>
      <c r="AM20" s="15"/>
      <c r="AN20" s="15"/>
      <c r="AO20" s="15"/>
      <c r="AP20" s="67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7"/>
      <c r="BE20" s="45"/>
      <c r="BF20" s="10">
        <f t="shared" si="1"/>
        <v>0</v>
      </c>
      <c r="BG20" s="10">
        <f t="shared" si="2"/>
        <v>0</v>
      </c>
      <c r="BH20" s="10">
        <f t="shared" si="3"/>
        <v>0</v>
      </c>
      <c r="BI20" s="10"/>
      <c r="BJ20" s="10"/>
    </row>
    <row r="21" spans="2:67" ht="13.5" customHeight="1" x14ac:dyDescent="0.2">
      <c r="B21" s="7"/>
      <c r="C21" s="16"/>
      <c r="D21" s="16"/>
      <c r="E21" s="16"/>
      <c r="F21" s="16"/>
      <c r="G21" s="15"/>
      <c r="H21" s="16"/>
      <c r="I21" s="16"/>
      <c r="J21" s="16"/>
      <c r="K21" s="16"/>
      <c r="L21" s="15"/>
      <c r="M21" s="15"/>
      <c r="N21" s="15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6"/>
      <c r="Z21" s="16"/>
      <c r="AA21" s="16"/>
      <c r="AB21" s="16"/>
      <c r="AC21" s="16"/>
      <c r="AD21" s="16"/>
      <c r="AE21" s="15"/>
      <c r="AF21" s="17">
        <f t="shared" si="4"/>
        <v>45292</v>
      </c>
      <c r="AG21" s="68"/>
      <c r="AH21" s="56"/>
      <c r="AI21" s="15"/>
      <c r="AJ21" s="16"/>
      <c r="AK21" s="16"/>
      <c r="AL21" s="16"/>
      <c r="AM21" s="15"/>
      <c r="AN21" s="15"/>
      <c r="AO21" s="16"/>
      <c r="AP21" s="67"/>
      <c r="AQ21" s="15"/>
      <c r="AR21" s="69"/>
      <c r="AS21" s="69"/>
      <c r="AT21" s="15"/>
      <c r="AU21" s="15"/>
      <c r="AV21" s="15"/>
      <c r="AW21" s="15"/>
      <c r="AX21" s="15"/>
      <c r="AY21" s="16"/>
      <c r="AZ21" s="16"/>
      <c r="BA21" s="15"/>
      <c r="BB21" s="15"/>
      <c r="BC21" s="16"/>
      <c r="BD21" s="7"/>
      <c r="BE21" s="45"/>
      <c r="BF21" s="10">
        <f t="shared" si="1"/>
        <v>0</v>
      </c>
      <c r="BG21" s="10">
        <f t="shared" si="2"/>
        <v>0</v>
      </c>
      <c r="BH21" s="10">
        <f t="shared" si="3"/>
        <v>0</v>
      </c>
      <c r="BI21" s="10"/>
      <c r="BJ21" s="10"/>
    </row>
    <row r="22" spans="2:67" ht="13.5" customHeight="1" x14ac:dyDescent="0.2">
      <c r="B22" s="7"/>
      <c r="C22" s="20"/>
      <c r="D22" s="20"/>
      <c r="E22" s="20"/>
      <c r="F22" s="20"/>
      <c r="G22" s="22"/>
      <c r="H22" s="70">
        <v>4</v>
      </c>
      <c r="I22" s="70">
        <v>4</v>
      </c>
      <c r="J22" s="20"/>
      <c r="N22" s="22"/>
      <c r="O22" s="20"/>
      <c r="P22" s="20"/>
      <c r="Q22" s="71">
        <v>2</v>
      </c>
      <c r="R22" s="71">
        <v>2</v>
      </c>
      <c r="S22" s="72" t="s">
        <v>12</v>
      </c>
      <c r="T22" s="72" t="s">
        <v>12</v>
      </c>
      <c r="U22" s="22"/>
      <c r="V22" s="64" t="s">
        <v>18</v>
      </c>
      <c r="W22" s="24" t="s">
        <v>12</v>
      </c>
      <c r="X22" s="28">
        <f>COUNTIF($C22:$W22,"X")*2+COUNTIF($C22:$W22,"Y")*2+COUNTIF($C22:$W22,"S")*4</f>
        <v>6</v>
      </c>
      <c r="AA22" s="20"/>
      <c r="AB22" s="20"/>
      <c r="AC22" s="20"/>
      <c r="AD22" s="29">
        <f>X22+AH22+COUNTIF($Q22:$AC22,"S")*4</f>
        <v>12</v>
      </c>
      <c r="AE22" s="59">
        <v>16</v>
      </c>
      <c r="AF22" s="30">
        <f t="shared" si="4"/>
        <v>45299</v>
      </c>
      <c r="AH22" s="19">
        <f>COUNTIF(AI22:BB22,"X")*2+COUNTIF(AI22:BB22,"Y")*2+COUNTIF(AI22:BB22,"Z")*2+COUNTIF(AI22:BB22,"S")*2</f>
        <v>6</v>
      </c>
      <c r="AI22" s="20"/>
      <c r="AJ22" s="20"/>
      <c r="AK22" s="20"/>
      <c r="AL22" s="20"/>
      <c r="AM22" s="22"/>
      <c r="AN22" s="20"/>
      <c r="AO22" s="21"/>
      <c r="AP22" s="61" t="s">
        <v>13</v>
      </c>
      <c r="AQ22" s="21"/>
      <c r="AR22" s="65"/>
      <c r="AS22" s="20"/>
      <c r="AT22" s="22"/>
      <c r="AV22" s="21"/>
      <c r="AW22" s="20"/>
      <c r="AX22" s="21"/>
      <c r="AY22" s="66" t="s">
        <v>12</v>
      </c>
      <c r="AZ22" s="20"/>
      <c r="BA22" s="22"/>
      <c r="BB22" s="61" t="s">
        <v>13</v>
      </c>
      <c r="BC22" s="21"/>
      <c r="BD22" s="7"/>
      <c r="BE22" s="45"/>
      <c r="BF22" s="10">
        <f t="shared" si="1"/>
        <v>0</v>
      </c>
      <c r="BG22" s="10">
        <f t="shared" si="2"/>
        <v>4</v>
      </c>
      <c r="BH22" s="10">
        <f t="shared" si="3"/>
        <v>1</v>
      </c>
      <c r="BI22" s="10"/>
      <c r="BJ22" s="10"/>
    </row>
    <row r="23" spans="2:67" ht="13.5" customHeight="1" x14ac:dyDescent="0.25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S23" s="73"/>
      <c r="T23" s="73"/>
      <c r="U23" s="22"/>
      <c r="V23" s="20"/>
      <c r="W23" s="21"/>
      <c r="X23" s="28">
        <f>COUNTIF($E23:$W23,"X")*2+COUNTIF($E23:$W23,"Y")*2+COUNTIF($E23:$W23,"S")*4</f>
        <v>0</v>
      </c>
      <c r="Y23" s="70">
        <v>4</v>
      </c>
      <c r="Z23" s="70">
        <v>4</v>
      </c>
      <c r="AA23" s="70">
        <v>4</v>
      </c>
      <c r="AB23" s="70">
        <v>4</v>
      </c>
      <c r="AC23" s="20"/>
      <c r="AD23" s="29">
        <f>X23+AH23+COUNTIF($Y23:$AC23,"S")*4</f>
        <v>0</v>
      </c>
      <c r="AE23" s="21">
        <v>17</v>
      </c>
      <c r="AF23" s="30">
        <f t="shared" si="4"/>
        <v>45306</v>
      </c>
      <c r="AG23" s="1" t="s">
        <v>19</v>
      </c>
      <c r="AH23" s="19">
        <f>COUNTIF(AI23:BC23,"X")*2+COUNTIF(AI23:BC23,"Y")*2+COUNTIF(AI23:BC23,"Z")*2+COUNTIF(AI23:BC23,"S")*2</f>
        <v>0</v>
      </c>
      <c r="AI23" s="20"/>
      <c r="AJ23" s="20"/>
      <c r="AK23" s="20"/>
      <c r="AL23" s="20"/>
      <c r="AM23" s="22"/>
      <c r="AN23" s="70">
        <v>4</v>
      </c>
      <c r="AO23" s="21"/>
      <c r="AQ23" s="21"/>
      <c r="AR23" s="65"/>
      <c r="AS23" s="20"/>
      <c r="AT23" s="22"/>
      <c r="AU23" s="21"/>
      <c r="AV23" s="21"/>
      <c r="AW23" s="20"/>
      <c r="AX23" s="21"/>
      <c r="AY23" s="20"/>
      <c r="AZ23" s="20"/>
      <c r="BA23" s="22"/>
      <c r="BC23" s="21"/>
      <c r="BD23" s="7"/>
      <c r="BF23" s="10">
        <f t="shared" si="1"/>
        <v>0</v>
      </c>
      <c r="BG23" s="10">
        <f t="shared" si="2"/>
        <v>0</v>
      </c>
      <c r="BH23" s="10">
        <f t="shared" si="3"/>
        <v>0</v>
      </c>
      <c r="BI23" s="10"/>
      <c r="BJ23" s="10"/>
      <c r="BK23" s="10"/>
      <c r="BL23" s="10"/>
      <c r="BM23" s="10"/>
      <c r="BN23" s="10"/>
      <c r="BO23" s="10"/>
    </row>
    <row r="24" spans="2:67" ht="13.5" customHeight="1" x14ac:dyDescent="0.2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F24" s="30">
        <f t="shared" si="4"/>
        <v>45313</v>
      </c>
      <c r="AG24" s="77" t="s">
        <v>20</v>
      </c>
      <c r="AH24" s="78">
        <f>COUNTIF(AI24:BC24,"X")*2+COUNTIF(AI24:BC24,"Y")*2+COUNTIF(AI24:BC24,"Z")*2+COUNTIF(AI24:BC24,"S")*2</f>
        <v>0</v>
      </c>
      <c r="AI24" s="74"/>
      <c r="AJ24" s="74"/>
      <c r="AK24" s="74"/>
      <c r="AL24" s="74"/>
      <c r="AM24" s="25"/>
      <c r="AN24" s="74"/>
      <c r="AO24" s="74"/>
      <c r="AP24" s="74"/>
      <c r="AQ24" s="74"/>
      <c r="AR24" s="74"/>
      <c r="AS24" s="74"/>
      <c r="AT24" s="25"/>
      <c r="AU24" s="74"/>
      <c r="AV24" s="74"/>
      <c r="AW24" s="74"/>
      <c r="AX24" s="74"/>
      <c r="AY24" s="74"/>
      <c r="AZ24" s="74"/>
      <c r="BA24" s="25"/>
      <c r="BB24" s="74"/>
      <c r="BC24" s="74"/>
      <c r="BD24" s="7"/>
      <c r="BF24" s="10">
        <f t="shared" si="1"/>
        <v>0</v>
      </c>
      <c r="BG24" s="10">
        <f t="shared" si="2"/>
        <v>0</v>
      </c>
      <c r="BH24" s="10">
        <f t="shared" si="3"/>
        <v>0</v>
      </c>
      <c r="BI24" s="10"/>
      <c r="BJ24" s="10"/>
      <c r="BK24" s="10"/>
      <c r="BL24" s="10"/>
      <c r="BM24" s="10"/>
      <c r="BN24" s="10"/>
      <c r="BO24" s="10"/>
    </row>
    <row r="25" spans="2:67" ht="13.5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E25" s="5"/>
      <c r="AF25" s="6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5"/>
      <c r="AX25" s="5"/>
      <c r="AY25" s="5"/>
      <c r="AZ25" s="5"/>
      <c r="BA25" s="5"/>
      <c r="BB25" s="5"/>
      <c r="BC25" s="5"/>
      <c r="BD25" s="5"/>
      <c r="BF25" s="80"/>
      <c r="BG25" s="80"/>
      <c r="BH25" s="10"/>
      <c r="BI25" s="10"/>
      <c r="BJ25" s="10"/>
      <c r="BK25" s="10"/>
      <c r="BL25" s="10"/>
      <c r="BM25" s="10"/>
      <c r="BN25" s="10"/>
      <c r="BO25" s="10"/>
    </row>
    <row r="26" spans="2:67" ht="13.5" customHeight="1" x14ac:dyDescent="0.2">
      <c r="B26" s="79"/>
      <c r="C26" s="79"/>
      <c r="D26" s="79"/>
      <c r="E26" s="79"/>
      <c r="F26" s="79"/>
      <c r="G26" s="5" t="s">
        <v>21</v>
      </c>
      <c r="H26" s="79"/>
      <c r="I26" s="5" t="s">
        <v>1</v>
      </c>
      <c r="J26" s="79"/>
      <c r="K26" s="5" t="s">
        <v>2</v>
      </c>
      <c r="L26" s="79"/>
      <c r="N26" s="5" t="s">
        <v>22</v>
      </c>
      <c r="O26" s="79"/>
      <c r="P26" s="79"/>
      <c r="Q26" s="79"/>
      <c r="R26" s="79"/>
      <c r="S26" s="79"/>
      <c r="T26" s="79"/>
      <c r="U26" s="79"/>
      <c r="V26" s="79"/>
      <c r="W26" s="5"/>
      <c r="X26" s="5"/>
      <c r="Y26" s="5"/>
      <c r="Z26" s="5"/>
      <c r="AA26" s="5"/>
      <c r="AB26" s="5"/>
      <c r="AC26" s="5"/>
      <c r="AD26" s="6"/>
      <c r="AE26" s="5"/>
      <c r="AF26" s="6"/>
      <c r="AG26" s="79"/>
      <c r="AH26" s="79"/>
      <c r="AI26" s="79"/>
      <c r="AJ26" s="79"/>
      <c r="AK26" s="79"/>
      <c r="AL26" s="79"/>
      <c r="AM26" s="5" t="s">
        <v>21</v>
      </c>
      <c r="AN26" s="79"/>
      <c r="AO26" s="5" t="s">
        <v>1</v>
      </c>
      <c r="AP26" s="79"/>
      <c r="AQ26" s="5" t="s">
        <v>2</v>
      </c>
      <c r="AR26" s="79"/>
      <c r="AS26" s="79"/>
      <c r="AT26" s="5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5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2:67" ht="13.5" customHeight="1" x14ac:dyDescent="0.2">
      <c r="B27" s="81" t="s">
        <v>13</v>
      </c>
      <c r="C27" s="82"/>
      <c r="D27" s="82" t="s">
        <v>23</v>
      </c>
      <c r="E27" s="82"/>
      <c r="F27" s="79"/>
      <c r="G27" s="10">
        <v>18</v>
      </c>
      <c r="H27" s="54"/>
      <c r="I27" s="10">
        <v>30</v>
      </c>
      <c r="J27" s="54"/>
      <c r="K27" s="10">
        <v>38</v>
      </c>
      <c r="L27" s="54"/>
      <c r="M27" s="54"/>
      <c r="N27" s="54" t="s">
        <v>24</v>
      </c>
      <c r="O27" s="54"/>
      <c r="Q27" s="54"/>
      <c r="R27" s="83"/>
      <c r="S27" s="36"/>
      <c r="T27" s="36"/>
      <c r="U27" s="5"/>
      <c r="V27" s="5"/>
      <c r="W27" s="5"/>
      <c r="X27" s="5"/>
      <c r="Y27" s="5"/>
      <c r="Z27" s="5"/>
      <c r="AA27" s="5"/>
      <c r="AB27" s="5"/>
      <c r="AC27" s="5"/>
      <c r="AD27" s="6"/>
      <c r="AE27" s="5"/>
      <c r="AF27" s="6"/>
      <c r="AG27" s="79"/>
      <c r="AH27" s="84" t="s">
        <v>13</v>
      </c>
      <c r="AI27" s="85"/>
      <c r="AJ27" s="85" t="s">
        <v>47</v>
      </c>
      <c r="AK27" s="85"/>
      <c r="AL27" s="79"/>
      <c r="AM27" s="10">
        <v>12</v>
      </c>
      <c r="AN27" s="54"/>
      <c r="AO27" s="10">
        <v>17</v>
      </c>
      <c r="AP27" s="54"/>
      <c r="AQ27" s="10">
        <v>7</v>
      </c>
      <c r="AR27" s="54"/>
      <c r="AS27" s="54"/>
      <c r="AT27" s="10" t="s">
        <v>25</v>
      </c>
      <c r="AU27" s="54"/>
      <c r="AV27" s="5"/>
      <c r="AW27" s="5"/>
      <c r="AX27" s="36"/>
      <c r="AY27" s="36"/>
      <c r="AZ27" s="5"/>
      <c r="BA27" s="5"/>
      <c r="BB27" s="5"/>
      <c r="BC27" s="5"/>
      <c r="BD27" s="5"/>
      <c r="BK27" s="5"/>
      <c r="BL27" s="10"/>
      <c r="BM27" s="10"/>
      <c r="BN27" s="10"/>
      <c r="BO27" s="10"/>
    </row>
    <row r="28" spans="2:67" ht="13.5" customHeight="1" x14ac:dyDescent="0.2">
      <c r="B28" s="86" t="s">
        <v>13</v>
      </c>
      <c r="C28" s="87"/>
      <c r="D28" s="87" t="s">
        <v>26</v>
      </c>
      <c r="E28" s="88"/>
      <c r="F28" s="79"/>
      <c r="G28" s="10">
        <v>6</v>
      </c>
      <c r="H28" s="54"/>
      <c r="I28" s="10">
        <v>2</v>
      </c>
      <c r="J28" s="54"/>
      <c r="K28" s="10">
        <v>16</v>
      </c>
      <c r="L28" s="54"/>
      <c r="M28" s="54"/>
      <c r="N28" s="54" t="s">
        <v>27</v>
      </c>
      <c r="O28" s="54"/>
      <c r="Q28" s="54"/>
      <c r="R28" s="83"/>
      <c r="S28" s="36"/>
      <c r="T28" s="3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79"/>
      <c r="AH28" s="84"/>
      <c r="AI28" s="85"/>
      <c r="AJ28" s="85"/>
      <c r="AK28" s="85"/>
      <c r="AL28" s="79"/>
      <c r="AM28" s="10"/>
      <c r="AN28" s="79"/>
      <c r="AO28" s="10"/>
      <c r="AP28" s="79"/>
      <c r="AQ28" s="10"/>
      <c r="AR28" s="79"/>
      <c r="AS28" s="10"/>
      <c r="AT28" s="10"/>
      <c r="AU28" s="10"/>
      <c r="AV28" s="5"/>
      <c r="AW28" s="5"/>
      <c r="AX28" s="10"/>
      <c r="AY28" s="36"/>
      <c r="AZ28" s="5"/>
      <c r="BA28" s="5"/>
      <c r="BB28" s="5"/>
      <c r="BC28" s="5"/>
      <c r="BD28" s="5"/>
      <c r="BK28" s="5"/>
      <c r="BL28" s="10"/>
      <c r="BM28" s="10"/>
      <c r="BN28" s="10"/>
      <c r="BO28" s="10"/>
    </row>
    <row r="29" spans="2:67" ht="13.5" customHeight="1" x14ac:dyDescent="0.2">
      <c r="B29" s="89" t="s">
        <v>13</v>
      </c>
      <c r="C29" s="90"/>
      <c r="D29" s="90" t="s">
        <v>28</v>
      </c>
      <c r="E29" s="90"/>
      <c r="F29" s="79"/>
      <c r="G29" s="10">
        <v>4</v>
      </c>
      <c r="H29" s="54"/>
      <c r="I29" s="10">
        <v>8</v>
      </c>
      <c r="J29" s="54"/>
      <c r="K29" s="10">
        <v>8</v>
      </c>
      <c r="L29" s="54"/>
      <c r="M29" s="54"/>
      <c r="N29" s="54" t="s">
        <v>27</v>
      </c>
      <c r="O29" s="54"/>
      <c r="Q29" s="54"/>
      <c r="R29" s="83"/>
      <c r="S29" s="36"/>
      <c r="T29" s="3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79"/>
      <c r="AH29" s="91" t="s">
        <v>13</v>
      </c>
      <c r="AI29" s="92"/>
      <c r="AJ29" s="92" t="s">
        <v>29</v>
      </c>
      <c r="AK29" s="92"/>
      <c r="AL29" s="79"/>
      <c r="AM29" s="10">
        <v>0</v>
      </c>
      <c r="AN29" s="54"/>
      <c r="AO29" s="10">
        <v>16</v>
      </c>
      <c r="AP29" s="54"/>
      <c r="AQ29" s="10">
        <v>9</v>
      </c>
      <c r="AR29" s="54"/>
      <c r="AS29" s="54"/>
      <c r="AT29" s="10" t="s">
        <v>30</v>
      </c>
      <c r="AU29" s="54"/>
      <c r="AV29" s="5"/>
      <c r="AW29" s="5"/>
      <c r="AX29" s="36"/>
      <c r="AY29" s="36"/>
      <c r="AZ29" s="5"/>
      <c r="BA29" s="5"/>
      <c r="BB29" s="5"/>
      <c r="BC29" s="5"/>
      <c r="BD29" s="5"/>
      <c r="BK29" s="5"/>
      <c r="BL29" s="10"/>
      <c r="BM29" s="10"/>
      <c r="BN29" s="10"/>
      <c r="BO29" s="10"/>
    </row>
    <row r="30" spans="2:67" ht="13.5" customHeight="1" x14ac:dyDescent="0.2">
      <c r="B30" s="93" t="s">
        <v>13</v>
      </c>
      <c r="C30" s="94"/>
      <c r="D30" s="94" t="s">
        <v>31</v>
      </c>
      <c r="E30" s="94"/>
      <c r="F30" s="79"/>
      <c r="G30" s="10">
        <v>6</v>
      </c>
      <c r="H30" s="54"/>
      <c r="I30" s="10">
        <v>4</v>
      </c>
      <c r="J30" s="54"/>
      <c r="K30" s="10">
        <v>16</v>
      </c>
      <c r="L30" s="54"/>
      <c r="M30" s="54"/>
      <c r="N30" s="54" t="s">
        <v>27</v>
      </c>
      <c r="O30" s="54"/>
      <c r="Q30" s="54"/>
      <c r="R30" s="83"/>
      <c r="S30" s="36"/>
      <c r="T30" s="3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79"/>
      <c r="AH30" s="95" t="s">
        <v>13</v>
      </c>
      <c r="AI30" s="96"/>
      <c r="AJ30" s="96" t="s">
        <v>32</v>
      </c>
      <c r="AK30" s="96"/>
      <c r="AL30" s="79"/>
      <c r="AM30" s="10">
        <v>4</v>
      </c>
      <c r="AN30" s="54"/>
      <c r="AO30" s="10">
        <v>18</v>
      </c>
      <c r="AP30" s="54"/>
      <c r="AQ30" s="10">
        <v>3</v>
      </c>
      <c r="AR30" s="54"/>
      <c r="AS30" s="54"/>
      <c r="AT30" s="10" t="s">
        <v>33</v>
      </c>
      <c r="AU30" s="54"/>
      <c r="AV30" s="5"/>
      <c r="AW30" s="5"/>
      <c r="AX30" s="36"/>
      <c r="AY30" s="36"/>
      <c r="AZ30" s="5"/>
      <c r="BA30" s="5"/>
      <c r="BB30" s="5"/>
      <c r="BC30" s="5"/>
      <c r="BD30" s="5"/>
      <c r="BK30" s="5"/>
      <c r="BL30" s="10"/>
      <c r="BM30" s="10"/>
      <c r="BN30" s="10"/>
      <c r="BO30" s="10"/>
    </row>
    <row r="31" spans="2:67" ht="13.5" customHeight="1" x14ac:dyDescent="0.25">
      <c r="B31" s="97" t="s">
        <v>13</v>
      </c>
      <c r="C31" s="98"/>
      <c r="D31" s="98" t="s">
        <v>34</v>
      </c>
      <c r="E31" s="98"/>
      <c r="F31" s="79"/>
      <c r="G31" s="10">
        <v>10</v>
      </c>
      <c r="H31" s="54"/>
      <c r="I31" s="10">
        <v>12</v>
      </c>
      <c r="J31" s="54"/>
      <c r="K31" s="10">
        <v>20</v>
      </c>
      <c r="L31" s="54"/>
      <c r="M31" s="54"/>
      <c r="N31" s="54" t="s">
        <v>27</v>
      </c>
      <c r="O31" s="54"/>
      <c r="Q31" s="54"/>
      <c r="R31" s="83"/>
      <c r="S31" s="36"/>
      <c r="T31" s="36"/>
      <c r="U31" s="5"/>
      <c r="V31" s="5"/>
      <c r="W31" s="5"/>
      <c r="X31" s="5"/>
      <c r="Y31" s="5"/>
      <c r="Z31" s="5"/>
      <c r="AA31" s="5"/>
      <c r="AB31" s="5"/>
      <c r="AC31" s="287" t="s">
        <v>35</v>
      </c>
      <c r="AD31" s="287"/>
      <c r="AF31" s="6"/>
      <c r="AG31" s="79"/>
      <c r="AH31" s="99" t="s">
        <v>13</v>
      </c>
      <c r="AI31" s="100"/>
      <c r="AJ31" s="100" t="s">
        <v>36</v>
      </c>
      <c r="AK31" s="100"/>
      <c r="AL31" s="79"/>
      <c r="AM31" s="10">
        <v>2</v>
      </c>
      <c r="AN31" s="54"/>
      <c r="AO31" s="10">
        <v>16</v>
      </c>
      <c r="AP31" s="54"/>
      <c r="AQ31" s="10">
        <v>0</v>
      </c>
      <c r="AR31" s="54"/>
      <c r="AS31" s="54"/>
      <c r="AT31" s="10" t="s">
        <v>33</v>
      </c>
      <c r="AU31" s="54"/>
      <c r="AV31" s="5"/>
      <c r="AW31" s="5"/>
      <c r="AX31" s="36"/>
      <c r="AY31" s="36"/>
      <c r="AZ31" s="5"/>
      <c r="BA31" s="5"/>
      <c r="BB31" s="5"/>
      <c r="BC31" s="5"/>
      <c r="BD31" s="5"/>
      <c r="BK31" s="5"/>
      <c r="BL31" s="10"/>
      <c r="BM31" s="10"/>
      <c r="BN31" s="10"/>
      <c r="BO31" s="10"/>
    </row>
    <row r="32" spans="2:67" ht="13.5" customHeight="1" x14ac:dyDescent="0.2">
      <c r="B32" s="101" t="s">
        <v>13</v>
      </c>
      <c r="C32" s="102"/>
      <c r="D32" s="102" t="s">
        <v>37</v>
      </c>
      <c r="E32" s="102"/>
      <c r="F32" s="79"/>
      <c r="G32" s="10">
        <v>0</v>
      </c>
      <c r="H32" s="79"/>
      <c r="I32" s="10">
        <v>75</v>
      </c>
      <c r="J32" s="79"/>
      <c r="K32" s="10">
        <v>0</v>
      </c>
      <c r="L32" s="79"/>
      <c r="M32" s="5"/>
      <c r="N32" s="54" t="s">
        <v>38</v>
      </c>
      <c r="O32" s="54"/>
      <c r="Q32" s="5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285" t="s">
        <v>39</v>
      </c>
      <c r="AD32" s="285"/>
      <c r="AE32" s="285"/>
      <c r="AF32" s="285"/>
      <c r="AG32" s="79"/>
      <c r="AH32" s="103" t="s">
        <v>13</v>
      </c>
      <c r="AI32" s="104"/>
      <c r="AJ32" s="104" t="s">
        <v>40</v>
      </c>
      <c r="AK32" s="104"/>
      <c r="AL32" s="79"/>
      <c r="AM32" s="10">
        <v>0</v>
      </c>
      <c r="AN32" s="54"/>
      <c r="AO32" s="10">
        <v>0</v>
      </c>
      <c r="AP32" s="54"/>
      <c r="AQ32" s="10">
        <v>25</v>
      </c>
      <c r="AR32" s="54"/>
      <c r="AS32" s="54"/>
      <c r="AT32" s="54" t="s">
        <v>41</v>
      </c>
      <c r="AU32" s="54"/>
      <c r="AV32" s="5"/>
      <c r="AW32" s="5"/>
      <c r="AX32" s="36"/>
      <c r="AY32" s="36"/>
      <c r="AZ32" s="5"/>
      <c r="BA32" s="5"/>
      <c r="BB32" s="5"/>
      <c r="BC32" s="5"/>
      <c r="BD32" s="5"/>
      <c r="BK32" s="5"/>
      <c r="BL32" s="10"/>
      <c r="BM32" s="10"/>
      <c r="BN32" s="10"/>
      <c r="BO32" s="10"/>
    </row>
    <row r="33" spans="2:67" ht="13.5" customHeight="1" x14ac:dyDescent="0.2">
      <c r="B33" s="105" t="s">
        <v>13</v>
      </c>
      <c r="C33" s="106"/>
      <c r="D33" s="106" t="s">
        <v>42</v>
      </c>
      <c r="E33" s="106"/>
      <c r="F33" s="6"/>
      <c r="G33" s="10">
        <v>0</v>
      </c>
      <c r="H33" s="79"/>
      <c r="I33" s="10">
        <v>14</v>
      </c>
      <c r="J33" s="79"/>
      <c r="K33" s="10">
        <v>0</v>
      </c>
      <c r="L33" s="79"/>
      <c r="M33" s="5"/>
      <c r="N33" s="54" t="s">
        <v>38</v>
      </c>
      <c r="O33" s="54"/>
      <c r="Q33" s="5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285" t="s">
        <v>43</v>
      </c>
      <c r="AD33" s="285"/>
      <c r="AE33" s="285"/>
      <c r="AF33" s="285"/>
      <c r="AG33" s="79"/>
      <c r="AH33" s="107" t="s">
        <v>13</v>
      </c>
      <c r="AI33" s="108"/>
      <c r="AJ33" s="108" t="s">
        <v>44</v>
      </c>
      <c r="AK33" s="108"/>
      <c r="AL33" s="79"/>
      <c r="AM33" s="109">
        <v>0</v>
      </c>
      <c r="AN33" s="54"/>
      <c r="AO33" s="10">
        <v>20</v>
      </c>
      <c r="AP33" s="54"/>
      <c r="AQ33" s="109">
        <v>0</v>
      </c>
      <c r="AR33" s="54"/>
      <c r="AS33" s="54"/>
      <c r="AT33" s="10" t="s">
        <v>45</v>
      </c>
      <c r="AU33" s="54"/>
      <c r="AV33" s="5"/>
      <c r="AW33" s="5"/>
      <c r="AX33" s="5"/>
      <c r="AY33" s="36"/>
      <c r="AZ33" s="5"/>
      <c r="BA33" s="5"/>
      <c r="BB33" s="5"/>
      <c r="BC33" s="5"/>
      <c r="BD33" s="5"/>
      <c r="BK33" s="5"/>
      <c r="BL33" s="10"/>
      <c r="BM33" s="10"/>
      <c r="BN33" s="10"/>
      <c r="BO33" s="10"/>
    </row>
    <row r="34" spans="2:67" ht="13.5" customHeight="1" x14ac:dyDescent="0.2">
      <c r="B34" s="5"/>
      <c r="S34" s="5"/>
      <c r="T34" s="5"/>
      <c r="U34" s="5"/>
      <c r="W34" s="5"/>
      <c r="X34" s="5"/>
      <c r="Y34" s="5"/>
      <c r="Z34" s="5"/>
      <c r="AA34" s="5"/>
      <c r="AB34" s="5"/>
      <c r="AC34" s="285"/>
      <c r="AD34" s="285"/>
      <c r="AE34" s="285"/>
      <c r="AF34" s="285"/>
      <c r="AG34" s="79"/>
      <c r="AH34" s="110" t="s">
        <v>13</v>
      </c>
      <c r="AI34" s="111"/>
      <c r="AJ34" s="111" t="s">
        <v>46</v>
      </c>
      <c r="AK34" s="111"/>
      <c r="AL34" s="79"/>
      <c r="AM34" s="10">
        <v>0</v>
      </c>
      <c r="AN34" s="54"/>
      <c r="AO34" s="10">
        <v>8</v>
      </c>
      <c r="AP34" s="54"/>
      <c r="AQ34" s="10">
        <v>3</v>
      </c>
      <c r="AR34" s="54"/>
      <c r="AS34" s="54"/>
      <c r="AT34" s="10" t="s">
        <v>45</v>
      </c>
      <c r="AU34" s="54"/>
      <c r="AV34" s="5"/>
      <c r="AW34" s="5"/>
      <c r="AX34" s="36"/>
      <c r="AY34" s="36"/>
      <c r="AZ34" s="5"/>
      <c r="BA34" s="5"/>
      <c r="BB34" s="5"/>
      <c r="BC34" s="5"/>
      <c r="BD34" s="5"/>
      <c r="BK34" s="5"/>
      <c r="BL34" s="10"/>
      <c r="BM34" s="10"/>
      <c r="BN34" s="10"/>
      <c r="BO34" s="10"/>
    </row>
    <row r="35" spans="2:67" ht="13.5" customHeight="1" x14ac:dyDescent="0.2">
      <c r="S35" s="5"/>
      <c r="X35" s="5"/>
      <c r="Y35" s="5"/>
      <c r="Z35" s="5"/>
      <c r="AA35" s="5"/>
      <c r="AB35" s="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K35" s="5"/>
      <c r="BL35" s="10"/>
      <c r="BM35" s="10"/>
      <c r="BN35" s="10"/>
      <c r="BO35" s="10"/>
    </row>
    <row r="36" spans="2:67" ht="13.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R36" s="5"/>
      <c r="S36" s="5"/>
      <c r="T36" s="5"/>
      <c r="U36" s="5"/>
      <c r="V36" s="36"/>
      <c r="W36" s="5"/>
      <c r="X36" s="5"/>
      <c r="Y36" s="5"/>
      <c r="Z36" s="5"/>
      <c r="AA36" s="5"/>
      <c r="AB36" s="5"/>
      <c r="AC36" s="285"/>
      <c r="AD36" s="285"/>
      <c r="AE36" s="285"/>
      <c r="AF36" s="28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K36" s="5"/>
      <c r="BL36" s="10"/>
      <c r="BM36" s="10"/>
      <c r="BN36" s="10"/>
      <c r="BO36" s="10"/>
    </row>
    <row r="37" spans="2:67" ht="13.5" customHeight="1" x14ac:dyDescent="0.2">
      <c r="B37" s="5"/>
      <c r="C37" s="283"/>
      <c r="D37" s="283"/>
      <c r="E37" s="283"/>
      <c r="F37" s="283"/>
      <c r="G37" s="283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5"/>
      <c r="AH37" s="5"/>
      <c r="AI37" s="283" t="s">
        <v>47</v>
      </c>
      <c r="AJ37" s="283"/>
      <c r="AK37" s="283"/>
      <c r="AL37" s="283"/>
      <c r="AM37" s="283"/>
      <c r="AN37" s="284" t="s">
        <v>48</v>
      </c>
      <c r="AO37" s="284"/>
      <c r="AP37" s="284"/>
      <c r="AQ37" s="284"/>
      <c r="AR37" s="284"/>
      <c r="AS37" s="284"/>
      <c r="AT37" s="284"/>
      <c r="AU37" s="284"/>
      <c r="AV37" s="284"/>
      <c r="AW37" s="284"/>
      <c r="AX37" s="284"/>
      <c r="AY37" s="284"/>
      <c r="AZ37" s="284"/>
      <c r="BA37" s="284"/>
      <c r="BB37" s="284"/>
      <c r="BC37" s="5"/>
      <c r="BD37" s="10"/>
      <c r="BK37" s="5"/>
      <c r="BL37" s="10"/>
      <c r="BM37" s="10"/>
      <c r="BN37" s="10"/>
      <c r="BO37" s="10"/>
    </row>
    <row r="38" spans="2:67" ht="13.5" customHeight="1" x14ac:dyDescent="0.2">
      <c r="B38" s="81" t="s">
        <v>13</v>
      </c>
      <c r="C38" s="283" t="s">
        <v>23</v>
      </c>
      <c r="D38" s="283"/>
      <c r="E38" s="283"/>
      <c r="F38" s="283"/>
      <c r="G38" s="283"/>
      <c r="H38" s="284" t="s">
        <v>49</v>
      </c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5"/>
      <c r="Y38" s="5"/>
      <c r="Z38" s="5"/>
      <c r="AA38" s="5"/>
      <c r="AB38" s="5"/>
      <c r="AC38" s="5"/>
      <c r="AD38" s="5"/>
      <c r="AE38" s="5"/>
      <c r="AF38" s="6"/>
      <c r="AG38" s="5"/>
      <c r="AH38" s="5"/>
      <c r="AI38" s="283" t="s">
        <v>29</v>
      </c>
      <c r="AJ38" s="283"/>
      <c r="AK38" s="283"/>
      <c r="AL38" s="283"/>
      <c r="AM38" s="283"/>
      <c r="AN38" s="284" t="s">
        <v>50</v>
      </c>
      <c r="AO38" s="284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84"/>
      <c r="BB38" s="284"/>
      <c r="BC38" s="5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</row>
    <row r="39" spans="2:67" ht="13.5" customHeight="1" x14ac:dyDescent="0.2">
      <c r="B39" s="86" t="s">
        <v>13</v>
      </c>
      <c r="C39" s="283" t="s">
        <v>26</v>
      </c>
      <c r="D39" s="283"/>
      <c r="E39" s="283"/>
      <c r="F39" s="283"/>
      <c r="G39" s="283"/>
      <c r="H39" s="284" t="s">
        <v>51</v>
      </c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5"/>
      <c r="Y39" s="5"/>
      <c r="Z39" s="5"/>
      <c r="AA39" s="5"/>
      <c r="AB39" s="5"/>
      <c r="AC39" s="5"/>
      <c r="AD39" s="5"/>
      <c r="AE39" s="5"/>
      <c r="AF39" s="6"/>
      <c r="AG39" s="5"/>
      <c r="AH39" s="5"/>
      <c r="AI39" s="283" t="s">
        <v>32</v>
      </c>
      <c r="AJ39" s="283"/>
      <c r="AK39" s="283"/>
      <c r="AL39" s="283"/>
      <c r="AM39" s="283"/>
      <c r="AN39" s="284" t="s">
        <v>52</v>
      </c>
      <c r="AO39" s="284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84"/>
      <c r="BB39" s="284"/>
      <c r="BC39" s="5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</row>
    <row r="40" spans="2:67" ht="13.5" customHeight="1" x14ac:dyDescent="0.2">
      <c r="B40" s="5"/>
      <c r="C40" s="283" t="s">
        <v>28</v>
      </c>
      <c r="D40" s="283"/>
      <c r="E40" s="283"/>
      <c r="F40" s="283"/>
      <c r="G40" s="283"/>
      <c r="H40" s="10" t="s">
        <v>53</v>
      </c>
      <c r="X40" s="5"/>
      <c r="Y40" s="5"/>
      <c r="Z40" s="5"/>
      <c r="AA40" s="5"/>
      <c r="AB40" s="5"/>
      <c r="AC40" s="5"/>
      <c r="AD40" s="5"/>
      <c r="AE40" s="5"/>
      <c r="AF40" s="6"/>
      <c r="AG40" s="5"/>
      <c r="AH40" s="5"/>
      <c r="AI40" s="283" t="s">
        <v>36</v>
      </c>
      <c r="AJ40" s="283"/>
      <c r="AK40" s="283"/>
      <c r="AL40" s="283"/>
      <c r="AM40" s="283"/>
      <c r="AN40" s="284" t="s">
        <v>54</v>
      </c>
      <c r="AO40" s="284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84"/>
      <c r="BB40" s="284"/>
      <c r="BC40" s="5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</row>
    <row r="41" spans="2:67" ht="13.5" customHeight="1" x14ac:dyDescent="0.2">
      <c r="B41" s="5"/>
      <c r="C41" s="283" t="s">
        <v>31</v>
      </c>
      <c r="D41" s="283"/>
      <c r="E41" s="283"/>
      <c r="F41" s="283"/>
      <c r="G41" s="283"/>
      <c r="H41" s="10" t="s">
        <v>55</v>
      </c>
      <c r="X41" s="5"/>
      <c r="Y41" s="5"/>
      <c r="Z41" s="5"/>
      <c r="AA41" s="5"/>
      <c r="AB41" s="5"/>
      <c r="AC41" s="5"/>
      <c r="AD41" s="5"/>
      <c r="AE41" s="5"/>
      <c r="AF41" s="6"/>
      <c r="AG41" s="5"/>
      <c r="AH41" s="5"/>
      <c r="AI41" s="283" t="s">
        <v>40</v>
      </c>
      <c r="AJ41" s="283"/>
      <c r="AK41" s="283"/>
      <c r="AL41" s="283"/>
      <c r="AM41" s="283"/>
      <c r="AN41" s="284" t="s">
        <v>56</v>
      </c>
      <c r="AO41" s="284"/>
      <c r="AP41" s="284"/>
      <c r="AQ41" s="284"/>
      <c r="AR41" s="284"/>
      <c r="AS41" s="284"/>
      <c r="AT41" s="284"/>
      <c r="AU41" s="284"/>
      <c r="AV41" s="284"/>
      <c r="AW41" s="284"/>
      <c r="AX41" s="284"/>
      <c r="AY41" s="284"/>
      <c r="AZ41" s="284"/>
      <c r="BA41" s="284"/>
      <c r="BB41" s="284"/>
      <c r="BC41" s="5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</row>
    <row r="42" spans="2:67" ht="13.5" customHeight="1" x14ac:dyDescent="0.2">
      <c r="B42" s="5"/>
      <c r="C42" s="283" t="s">
        <v>34</v>
      </c>
      <c r="D42" s="283"/>
      <c r="E42" s="283"/>
      <c r="F42" s="283"/>
      <c r="G42" s="283"/>
      <c r="H42" s="10" t="s">
        <v>57</v>
      </c>
      <c r="X42" s="5"/>
      <c r="Y42" s="5"/>
      <c r="Z42" s="5"/>
      <c r="AA42" s="5"/>
      <c r="AB42" s="5"/>
      <c r="AC42" s="5"/>
      <c r="AD42" s="5"/>
      <c r="AE42" s="5"/>
      <c r="AF42" s="6"/>
      <c r="AG42" s="5"/>
      <c r="AH42" s="5"/>
      <c r="AI42" s="283" t="s">
        <v>44</v>
      </c>
      <c r="AJ42" s="283"/>
      <c r="AK42" s="283"/>
      <c r="AL42" s="283"/>
      <c r="AM42" s="283"/>
      <c r="AN42" s="284" t="s">
        <v>58</v>
      </c>
      <c r="AO42" s="284"/>
      <c r="AP42" s="284"/>
      <c r="AQ42" s="284"/>
      <c r="AR42" s="284"/>
      <c r="AS42" s="284"/>
      <c r="AT42" s="284"/>
      <c r="AU42" s="284"/>
      <c r="AV42" s="284"/>
      <c r="AW42" s="284"/>
      <c r="AX42" s="284"/>
      <c r="AY42" s="284"/>
      <c r="AZ42" s="284"/>
      <c r="BA42" s="284"/>
      <c r="BB42" s="284"/>
      <c r="BC42" s="5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</row>
    <row r="43" spans="2:67" ht="13.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283" t="s">
        <v>46</v>
      </c>
      <c r="AJ43" s="283"/>
      <c r="AK43" s="283"/>
      <c r="AL43" s="283"/>
      <c r="AM43" s="283"/>
      <c r="AN43" s="284" t="s">
        <v>59</v>
      </c>
      <c r="AO43" s="284"/>
      <c r="AP43" s="284"/>
      <c r="AQ43" s="284"/>
      <c r="AR43" s="284"/>
      <c r="AS43" s="284"/>
      <c r="AT43" s="284"/>
      <c r="AU43" s="284"/>
      <c r="AV43" s="284"/>
      <c r="AW43" s="284"/>
      <c r="AX43" s="284"/>
      <c r="AY43" s="284"/>
      <c r="AZ43" s="284"/>
      <c r="BA43" s="284"/>
      <c r="BB43" s="284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</row>
    <row r="44" spans="2:67" ht="13.5" customHeight="1" x14ac:dyDescent="0.25">
      <c r="G44" s="112" t="s">
        <v>60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F44" s="4"/>
    </row>
    <row r="45" spans="2:67" ht="13.5" customHeight="1" x14ac:dyDescent="0.25">
      <c r="G45" s="112" t="s">
        <v>61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F45" s="4"/>
    </row>
    <row r="46" spans="2:67" ht="13.5" customHeight="1" x14ac:dyDescent="0.25">
      <c r="G46" s="112" t="s">
        <v>62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F46" s="4"/>
      <c r="AH46" s="6"/>
    </row>
    <row r="47" spans="2:67" ht="13.5" customHeight="1" x14ac:dyDescent="0.25">
      <c r="G47" s="112" t="s">
        <v>63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F47" s="4"/>
    </row>
    <row r="48" spans="2:67" ht="13.5" customHeight="1" x14ac:dyDescent="0.25">
      <c r="G48" s="112" t="s">
        <v>64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F48" s="4"/>
    </row>
    <row r="49" spans="7:32" ht="13.5" customHeight="1" x14ac:dyDescent="0.25">
      <c r="G49" s="112" t="s">
        <v>65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F49" s="4"/>
    </row>
    <row r="50" spans="7:32" ht="13.5" customHeight="1" x14ac:dyDescent="0.2">
      <c r="AF50" s="4"/>
    </row>
    <row r="51" spans="7:32" ht="13.5" customHeight="1" x14ac:dyDescent="0.2">
      <c r="AF51" s="4"/>
    </row>
    <row r="52" spans="7:32" ht="13.5" customHeight="1" x14ac:dyDescent="0.2">
      <c r="AF52" s="4"/>
    </row>
    <row r="53" spans="7:32" ht="13.5" customHeight="1" x14ac:dyDescent="0.2">
      <c r="AF53" s="4"/>
    </row>
    <row r="54" spans="7:32" ht="13.5" customHeight="1" x14ac:dyDescent="0.2">
      <c r="AF54" s="4"/>
    </row>
    <row r="55" spans="7:32" ht="13.5" customHeight="1" x14ac:dyDescent="0.2">
      <c r="AF55" s="4"/>
    </row>
    <row r="56" spans="7:32" ht="13.5" customHeight="1" x14ac:dyDescent="0.2">
      <c r="AF56" s="4"/>
    </row>
    <row r="57" spans="7:32" ht="13.5" customHeight="1" x14ac:dyDescent="0.2">
      <c r="AF57" s="4"/>
    </row>
    <row r="58" spans="7:32" ht="13.5" customHeight="1" x14ac:dyDescent="0.2">
      <c r="AF58" s="4"/>
    </row>
    <row r="59" spans="7:32" ht="13.5" customHeight="1" x14ac:dyDescent="0.2">
      <c r="AF59" s="4"/>
    </row>
    <row r="60" spans="7:32" ht="13.5" customHeight="1" x14ac:dyDescent="0.2">
      <c r="AF60" s="4"/>
    </row>
    <row r="61" spans="7:32" ht="13.5" customHeight="1" x14ac:dyDescent="0.2">
      <c r="AF61" s="4"/>
    </row>
    <row r="62" spans="7:32" ht="13.5" customHeight="1" x14ac:dyDescent="0.2">
      <c r="AF62" s="4"/>
    </row>
    <row r="63" spans="7:32" ht="13.5" customHeight="1" x14ac:dyDescent="0.2">
      <c r="AF63" s="4"/>
    </row>
    <row r="64" spans="7:32" ht="13.5" customHeight="1" x14ac:dyDescent="0.2">
      <c r="AF64" s="4"/>
    </row>
    <row r="65" spans="32:32" ht="13.5" customHeight="1" x14ac:dyDescent="0.2">
      <c r="AF65" s="4"/>
    </row>
    <row r="66" spans="32:32" ht="13.5" customHeight="1" x14ac:dyDescent="0.2">
      <c r="AF66" s="4"/>
    </row>
    <row r="67" spans="32:32" ht="13.5" customHeight="1" x14ac:dyDescent="0.2">
      <c r="AF67" s="4"/>
    </row>
    <row r="68" spans="32:32" ht="13.5" customHeight="1" x14ac:dyDescent="0.2">
      <c r="AF68" s="4"/>
    </row>
    <row r="69" spans="32:32" ht="13.5" customHeight="1" x14ac:dyDescent="0.2">
      <c r="AF69" s="4"/>
    </row>
    <row r="70" spans="32:32" ht="13.5" customHeight="1" x14ac:dyDescent="0.2">
      <c r="AF70" s="4"/>
    </row>
    <row r="71" spans="32:32" ht="13.5" customHeight="1" x14ac:dyDescent="0.2">
      <c r="AF71" s="4"/>
    </row>
    <row r="72" spans="32:32" ht="13.5" customHeight="1" x14ac:dyDescent="0.2">
      <c r="AF72" s="4"/>
    </row>
    <row r="73" spans="32:32" ht="13.5" customHeight="1" x14ac:dyDescent="0.2">
      <c r="AF73" s="4"/>
    </row>
    <row r="74" spans="32:32" ht="13.5" customHeight="1" x14ac:dyDescent="0.2">
      <c r="AF74" s="4"/>
    </row>
    <row r="75" spans="32:32" ht="13.5" customHeight="1" x14ac:dyDescent="0.2">
      <c r="AF75" s="4"/>
    </row>
    <row r="76" spans="32:32" ht="13.5" customHeight="1" x14ac:dyDescent="0.2">
      <c r="AF76" s="4"/>
    </row>
    <row r="77" spans="32:32" ht="13.5" customHeight="1" x14ac:dyDescent="0.2">
      <c r="AF77" s="4"/>
    </row>
    <row r="78" spans="32:32" ht="13.5" customHeight="1" x14ac:dyDescent="0.2">
      <c r="AF78" s="4"/>
    </row>
    <row r="79" spans="32:32" ht="13.5" customHeight="1" x14ac:dyDescent="0.2">
      <c r="AF79" s="4"/>
    </row>
    <row r="80" spans="32:32" ht="13.5" customHeight="1" x14ac:dyDescent="0.2">
      <c r="AF80" s="4"/>
    </row>
    <row r="81" spans="32:32" ht="13.5" customHeight="1" x14ac:dyDescent="0.2">
      <c r="AF81" s="4"/>
    </row>
    <row r="82" spans="32:32" ht="13.5" customHeight="1" x14ac:dyDescent="0.2">
      <c r="AF82" s="4"/>
    </row>
    <row r="83" spans="32:32" ht="13.5" customHeight="1" x14ac:dyDescent="0.2">
      <c r="AF83" s="4"/>
    </row>
    <row r="84" spans="32:32" ht="13.5" customHeight="1" x14ac:dyDescent="0.2">
      <c r="AF84" s="4"/>
    </row>
    <row r="85" spans="32:32" ht="13.5" customHeight="1" x14ac:dyDescent="0.2">
      <c r="AF85" s="4"/>
    </row>
    <row r="86" spans="32:32" ht="13.5" customHeight="1" x14ac:dyDescent="0.2">
      <c r="AF86" s="4"/>
    </row>
    <row r="87" spans="32:32" ht="13.5" customHeight="1" x14ac:dyDescent="0.2">
      <c r="AF87" s="4"/>
    </row>
    <row r="88" spans="32:32" ht="13.5" customHeight="1" x14ac:dyDescent="0.2">
      <c r="AF88" s="4"/>
    </row>
    <row r="89" spans="32:32" ht="13.5" customHeight="1" x14ac:dyDescent="0.2">
      <c r="AF89" s="4"/>
    </row>
    <row r="90" spans="32:32" ht="13.5" customHeight="1" x14ac:dyDescent="0.2">
      <c r="AF90" s="4"/>
    </row>
    <row r="91" spans="32:32" ht="13.5" customHeight="1" x14ac:dyDescent="0.2">
      <c r="AF91" s="4"/>
    </row>
    <row r="92" spans="32:32" ht="13.5" customHeight="1" x14ac:dyDescent="0.2">
      <c r="AF92" s="4"/>
    </row>
    <row r="93" spans="32:32" ht="13.5" customHeight="1" x14ac:dyDescent="0.2">
      <c r="AF93" s="4"/>
    </row>
    <row r="94" spans="32:32" ht="13.5" customHeight="1" x14ac:dyDescent="0.2">
      <c r="AF94" s="4"/>
    </row>
    <row r="95" spans="32:32" ht="13.5" customHeight="1" x14ac:dyDescent="0.2">
      <c r="AF95" s="4"/>
    </row>
    <row r="96" spans="32:32" ht="13.5" customHeight="1" x14ac:dyDescent="0.2">
      <c r="AF96" s="4"/>
    </row>
    <row r="97" spans="32:32" ht="13.5" customHeight="1" x14ac:dyDescent="0.2">
      <c r="AF97" s="4"/>
    </row>
    <row r="98" spans="32:32" ht="13.5" customHeight="1" x14ac:dyDescent="0.2">
      <c r="AF98" s="4"/>
    </row>
    <row r="99" spans="32:32" ht="13.5" customHeight="1" x14ac:dyDescent="0.2">
      <c r="AF99" s="4"/>
    </row>
    <row r="100" spans="32:32" ht="13.5" customHeight="1" x14ac:dyDescent="0.2">
      <c r="AF100" s="4"/>
    </row>
    <row r="101" spans="32:32" ht="13.5" customHeight="1" x14ac:dyDescent="0.2">
      <c r="AF101" s="4"/>
    </row>
    <row r="102" spans="32:32" ht="13.5" customHeight="1" x14ac:dyDescent="0.2">
      <c r="AF102" s="4"/>
    </row>
    <row r="103" spans="32:32" ht="13.5" customHeight="1" x14ac:dyDescent="0.2">
      <c r="AF103" s="4"/>
    </row>
    <row r="104" spans="32:32" ht="13.5" customHeight="1" x14ac:dyDescent="0.2">
      <c r="AF104" s="4"/>
    </row>
    <row r="105" spans="32:32" ht="13.5" customHeight="1" x14ac:dyDescent="0.2">
      <c r="AF105" s="4"/>
    </row>
    <row r="106" spans="32:32" ht="13.5" customHeight="1" x14ac:dyDescent="0.2">
      <c r="AF106" s="4"/>
    </row>
    <row r="107" spans="32:32" ht="13.5" customHeight="1" x14ac:dyDescent="0.2">
      <c r="AF107" s="4"/>
    </row>
    <row r="108" spans="32:32" ht="13.5" customHeight="1" x14ac:dyDescent="0.2">
      <c r="AF108" s="4"/>
    </row>
    <row r="109" spans="32:32" ht="13.5" customHeight="1" x14ac:dyDescent="0.2">
      <c r="AF109" s="4"/>
    </row>
    <row r="110" spans="32:32" ht="13.5" customHeight="1" x14ac:dyDescent="0.2">
      <c r="AF110" s="4"/>
    </row>
    <row r="111" spans="32:32" ht="13.5" customHeight="1" x14ac:dyDescent="0.2">
      <c r="AF111" s="4"/>
    </row>
    <row r="112" spans="32:32" ht="13.5" customHeight="1" x14ac:dyDescent="0.2">
      <c r="AF112" s="4"/>
    </row>
    <row r="113" spans="32:32" ht="13.5" customHeight="1" x14ac:dyDescent="0.2">
      <c r="AF113" s="4"/>
    </row>
    <row r="114" spans="32:32" ht="13.5" customHeight="1" x14ac:dyDescent="0.2">
      <c r="AF114" s="4"/>
    </row>
    <row r="115" spans="32:32" ht="13.5" customHeight="1" x14ac:dyDescent="0.2">
      <c r="AF115" s="4"/>
    </row>
    <row r="116" spans="32:32" ht="13.5" customHeight="1" x14ac:dyDescent="0.2">
      <c r="AF116" s="4"/>
    </row>
    <row r="117" spans="32:32" ht="13.5" customHeight="1" x14ac:dyDescent="0.2">
      <c r="AF117" s="4"/>
    </row>
    <row r="118" spans="32:32" ht="13.5" customHeight="1" x14ac:dyDescent="0.2">
      <c r="AF118" s="4"/>
    </row>
    <row r="119" spans="32:32" ht="13.5" customHeight="1" x14ac:dyDescent="0.2">
      <c r="AF119" s="4"/>
    </row>
    <row r="120" spans="32:32" ht="13.5" customHeight="1" x14ac:dyDescent="0.2">
      <c r="AF120" s="4"/>
    </row>
    <row r="121" spans="32:32" ht="13.5" customHeight="1" x14ac:dyDescent="0.2">
      <c r="AF121" s="4"/>
    </row>
    <row r="122" spans="32:32" ht="13.5" customHeight="1" x14ac:dyDescent="0.2">
      <c r="AF122" s="4"/>
    </row>
    <row r="123" spans="32:32" ht="13.5" customHeight="1" x14ac:dyDescent="0.2">
      <c r="AF123" s="4"/>
    </row>
    <row r="124" spans="32:32" ht="13.5" customHeight="1" x14ac:dyDescent="0.2">
      <c r="AF124" s="4"/>
    </row>
    <row r="125" spans="32:32" ht="13.5" customHeight="1" x14ac:dyDescent="0.2">
      <c r="AF125" s="4"/>
    </row>
    <row r="126" spans="32:32" ht="13.5" customHeight="1" x14ac:dyDescent="0.2">
      <c r="AF126" s="4"/>
    </row>
    <row r="127" spans="32:32" ht="13.5" customHeight="1" x14ac:dyDescent="0.2">
      <c r="AF127" s="4"/>
    </row>
    <row r="128" spans="32:32" ht="13.5" customHeight="1" x14ac:dyDescent="0.2">
      <c r="AF128" s="4"/>
    </row>
    <row r="129" spans="32:32" ht="13.5" customHeight="1" x14ac:dyDescent="0.2">
      <c r="AF129" s="4"/>
    </row>
    <row r="130" spans="32:32" ht="13.5" customHeight="1" x14ac:dyDescent="0.2">
      <c r="AF130" s="4"/>
    </row>
    <row r="131" spans="32:32" ht="13.5" customHeight="1" x14ac:dyDescent="0.2">
      <c r="AF131" s="4"/>
    </row>
    <row r="132" spans="32:32" ht="13.5" customHeight="1" x14ac:dyDescent="0.2">
      <c r="AF132" s="4"/>
    </row>
    <row r="133" spans="32:32" ht="13.5" customHeight="1" x14ac:dyDescent="0.2">
      <c r="AF133" s="4"/>
    </row>
    <row r="134" spans="32:32" ht="13.5" customHeight="1" x14ac:dyDescent="0.2">
      <c r="AF134" s="4"/>
    </row>
    <row r="135" spans="32:32" ht="13.5" customHeight="1" x14ac:dyDescent="0.2">
      <c r="AF135" s="4"/>
    </row>
    <row r="136" spans="32:32" ht="13.5" customHeight="1" x14ac:dyDescent="0.2">
      <c r="AF136" s="4"/>
    </row>
    <row r="137" spans="32:32" ht="13.5" customHeight="1" x14ac:dyDescent="0.2">
      <c r="AF137" s="4"/>
    </row>
    <row r="138" spans="32:32" ht="13.5" customHeight="1" x14ac:dyDescent="0.2">
      <c r="AF138" s="4"/>
    </row>
    <row r="139" spans="32:32" ht="13.5" customHeight="1" x14ac:dyDescent="0.2">
      <c r="AF139" s="4"/>
    </row>
    <row r="140" spans="32:32" ht="13.5" customHeight="1" x14ac:dyDescent="0.2">
      <c r="AF140" s="4"/>
    </row>
    <row r="141" spans="32:32" ht="13.5" customHeight="1" x14ac:dyDescent="0.2">
      <c r="AF141" s="4"/>
    </row>
    <row r="142" spans="32:32" ht="13.5" customHeight="1" x14ac:dyDescent="0.2">
      <c r="AF142" s="4"/>
    </row>
    <row r="143" spans="32:32" ht="13.5" customHeight="1" x14ac:dyDescent="0.2">
      <c r="AF143" s="4"/>
    </row>
    <row r="144" spans="32:32" ht="13.5" customHeight="1" x14ac:dyDescent="0.2">
      <c r="AF144" s="4"/>
    </row>
    <row r="145" spans="32:32" ht="13.5" customHeight="1" x14ac:dyDescent="0.2">
      <c r="AF145" s="4"/>
    </row>
    <row r="146" spans="32:32" ht="13.5" customHeight="1" x14ac:dyDescent="0.2">
      <c r="AF146" s="4"/>
    </row>
    <row r="147" spans="32:32" ht="13.5" customHeight="1" x14ac:dyDescent="0.2">
      <c r="AF147" s="4"/>
    </row>
    <row r="148" spans="32:32" ht="13.5" customHeight="1" x14ac:dyDescent="0.2">
      <c r="AF148" s="4"/>
    </row>
    <row r="149" spans="32:32" ht="13.5" customHeight="1" x14ac:dyDescent="0.2">
      <c r="AF149" s="4"/>
    </row>
    <row r="150" spans="32:32" ht="13.5" customHeight="1" x14ac:dyDescent="0.2">
      <c r="AF150" s="4"/>
    </row>
    <row r="151" spans="32:32" ht="13.5" customHeight="1" x14ac:dyDescent="0.2">
      <c r="AF151" s="4"/>
    </row>
    <row r="152" spans="32:32" ht="13.5" customHeight="1" x14ac:dyDescent="0.2">
      <c r="AF152" s="4"/>
    </row>
    <row r="153" spans="32:32" ht="13.5" customHeight="1" x14ac:dyDescent="0.2">
      <c r="AF153" s="4"/>
    </row>
    <row r="154" spans="32:32" ht="13.5" customHeight="1" x14ac:dyDescent="0.2">
      <c r="AF154" s="4"/>
    </row>
    <row r="155" spans="32:32" ht="13.5" customHeight="1" x14ac:dyDescent="0.2">
      <c r="AF155" s="4"/>
    </row>
    <row r="156" spans="32:32" ht="13.5" customHeight="1" x14ac:dyDescent="0.2">
      <c r="AF156" s="4"/>
    </row>
    <row r="157" spans="32:32" ht="13.5" customHeight="1" x14ac:dyDescent="0.2">
      <c r="AF157" s="4"/>
    </row>
    <row r="158" spans="32:32" ht="13.5" customHeight="1" x14ac:dyDescent="0.2">
      <c r="AF158" s="4"/>
    </row>
    <row r="159" spans="32:32" ht="13.5" customHeight="1" x14ac:dyDescent="0.2">
      <c r="AF159" s="4"/>
    </row>
    <row r="160" spans="32:32" ht="13.5" customHeight="1" x14ac:dyDescent="0.2">
      <c r="AF160" s="4"/>
    </row>
    <row r="161" spans="32:32" ht="13.5" customHeight="1" x14ac:dyDescent="0.2">
      <c r="AF161" s="4"/>
    </row>
    <row r="162" spans="32:32" ht="13.5" customHeight="1" x14ac:dyDescent="0.2">
      <c r="AF162" s="4"/>
    </row>
    <row r="163" spans="32:32" ht="13.5" customHeight="1" x14ac:dyDescent="0.2">
      <c r="AF163" s="4"/>
    </row>
    <row r="164" spans="32:32" ht="13.5" customHeight="1" x14ac:dyDescent="0.2">
      <c r="AF164" s="4"/>
    </row>
    <row r="165" spans="32:32" ht="13.5" customHeight="1" x14ac:dyDescent="0.2">
      <c r="AF165" s="4"/>
    </row>
    <row r="166" spans="32:32" ht="13.5" customHeight="1" x14ac:dyDescent="0.2">
      <c r="AF166" s="4"/>
    </row>
    <row r="167" spans="32:32" ht="13.5" customHeight="1" x14ac:dyDescent="0.2">
      <c r="AF167" s="4"/>
    </row>
    <row r="168" spans="32:32" ht="13.5" customHeight="1" x14ac:dyDescent="0.2">
      <c r="AF168" s="4"/>
    </row>
    <row r="169" spans="32:32" ht="13.5" customHeight="1" x14ac:dyDescent="0.2">
      <c r="AF169" s="4"/>
    </row>
    <row r="170" spans="32:32" ht="13.5" customHeight="1" x14ac:dyDescent="0.2">
      <c r="AF170" s="4"/>
    </row>
    <row r="171" spans="32:32" ht="13.5" customHeight="1" x14ac:dyDescent="0.2">
      <c r="AF171" s="4"/>
    </row>
    <row r="172" spans="32:32" ht="13.5" customHeight="1" x14ac:dyDescent="0.2">
      <c r="AF172" s="4"/>
    </row>
    <row r="173" spans="32:32" ht="13.5" customHeight="1" x14ac:dyDescent="0.2">
      <c r="AF173" s="4"/>
    </row>
    <row r="174" spans="32:32" ht="13.5" customHeight="1" x14ac:dyDescent="0.2">
      <c r="AF174" s="4"/>
    </row>
    <row r="175" spans="32:32" ht="13.5" customHeight="1" x14ac:dyDescent="0.2">
      <c r="AF175" s="4"/>
    </row>
    <row r="176" spans="32:32" ht="13.5" customHeight="1" x14ac:dyDescent="0.2">
      <c r="AF176" s="4"/>
    </row>
    <row r="177" spans="32:32" ht="13.5" customHeight="1" x14ac:dyDescent="0.2">
      <c r="AF177" s="4"/>
    </row>
    <row r="178" spans="32:32" ht="13.5" customHeight="1" x14ac:dyDescent="0.2">
      <c r="AF178" s="4"/>
    </row>
    <row r="179" spans="32:32" ht="13.5" customHeight="1" x14ac:dyDescent="0.2">
      <c r="AF179" s="4"/>
    </row>
    <row r="180" spans="32:32" ht="13.5" customHeight="1" x14ac:dyDescent="0.2">
      <c r="AF180" s="4"/>
    </row>
    <row r="181" spans="32:32" ht="13.5" customHeight="1" x14ac:dyDescent="0.2">
      <c r="AF181" s="4"/>
    </row>
    <row r="182" spans="32:32" ht="13.5" customHeight="1" x14ac:dyDescent="0.2">
      <c r="AF182" s="4"/>
    </row>
    <row r="183" spans="32:32" ht="13.5" customHeight="1" x14ac:dyDescent="0.2">
      <c r="AF183" s="4"/>
    </row>
    <row r="184" spans="32:32" ht="13.5" customHeight="1" x14ac:dyDescent="0.2">
      <c r="AF184" s="4"/>
    </row>
    <row r="185" spans="32:32" ht="13.5" customHeight="1" x14ac:dyDescent="0.2">
      <c r="AF185" s="4"/>
    </row>
    <row r="186" spans="32:32" ht="13.5" customHeight="1" x14ac:dyDescent="0.2">
      <c r="AF186" s="4"/>
    </row>
    <row r="187" spans="32:32" ht="13.5" customHeight="1" x14ac:dyDescent="0.2">
      <c r="AF187" s="4"/>
    </row>
    <row r="188" spans="32:32" ht="13.5" customHeight="1" x14ac:dyDescent="0.2">
      <c r="AF188" s="4"/>
    </row>
    <row r="189" spans="32:32" ht="13.5" customHeight="1" x14ac:dyDescent="0.2">
      <c r="AF189" s="4"/>
    </row>
    <row r="190" spans="32:32" ht="13.5" customHeight="1" x14ac:dyDescent="0.2">
      <c r="AF190" s="4"/>
    </row>
    <row r="191" spans="32:32" ht="13.5" customHeight="1" x14ac:dyDescent="0.2">
      <c r="AF191" s="4"/>
    </row>
    <row r="192" spans="32:32" ht="13.5" customHeight="1" x14ac:dyDescent="0.2">
      <c r="AF192" s="4"/>
    </row>
    <row r="193" spans="32:32" ht="13.5" customHeight="1" x14ac:dyDescent="0.2">
      <c r="AF193" s="4"/>
    </row>
    <row r="194" spans="32:32" ht="13.5" customHeight="1" x14ac:dyDescent="0.2">
      <c r="AF194" s="4"/>
    </row>
    <row r="195" spans="32:32" ht="13.5" customHeight="1" x14ac:dyDescent="0.2">
      <c r="AF195" s="4"/>
    </row>
    <row r="196" spans="32:32" ht="13.5" customHeight="1" x14ac:dyDescent="0.2">
      <c r="AF196" s="4"/>
    </row>
    <row r="197" spans="32:32" ht="13.5" customHeight="1" x14ac:dyDescent="0.2">
      <c r="AF197" s="4"/>
    </row>
    <row r="198" spans="32:32" ht="13.5" customHeight="1" x14ac:dyDescent="0.2">
      <c r="AF198" s="4"/>
    </row>
    <row r="199" spans="32:32" ht="13.5" customHeight="1" x14ac:dyDescent="0.2">
      <c r="AF199" s="4"/>
    </row>
    <row r="200" spans="32:32" ht="13.5" customHeight="1" x14ac:dyDescent="0.2">
      <c r="AF200" s="4"/>
    </row>
    <row r="201" spans="32:32" ht="13.5" customHeight="1" x14ac:dyDescent="0.2">
      <c r="AF201" s="4"/>
    </row>
    <row r="202" spans="32:32" ht="13.5" customHeight="1" x14ac:dyDescent="0.2">
      <c r="AF202" s="4"/>
    </row>
    <row r="203" spans="32:32" ht="13.5" customHeight="1" x14ac:dyDescent="0.2">
      <c r="AF203" s="4"/>
    </row>
    <row r="204" spans="32:32" ht="13.5" customHeight="1" x14ac:dyDescent="0.2">
      <c r="AF204" s="4"/>
    </row>
    <row r="205" spans="32:32" ht="13.5" customHeight="1" x14ac:dyDescent="0.2">
      <c r="AF205" s="4"/>
    </row>
    <row r="206" spans="32:32" ht="13.5" customHeight="1" x14ac:dyDescent="0.2">
      <c r="AF206" s="4"/>
    </row>
    <row r="207" spans="32:32" ht="13.5" customHeight="1" x14ac:dyDescent="0.2">
      <c r="AF207" s="4"/>
    </row>
    <row r="208" spans="32:32" ht="13.5" customHeight="1" x14ac:dyDescent="0.2">
      <c r="AF208" s="4"/>
    </row>
    <row r="209" spans="32:32" ht="13.5" customHeight="1" x14ac:dyDescent="0.2">
      <c r="AF209" s="4"/>
    </row>
    <row r="210" spans="32:32" ht="13.5" customHeight="1" x14ac:dyDescent="0.2">
      <c r="AF210" s="4"/>
    </row>
    <row r="211" spans="32:32" ht="13.5" customHeight="1" x14ac:dyDescent="0.2">
      <c r="AF211" s="4"/>
    </row>
    <row r="212" spans="32:32" ht="13.5" customHeight="1" x14ac:dyDescent="0.2">
      <c r="AF212" s="4"/>
    </row>
    <row r="213" spans="32:32" ht="13.5" customHeight="1" x14ac:dyDescent="0.2">
      <c r="AF213" s="4"/>
    </row>
    <row r="214" spans="32:32" ht="13.5" customHeight="1" x14ac:dyDescent="0.2">
      <c r="AF214" s="4"/>
    </row>
    <row r="215" spans="32:32" ht="13.5" customHeight="1" x14ac:dyDescent="0.2">
      <c r="AF215" s="4"/>
    </row>
    <row r="216" spans="32:32" ht="13.5" customHeight="1" x14ac:dyDescent="0.2">
      <c r="AF216" s="4"/>
    </row>
    <row r="217" spans="32:32" ht="13.5" customHeight="1" x14ac:dyDescent="0.2">
      <c r="AF217" s="4"/>
    </row>
    <row r="218" spans="32:32" ht="13.5" customHeight="1" x14ac:dyDescent="0.2">
      <c r="AF218" s="4"/>
    </row>
    <row r="219" spans="32:32" ht="13.5" customHeight="1" x14ac:dyDescent="0.2">
      <c r="AF219" s="4"/>
    </row>
    <row r="220" spans="32:32" ht="13.5" customHeight="1" x14ac:dyDescent="0.2">
      <c r="AF220" s="4"/>
    </row>
    <row r="221" spans="32:32" ht="13.5" customHeight="1" x14ac:dyDescent="0.2">
      <c r="AF221" s="4"/>
    </row>
    <row r="222" spans="32:32" ht="13.5" customHeight="1" x14ac:dyDescent="0.2">
      <c r="AF222" s="4"/>
    </row>
    <row r="223" spans="32:32" ht="13.5" customHeight="1" x14ac:dyDescent="0.2">
      <c r="AF223" s="4"/>
    </row>
    <row r="224" spans="32:32" ht="13.5" customHeight="1" x14ac:dyDescent="0.2">
      <c r="AF224" s="4"/>
    </row>
    <row r="225" spans="32:32" ht="13.5" customHeight="1" x14ac:dyDescent="0.2">
      <c r="AF225" s="4"/>
    </row>
    <row r="226" spans="32:32" ht="13.5" customHeight="1" x14ac:dyDescent="0.2">
      <c r="AF226" s="4"/>
    </row>
    <row r="227" spans="32:32" ht="13.5" customHeight="1" x14ac:dyDescent="0.2">
      <c r="AF227" s="4"/>
    </row>
    <row r="228" spans="32:32" ht="13.5" customHeight="1" x14ac:dyDescent="0.2">
      <c r="AF228" s="4"/>
    </row>
    <row r="229" spans="32:32" ht="13.5" customHeight="1" x14ac:dyDescent="0.2">
      <c r="AF229" s="4"/>
    </row>
    <row r="230" spans="32:32" ht="13.5" customHeight="1" x14ac:dyDescent="0.2">
      <c r="AF230" s="4"/>
    </row>
    <row r="231" spans="32:32" ht="13.5" customHeight="1" x14ac:dyDescent="0.2">
      <c r="AF231" s="4"/>
    </row>
    <row r="232" spans="32:32" ht="13.5" customHeight="1" x14ac:dyDescent="0.2">
      <c r="AF232" s="4"/>
    </row>
    <row r="233" spans="32:32" ht="13.5" customHeight="1" x14ac:dyDescent="0.2">
      <c r="AF233" s="4"/>
    </row>
    <row r="234" spans="32:32" ht="13.5" customHeight="1" x14ac:dyDescent="0.2">
      <c r="AF234" s="4"/>
    </row>
    <row r="235" spans="32:32" ht="13.5" customHeight="1" x14ac:dyDescent="0.2">
      <c r="AF235" s="4"/>
    </row>
    <row r="236" spans="32:32" ht="13.5" customHeight="1" x14ac:dyDescent="0.2">
      <c r="AF236" s="4"/>
    </row>
    <row r="237" spans="32:32" ht="13.5" customHeight="1" x14ac:dyDescent="0.2">
      <c r="AF237" s="4"/>
    </row>
    <row r="238" spans="32:32" ht="13.5" customHeight="1" x14ac:dyDescent="0.2">
      <c r="AF238" s="4"/>
    </row>
    <row r="239" spans="32:32" ht="13.5" customHeight="1" x14ac:dyDescent="0.2">
      <c r="AF239" s="4"/>
    </row>
    <row r="240" spans="32:32" ht="13.5" customHeight="1" x14ac:dyDescent="0.2">
      <c r="AF240" s="4"/>
    </row>
    <row r="241" spans="32:32" ht="13.5" customHeight="1" x14ac:dyDescent="0.2">
      <c r="AF241" s="4"/>
    </row>
    <row r="242" spans="32:32" ht="13.5" customHeight="1" x14ac:dyDescent="0.2">
      <c r="AF242" s="4"/>
    </row>
    <row r="243" spans="32:32" ht="13.5" customHeight="1" x14ac:dyDescent="0.2">
      <c r="AF243" s="4"/>
    </row>
    <row r="244" spans="32:32" ht="12.75" customHeight="1" x14ac:dyDescent="0.2">
      <c r="AF244" s="4"/>
    </row>
    <row r="245" spans="32:32" ht="12.75" customHeight="1" x14ac:dyDescent="0.2">
      <c r="AF245" s="4"/>
    </row>
    <row r="246" spans="32:32" ht="12.75" customHeight="1" x14ac:dyDescent="0.2">
      <c r="AF246" s="4"/>
    </row>
    <row r="247" spans="32:32" ht="12.75" customHeight="1" x14ac:dyDescent="0.2">
      <c r="AF247" s="4"/>
    </row>
    <row r="248" spans="32:32" ht="12.75" customHeight="1" x14ac:dyDescent="0.2">
      <c r="AF248" s="4"/>
    </row>
    <row r="249" spans="32:32" ht="12.75" customHeight="1" x14ac:dyDescent="0.2">
      <c r="AF249" s="4"/>
    </row>
    <row r="250" spans="32:32" ht="12.75" customHeight="1" x14ac:dyDescent="0.2">
      <c r="AF250" s="4"/>
    </row>
    <row r="251" spans="32:32" ht="12.75" customHeight="1" x14ac:dyDescent="0.2">
      <c r="AF251" s="4"/>
    </row>
    <row r="252" spans="32:32" ht="12.75" customHeight="1" x14ac:dyDescent="0.2">
      <c r="AF252" s="4"/>
    </row>
    <row r="253" spans="32:32" ht="12.75" customHeight="1" x14ac:dyDescent="0.2">
      <c r="AF253" s="4"/>
    </row>
    <row r="254" spans="32:32" ht="12.75" customHeight="1" x14ac:dyDescent="0.2">
      <c r="AF254" s="4"/>
    </row>
    <row r="255" spans="32:32" ht="12.75" customHeight="1" x14ac:dyDescent="0.2">
      <c r="AF255" s="4"/>
    </row>
    <row r="256" spans="32:32" ht="12.75" customHeight="1" x14ac:dyDescent="0.2">
      <c r="AF256" s="4"/>
    </row>
    <row r="257" spans="32:32" ht="12.75" customHeight="1" x14ac:dyDescent="0.2">
      <c r="AF257" s="4"/>
    </row>
    <row r="258" spans="32:32" ht="12.75" customHeight="1" x14ac:dyDescent="0.2">
      <c r="AF258" s="4"/>
    </row>
    <row r="259" spans="32:32" ht="12.75" customHeight="1" x14ac:dyDescent="0.2">
      <c r="AF259" s="4"/>
    </row>
    <row r="260" spans="32:32" ht="12.75" customHeight="1" x14ac:dyDescent="0.2">
      <c r="AF260" s="4"/>
    </row>
    <row r="261" spans="32:32" ht="12.75" customHeight="1" x14ac:dyDescent="0.2">
      <c r="AF261" s="4"/>
    </row>
    <row r="262" spans="32:32" ht="12.75" customHeight="1" x14ac:dyDescent="0.2">
      <c r="AF262" s="4"/>
    </row>
    <row r="263" spans="32:32" ht="12.75" customHeight="1" x14ac:dyDescent="0.2">
      <c r="AF263" s="4"/>
    </row>
    <row r="264" spans="32:32" ht="12.75" customHeight="1" x14ac:dyDescent="0.2">
      <c r="AF264" s="4"/>
    </row>
    <row r="265" spans="32:32" ht="12.75" customHeight="1" x14ac:dyDescent="0.2">
      <c r="AF265" s="4"/>
    </row>
    <row r="266" spans="32:32" ht="12.75" customHeight="1" x14ac:dyDescent="0.2">
      <c r="AF266" s="4"/>
    </row>
    <row r="267" spans="32:32" ht="12.75" customHeight="1" x14ac:dyDescent="0.2">
      <c r="AF267" s="4"/>
    </row>
    <row r="268" spans="32:32" ht="12.75" customHeight="1" x14ac:dyDescent="0.2">
      <c r="AF268" s="4"/>
    </row>
    <row r="269" spans="32:32" ht="12.75" customHeight="1" x14ac:dyDescent="0.2">
      <c r="AF269" s="4"/>
    </row>
    <row r="270" spans="32:32" ht="12.75" customHeight="1" x14ac:dyDescent="0.2">
      <c r="AF270" s="4"/>
    </row>
    <row r="271" spans="32:32" ht="12.75" customHeight="1" x14ac:dyDescent="0.2">
      <c r="AF271" s="4"/>
    </row>
    <row r="272" spans="32:32" ht="12.75" customHeight="1" x14ac:dyDescent="0.2">
      <c r="AF272" s="4"/>
    </row>
    <row r="273" spans="32:32" ht="12.75" customHeight="1" x14ac:dyDescent="0.2">
      <c r="AF273" s="4"/>
    </row>
    <row r="274" spans="32:32" ht="12.75" customHeight="1" x14ac:dyDescent="0.2">
      <c r="AF274" s="4"/>
    </row>
    <row r="275" spans="32:32" ht="12.75" customHeight="1" x14ac:dyDescent="0.2">
      <c r="AF275" s="4"/>
    </row>
    <row r="276" spans="32:32" ht="12.75" customHeight="1" x14ac:dyDescent="0.2">
      <c r="AF276" s="4"/>
    </row>
    <row r="277" spans="32:32" ht="12.75" customHeight="1" x14ac:dyDescent="0.2">
      <c r="AF277" s="4"/>
    </row>
    <row r="278" spans="32:32" ht="12.75" customHeight="1" x14ac:dyDescent="0.2">
      <c r="AF278" s="4"/>
    </row>
    <row r="279" spans="32:32" ht="12.75" customHeight="1" x14ac:dyDescent="0.2">
      <c r="AF279" s="4"/>
    </row>
    <row r="280" spans="32:32" ht="12.75" customHeight="1" x14ac:dyDescent="0.2">
      <c r="AF280" s="4"/>
    </row>
    <row r="281" spans="32:32" ht="12.75" customHeight="1" x14ac:dyDescent="0.2">
      <c r="AF281" s="4"/>
    </row>
    <row r="282" spans="32:32" ht="12.75" customHeight="1" x14ac:dyDescent="0.2">
      <c r="AF282" s="4"/>
    </row>
    <row r="283" spans="32:32" ht="12.75" customHeight="1" x14ac:dyDescent="0.2">
      <c r="AF283" s="4"/>
    </row>
    <row r="284" spans="32:32" ht="12.75" customHeight="1" x14ac:dyDescent="0.2">
      <c r="AF284" s="4"/>
    </row>
    <row r="285" spans="32:32" ht="12.75" customHeight="1" x14ac:dyDescent="0.2">
      <c r="AF285" s="4"/>
    </row>
    <row r="286" spans="32:32" ht="12.75" customHeight="1" x14ac:dyDescent="0.2">
      <c r="AF286" s="4"/>
    </row>
    <row r="287" spans="32:32" ht="12.75" customHeight="1" x14ac:dyDescent="0.2">
      <c r="AF287" s="4"/>
    </row>
    <row r="288" spans="32:32" ht="12.75" customHeight="1" x14ac:dyDescent="0.2">
      <c r="AF288" s="4"/>
    </row>
    <row r="289" spans="32:32" ht="12.75" customHeight="1" x14ac:dyDescent="0.2">
      <c r="AF289" s="4"/>
    </row>
    <row r="290" spans="32:32" ht="12.75" customHeight="1" x14ac:dyDescent="0.2">
      <c r="AF290" s="4"/>
    </row>
    <row r="291" spans="32:32" ht="12.75" customHeight="1" x14ac:dyDescent="0.2">
      <c r="AF291" s="4"/>
    </row>
    <row r="292" spans="32:32" ht="12.75" customHeight="1" x14ac:dyDescent="0.2">
      <c r="AF292" s="4"/>
    </row>
    <row r="293" spans="32:32" ht="12.75" customHeight="1" x14ac:dyDescent="0.2">
      <c r="AF293" s="4"/>
    </row>
    <row r="294" spans="32:32" ht="12.75" customHeight="1" x14ac:dyDescent="0.2">
      <c r="AF294" s="4"/>
    </row>
    <row r="295" spans="32:32" ht="12.75" customHeight="1" x14ac:dyDescent="0.2">
      <c r="AF295" s="4"/>
    </row>
    <row r="296" spans="32:32" ht="12.75" customHeight="1" x14ac:dyDescent="0.2">
      <c r="AF296" s="4"/>
    </row>
    <row r="297" spans="32:32" ht="12.75" customHeight="1" x14ac:dyDescent="0.2">
      <c r="AF297" s="4"/>
    </row>
    <row r="298" spans="32:32" ht="12.75" customHeight="1" x14ac:dyDescent="0.2">
      <c r="AF298" s="4"/>
    </row>
    <row r="299" spans="32:32" ht="12.75" customHeight="1" x14ac:dyDescent="0.2">
      <c r="AF299" s="4"/>
    </row>
    <row r="300" spans="32:32" ht="12.75" customHeight="1" x14ac:dyDescent="0.2">
      <c r="AF300" s="4"/>
    </row>
    <row r="301" spans="32:32" ht="12.75" customHeight="1" x14ac:dyDescent="0.2">
      <c r="AF301" s="4"/>
    </row>
    <row r="302" spans="32:32" ht="12.75" customHeight="1" x14ac:dyDescent="0.2">
      <c r="AF302" s="4"/>
    </row>
    <row r="303" spans="32:32" ht="12.75" customHeight="1" x14ac:dyDescent="0.2">
      <c r="AF303" s="4"/>
    </row>
    <row r="304" spans="32:32" ht="12.75" customHeight="1" x14ac:dyDescent="0.2">
      <c r="AF304" s="4"/>
    </row>
    <row r="305" spans="32:32" ht="12.75" customHeight="1" x14ac:dyDescent="0.2">
      <c r="AF305" s="4"/>
    </row>
    <row r="306" spans="32:32" ht="12.75" customHeight="1" x14ac:dyDescent="0.2">
      <c r="AF306" s="4"/>
    </row>
    <row r="307" spans="32:32" ht="12.75" customHeight="1" x14ac:dyDescent="0.2">
      <c r="AF307" s="4"/>
    </row>
    <row r="308" spans="32:32" ht="12.75" customHeight="1" x14ac:dyDescent="0.2">
      <c r="AF308" s="4"/>
    </row>
    <row r="309" spans="32:32" ht="12.75" customHeight="1" x14ac:dyDescent="0.2">
      <c r="AF309" s="4"/>
    </row>
    <row r="310" spans="32:32" ht="12.75" customHeight="1" x14ac:dyDescent="0.2">
      <c r="AF310" s="4"/>
    </row>
    <row r="311" spans="32:32" ht="12.75" customHeight="1" x14ac:dyDescent="0.2">
      <c r="AF311" s="4"/>
    </row>
    <row r="312" spans="32:32" ht="12.75" customHeight="1" x14ac:dyDescent="0.2">
      <c r="AF312" s="4"/>
    </row>
    <row r="313" spans="32:32" ht="12.75" customHeight="1" x14ac:dyDescent="0.2">
      <c r="AF313" s="4"/>
    </row>
    <row r="314" spans="32:32" ht="12.75" customHeight="1" x14ac:dyDescent="0.2">
      <c r="AF314" s="4"/>
    </row>
    <row r="315" spans="32:32" ht="12.75" customHeight="1" x14ac:dyDescent="0.2">
      <c r="AF315" s="4"/>
    </row>
    <row r="316" spans="32:32" ht="12.75" customHeight="1" x14ac:dyDescent="0.2">
      <c r="AF316" s="4"/>
    </row>
    <row r="317" spans="32:32" ht="12.75" customHeight="1" x14ac:dyDescent="0.2">
      <c r="AF317" s="4"/>
    </row>
    <row r="318" spans="32:32" ht="12.75" customHeight="1" x14ac:dyDescent="0.2">
      <c r="AF318" s="4"/>
    </row>
    <row r="319" spans="32:32" ht="12.75" customHeight="1" x14ac:dyDescent="0.2">
      <c r="AF319" s="4"/>
    </row>
    <row r="320" spans="32:32" ht="12.75" customHeight="1" x14ac:dyDescent="0.2">
      <c r="AF320" s="4"/>
    </row>
    <row r="321" spans="32:32" ht="12.75" customHeight="1" x14ac:dyDescent="0.2">
      <c r="AF321" s="4"/>
    </row>
    <row r="322" spans="32:32" ht="12.75" customHeight="1" x14ac:dyDescent="0.2">
      <c r="AF322" s="4"/>
    </row>
    <row r="323" spans="32:32" ht="12.75" customHeight="1" x14ac:dyDescent="0.2">
      <c r="AF323" s="4"/>
    </row>
    <row r="324" spans="32:32" ht="12.75" customHeight="1" x14ac:dyDescent="0.2">
      <c r="AF324" s="4"/>
    </row>
    <row r="325" spans="32:32" ht="12.75" customHeight="1" x14ac:dyDescent="0.2">
      <c r="AF325" s="4"/>
    </row>
    <row r="326" spans="32:32" ht="12.75" customHeight="1" x14ac:dyDescent="0.2">
      <c r="AF326" s="4"/>
    </row>
    <row r="327" spans="32:32" ht="12.75" customHeight="1" x14ac:dyDescent="0.2">
      <c r="AF327" s="4"/>
    </row>
    <row r="328" spans="32:32" ht="12.75" customHeight="1" x14ac:dyDescent="0.2">
      <c r="AF328" s="4"/>
    </row>
    <row r="329" spans="32:32" ht="12.75" customHeight="1" x14ac:dyDescent="0.2">
      <c r="AF329" s="4"/>
    </row>
    <row r="330" spans="32:32" ht="12.75" customHeight="1" x14ac:dyDescent="0.2">
      <c r="AF330" s="4"/>
    </row>
    <row r="331" spans="32:32" ht="12.75" customHeight="1" x14ac:dyDescent="0.2">
      <c r="AF331" s="4"/>
    </row>
    <row r="332" spans="32:32" ht="12.75" customHeight="1" x14ac:dyDescent="0.2">
      <c r="AF332" s="4"/>
    </row>
    <row r="333" spans="32:32" ht="12.75" customHeight="1" x14ac:dyDescent="0.2">
      <c r="AF333" s="4"/>
    </row>
    <row r="334" spans="32:32" ht="12.75" customHeight="1" x14ac:dyDescent="0.2">
      <c r="AF334" s="4"/>
    </row>
    <row r="335" spans="32:32" ht="12.75" customHeight="1" x14ac:dyDescent="0.2">
      <c r="AF335" s="4"/>
    </row>
    <row r="336" spans="32:32" ht="12.75" customHeight="1" x14ac:dyDescent="0.2">
      <c r="AF336" s="4"/>
    </row>
    <row r="337" spans="32:32" ht="12.75" customHeight="1" x14ac:dyDescent="0.2">
      <c r="AF337" s="4"/>
    </row>
    <row r="338" spans="32:32" ht="12.75" customHeight="1" x14ac:dyDescent="0.2">
      <c r="AF338" s="4"/>
    </row>
    <row r="339" spans="32:32" ht="12.75" customHeight="1" x14ac:dyDescent="0.2">
      <c r="AF339" s="4"/>
    </row>
    <row r="340" spans="32:32" ht="12.75" customHeight="1" x14ac:dyDescent="0.2">
      <c r="AF340" s="4"/>
    </row>
    <row r="341" spans="32:32" ht="12.75" customHeight="1" x14ac:dyDescent="0.2">
      <c r="AF341" s="4"/>
    </row>
    <row r="342" spans="32:32" ht="12.75" customHeight="1" x14ac:dyDescent="0.2">
      <c r="AF342" s="4"/>
    </row>
    <row r="343" spans="32:32" ht="12.75" customHeight="1" x14ac:dyDescent="0.2">
      <c r="AF343" s="4"/>
    </row>
    <row r="344" spans="32:32" ht="12.75" customHeight="1" x14ac:dyDescent="0.2">
      <c r="AF344" s="4"/>
    </row>
    <row r="345" spans="32:32" ht="12.75" customHeight="1" x14ac:dyDescent="0.2">
      <c r="AF345" s="4"/>
    </row>
    <row r="346" spans="32:32" ht="12.75" customHeight="1" x14ac:dyDescent="0.2">
      <c r="AF346" s="4"/>
    </row>
    <row r="347" spans="32:32" ht="12.75" customHeight="1" x14ac:dyDescent="0.2">
      <c r="AF347" s="4"/>
    </row>
    <row r="348" spans="32:32" ht="12.75" customHeight="1" x14ac:dyDescent="0.2">
      <c r="AF348" s="4"/>
    </row>
    <row r="349" spans="32:32" ht="12.75" customHeight="1" x14ac:dyDescent="0.2">
      <c r="AF349" s="4"/>
    </row>
    <row r="350" spans="32:32" ht="12.75" customHeight="1" x14ac:dyDescent="0.2">
      <c r="AF350" s="4"/>
    </row>
    <row r="351" spans="32:32" ht="12.75" customHeight="1" x14ac:dyDescent="0.2">
      <c r="AF351" s="4"/>
    </row>
    <row r="352" spans="32:32" ht="12.75" customHeight="1" x14ac:dyDescent="0.2">
      <c r="AF352" s="4"/>
    </row>
    <row r="353" spans="32:32" ht="12.75" customHeight="1" x14ac:dyDescent="0.2">
      <c r="AF353" s="4"/>
    </row>
    <row r="354" spans="32:32" ht="12.75" customHeight="1" x14ac:dyDescent="0.2">
      <c r="AF354" s="4"/>
    </row>
    <row r="355" spans="32:32" ht="12.75" customHeight="1" x14ac:dyDescent="0.2">
      <c r="AF355" s="4"/>
    </row>
    <row r="356" spans="32:32" ht="12.75" customHeight="1" x14ac:dyDescent="0.2">
      <c r="AF356" s="4"/>
    </row>
    <row r="357" spans="32:32" ht="12.75" customHeight="1" x14ac:dyDescent="0.2">
      <c r="AF357" s="4"/>
    </row>
    <row r="358" spans="32:32" ht="12.75" customHeight="1" x14ac:dyDescent="0.2">
      <c r="AF358" s="4"/>
    </row>
    <row r="359" spans="32:32" ht="12.75" customHeight="1" x14ac:dyDescent="0.2">
      <c r="AF359" s="4"/>
    </row>
    <row r="360" spans="32:32" ht="12.75" customHeight="1" x14ac:dyDescent="0.2">
      <c r="AF360" s="4"/>
    </row>
    <row r="361" spans="32:32" ht="12.75" customHeight="1" x14ac:dyDescent="0.2">
      <c r="AF361" s="4"/>
    </row>
    <row r="362" spans="32:32" ht="12.75" customHeight="1" x14ac:dyDescent="0.2">
      <c r="AF362" s="4"/>
    </row>
    <row r="363" spans="32:32" ht="12.75" customHeight="1" x14ac:dyDescent="0.2">
      <c r="AF363" s="4"/>
    </row>
    <row r="364" spans="32:32" ht="12.75" customHeight="1" x14ac:dyDescent="0.2">
      <c r="AF364" s="4"/>
    </row>
    <row r="365" spans="32:32" ht="12.75" customHeight="1" x14ac:dyDescent="0.2">
      <c r="AF365" s="4"/>
    </row>
    <row r="366" spans="32:32" ht="12.75" customHeight="1" x14ac:dyDescent="0.2">
      <c r="AF366" s="4"/>
    </row>
    <row r="367" spans="32:32" ht="12.75" customHeight="1" x14ac:dyDescent="0.2">
      <c r="AF367" s="4"/>
    </row>
    <row r="368" spans="32:32" ht="12.75" customHeight="1" x14ac:dyDescent="0.2">
      <c r="AF368" s="4"/>
    </row>
    <row r="369" spans="32:32" ht="12.75" customHeight="1" x14ac:dyDescent="0.2">
      <c r="AF369" s="4"/>
    </row>
    <row r="370" spans="32:32" ht="12.75" customHeight="1" x14ac:dyDescent="0.2">
      <c r="AF370" s="4"/>
    </row>
    <row r="371" spans="32:32" ht="12.75" customHeight="1" x14ac:dyDescent="0.2">
      <c r="AF371" s="4"/>
    </row>
    <row r="372" spans="32:32" ht="12.75" customHeight="1" x14ac:dyDescent="0.2">
      <c r="AF372" s="4"/>
    </row>
    <row r="373" spans="32:32" ht="12.75" customHeight="1" x14ac:dyDescent="0.2">
      <c r="AF373" s="4"/>
    </row>
    <row r="374" spans="32:32" ht="12.75" customHeight="1" x14ac:dyDescent="0.2">
      <c r="AF374" s="4"/>
    </row>
    <row r="375" spans="32:32" ht="12.75" customHeight="1" x14ac:dyDescent="0.2">
      <c r="AF375" s="4"/>
    </row>
    <row r="376" spans="32:32" ht="12.75" customHeight="1" x14ac:dyDescent="0.2">
      <c r="AF376" s="4"/>
    </row>
    <row r="377" spans="32:32" ht="12.75" customHeight="1" x14ac:dyDescent="0.2">
      <c r="AF377" s="4"/>
    </row>
    <row r="378" spans="32:32" ht="12.75" customHeight="1" x14ac:dyDescent="0.2">
      <c r="AF378" s="4"/>
    </row>
    <row r="379" spans="32:32" ht="12.75" customHeight="1" x14ac:dyDescent="0.2">
      <c r="AF379" s="4"/>
    </row>
    <row r="380" spans="32:32" ht="12.75" customHeight="1" x14ac:dyDescent="0.2">
      <c r="AF380" s="4"/>
    </row>
    <row r="381" spans="32:32" ht="12.75" customHeight="1" x14ac:dyDescent="0.2">
      <c r="AF381" s="4"/>
    </row>
    <row r="382" spans="32:32" ht="12.75" customHeight="1" x14ac:dyDescent="0.2">
      <c r="AF382" s="4"/>
    </row>
    <row r="383" spans="32:32" ht="12.75" customHeight="1" x14ac:dyDescent="0.2">
      <c r="AF383" s="4"/>
    </row>
    <row r="384" spans="32:32" ht="12.75" customHeight="1" x14ac:dyDescent="0.2">
      <c r="AF384" s="4"/>
    </row>
    <row r="385" spans="32:32" ht="12.75" customHeight="1" x14ac:dyDescent="0.2">
      <c r="AF385" s="4"/>
    </row>
    <row r="386" spans="32:32" ht="12.75" customHeight="1" x14ac:dyDescent="0.2">
      <c r="AF386" s="4"/>
    </row>
    <row r="387" spans="32:32" ht="12.75" customHeight="1" x14ac:dyDescent="0.2">
      <c r="AF387" s="4"/>
    </row>
    <row r="388" spans="32:32" ht="12.75" customHeight="1" x14ac:dyDescent="0.2">
      <c r="AF388" s="4"/>
    </row>
    <row r="389" spans="32:32" ht="12.75" customHeight="1" x14ac:dyDescent="0.2">
      <c r="AF389" s="4"/>
    </row>
    <row r="390" spans="32:32" ht="12.75" customHeight="1" x14ac:dyDescent="0.2">
      <c r="AF390" s="4"/>
    </row>
    <row r="391" spans="32:32" ht="12.75" customHeight="1" x14ac:dyDescent="0.2">
      <c r="AF391" s="4"/>
    </row>
    <row r="392" spans="32:32" ht="12.75" customHeight="1" x14ac:dyDescent="0.2">
      <c r="AF392" s="4"/>
    </row>
    <row r="393" spans="32:32" ht="12.75" customHeight="1" x14ac:dyDescent="0.2">
      <c r="AF393" s="4"/>
    </row>
    <row r="394" spans="32:32" ht="12.75" customHeight="1" x14ac:dyDescent="0.2">
      <c r="AF394" s="4"/>
    </row>
    <row r="395" spans="32:32" ht="12.75" customHeight="1" x14ac:dyDescent="0.2">
      <c r="AF395" s="4"/>
    </row>
    <row r="396" spans="32:32" ht="12.75" customHeight="1" x14ac:dyDescent="0.2">
      <c r="AF396" s="4"/>
    </row>
    <row r="397" spans="32:32" ht="12.75" customHeight="1" x14ac:dyDescent="0.2">
      <c r="AF397" s="4"/>
    </row>
    <row r="398" spans="32:32" ht="12.75" customHeight="1" x14ac:dyDescent="0.2">
      <c r="AF398" s="4"/>
    </row>
    <row r="399" spans="32:32" ht="12.75" customHeight="1" x14ac:dyDescent="0.2">
      <c r="AF399" s="4"/>
    </row>
    <row r="400" spans="32:32" ht="12.75" customHeight="1" x14ac:dyDescent="0.2">
      <c r="AF400" s="4"/>
    </row>
    <row r="401" spans="32:32" ht="12.75" customHeight="1" x14ac:dyDescent="0.2">
      <c r="AF401" s="4"/>
    </row>
    <row r="402" spans="32:32" ht="12.75" customHeight="1" x14ac:dyDescent="0.2">
      <c r="AF402" s="4"/>
    </row>
    <row r="403" spans="32:32" ht="12.75" customHeight="1" x14ac:dyDescent="0.2">
      <c r="AF403" s="4"/>
    </row>
    <row r="404" spans="32:32" ht="12.75" customHeight="1" x14ac:dyDescent="0.2">
      <c r="AF404" s="4"/>
    </row>
    <row r="405" spans="32:32" ht="12.75" customHeight="1" x14ac:dyDescent="0.2">
      <c r="AF405" s="4"/>
    </row>
    <row r="406" spans="32:32" ht="12.75" customHeight="1" x14ac:dyDescent="0.2">
      <c r="AF406" s="4"/>
    </row>
    <row r="407" spans="32:32" ht="12.75" customHeight="1" x14ac:dyDescent="0.2">
      <c r="AF407" s="4"/>
    </row>
    <row r="408" spans="32:32" ht="12.75" customHeight="1" x14ac:dyDescent="0.2">
      <c r="AF408" s="4"/>
    </row>
    <row r="409" spans="32:32" ht="12.75" customHeight="1" x14ac:dyDescent="0.2">
      <c r="AF409" s="4"/>
    </row>
    <row r="410" spans="32:32" ht="12.75" customHeight="1" x14ac:dyDescent="0.2">
      <c r="AF410" s="4"/>
    </row>
    <row r="411" spans="32:32" ht="12.75" customHeight="1" x14ac:dyDescent="0.2">
      <c r="AF411" s="4"/>
    </row>
    <row r="412" spans="32:32" ht="12.75" customHeight="1" x14ac:dyDescent="0.2">
      <c r="AF412" s="4"/>
    </row>
    <row r="413" spans="32:32" ht="12.75" customHeight="1" x14ac:dyDescent="0.2">
      <c r="AF413" s="4"/>
    </row>
    <row r="414" spans="32:32" ht="12.75" customHeight="1" x14ac:dyDescent="0.2">
      <c r="AF414" s="4"/>
    </row>
    <row r="415" spans="32:32" ht="12.75" customHeight="1" x14ac:dyDescent="0.2">
      <c r="AF415" s="4"/>
    </row>
    <row r="416" spans="32:32" ht="12.75" customHeight="1" x14ac:dyDescent="0.2">
      <c r="AF416" s="4"/>
    </row>
    <row r="417" spans="32:32" ht="12.75" customHeight="1" x14ac:dyDescent="0.2">
      <c r="AF417" s="4"/>
    </row>
    <row r="418" spans="32:32" ht="12.75" customHeight="1" x14ac:dyDescent="0.2">
      <c r="AF418" s="4"/>
    </row>
    <row r="419" spans="32:32" ht="12.75" customHeight="1" x14ac:dyDescent="0.2">
      <c r="AF419" s="4"/>
    </row>
    <row r="420" spans="32:32" ht="12.75" customHeight="1" x14ac:dyDescent="0.2">
      <c r="AF420" s="4"/>
    </row>
    <row r="421" spans="32:32" ht="12.75" customHeight="1" x14ac:dyDescent="0.2">
      <c r="AF421" s="4"/>
    </row>
    <row r="422" spans="32:32" ht="12.75" customHeight="1" x14ac:dyDescent="0.2">
      <c r="AF422" s="4"/>
    </row>
    <row r="423" spans="32:32" ht="12.75" customHeight="1" x14ac:dyDescent="0.2">
      <c r="AF423" s="4"/>
    </row>
    <row r="424" spans="32:32" ht="12.75" customHeight="1" x14ac:dyDescent="0.2">
      <c r="AF424" s="4"/>
    </row>
    <row r="425" spans="32:32" ht="12.75" customHeight="1" x14ac:dyDescent="0.2">
      <c r="AF425" s="4"/>
    </row>
    <row r="426" spans="32:32" ht="12.75" customHeight="1" x14ac:dyDescent="0.2">
      <c r="AF426" s="4"/>
    </row>
    <row r="427" spans="32:32" ht="12.75" customHeight="1" x14ac:dyDescent="0.2">
      <c r="AF427" s="4"/>
    </row>
    <row r="428" spans="32:32" ht="12.75" customHeight="1" x14ac:dyDescent="0.2">
      <c r="AF428" s="4"/>
    </row>
    <row r="429" spans="32:32" ht="12.75" customHeight="1" x14ac:dyDescent="0.2">
      <c r="AF429" s="4"/>
    </row>
    <row r="430" spans="32:32" ht="12.75" customHeight="1" x14ac:dyDescent="0.2">
      <c r="AF430" s="4"/>
    </row>
    <row r="431" spans="32:32" ht="12.75" customHeight="1" x14ac:dyDescent="0.2">
      <c r="AF431" s="4"/>
    </row>
    <row r="432" spans="32:32" ht="12.75" customHeight="1" x14ac:dyDescent="0.2">
      <c r="AF432" s="4"/>
    </row>
    <row r="433" spans="32:32" ht="12.75" customHeight="1" x14ac:dyDescent="0.2">
      <c r="AF433" s="4"/>
    </row>
    <row r="434" spans="32:32" ht="12.75" customHeight="1" x14ac:dyDescent="0.2">
      <c r="AF434" s="4"/>
    </row>
    <row r="435" spans="32:32" ht="12.75" customHeight="1" x14ac:dyDescent="0.2">
      <c r="AF435" s="4"/>
    </row>
    <row r="436" spans="32:32" ht="12.75" customHeight="1" x14ac:dyDescent="0.2">
      <c r="AF436" s="4"/>
    </row>
    <row r="437" spans="32:32" ht="12.75" customHeight="1" x14ac:dyDescent="0.2">
      <c r="AF437" s="4"/>
    </row>
    <row r="438" spans="32:32" ht="12.75" customHeight="1" x14ac:dyDescent="0.2">
      <c r="AF438" s="4"/>
    </row>
    <row r="439" spans="32:32" ht="12.75" customHeight="1" x14ac:dyDescent="0.2">
      <c r="AF439" s="4"/>
    </row>
    <row r="440" spans="32:32" ht="12.75" customHeight="1" x14ac:dyDescent="0.2">
      <c r="AF440" s="4"/>
    </row>
    <row r="441" spans="32:32" ht="12.75" customHeight="1" x14ac:dyDescent="0.2">
      <c r="AF441" s="4"/>
    </row>
    <row r="442" spans="32:32" ht="12.75" customHeight="1" x14ac:dyDescent="0.2">
      <c r="AF442" s="4"/>
    </row>
    <row r="443" spans="32:32" ht="12.75" customHeight="1" x14ac:dyDescent="0.2">
      <c r="AF443" s="4"/>
    </row>
    <row r="444" spans="32:32" ht="12.75" customHeight="1" x14ac:dyDescent="0.2">
      <c r="AF444" s="4"/>
    </row>
    <row r="445" spans="32:32" ht="12.75" customHeight="1" x14ac:dyDescent="0.2">
      <c r="AF445" s="4"/>
    </row>
    <row r="446" spans="32:32" ht="12.75" customHeight="1" x14ac:dyDescent="0.2">
      <c r="AF446" s="4"/>
    </row>
    <row r="447" spans="32:32" ht="12.75" customHeight="1" x14ac:dyDescent="0.2">
      <c r="AF447" s="4"/>
    </row>
    <row r="448" spans="32:32" ht="12.75" customHeight="1" x14ac:dyDescent="0.2">
      <c r="AF448" s="4"/>
    </row>
    <row r="449" spans="32:32" ht="12.75" customHeight="1" x14ac:dyDescent="0.2">
      <c r="AF449" s="4"/>
    </row>
    <row r="450" spans="32:32" ht="12.75" customHeight="1" x14ac:dyDescent="0.2">
      <c r="AF450" s="4"/>
    </row>
    <row r="451" spans="32:32" ht="12.75" customHeight="1" x14ac:dyDescent="0.2">
      <c r="AF451" s="4"/>
    </row>
    <row r="452" spans="32:32" ht="12.75" customHeight="1" x14ac:dyDescent="0.2">
      <c r="AF452" s="4"/>
    </row>
    <row r="453" spans="32:32" ht="12.75" customHeight="1" x14ac:dyDescent="0.2">
      <c r="AF453" s="4"/>
    </row>
    <row r="454" spans="32:32" ht="12.75" customHeight="1" x14ac:dyDescent="0.2">
      <c r="AF454" s="4"/>
    </row>
    <row r="455" spans="32:32" ht="12.75" customHeight="1" x14ac:dyDescent="0.2">
      <c r="AF455" s="4"/>
    </row>
    <row r="456" spans="32:32" ht="12.75" customHeight="1" x14ac:dyDescent="0.2">
      <c r="AF456" s="4"/>
    </row>
    <row r="457" spans="32:32" ht="12.75" customHeight="1" x14ac:dyDescent="0.2">
      <c r="AF457" s="4"/>
    </row>
    <row r="458" spans="32:32" ht="12.75" customHeight="1" x14ac:dyDescent="0.2">
      <c r="AF458" s="4"/>
    </row>
    <row r="459" spans="32:32" ht="12.75" customHeight="1" x14ac:dyDescent="0.2">
      <c r="AF459" s="4"/>
    </row>
    <row r="460" spans="32:32" ht="12.75" customHeight="1" x14ac:dyDescent="0.2">
      <c r="AF460" s="4"/>
    </row>
    <row r="461" spans="32:32" ht="12.75" customHeight="1" x14ac:dyDescent="0.2">
      <c r="AF461" s="4"/>
    </row>
    <row r="462" spans="32:32" ht="12.75" customHeight="1" x14ac:dyDescent="0.2">
      <c r="AF462" s="4"/>
    </row>
    <row r="463" spans="32:32" ht="12.75" customHeight="1" x14ac:dyDescent="0.2">
      <c r="AF463" s="4"/>
    </row>
    <row r="464" spans="32:32" ht="12.75" customHeight="1" x14ac:dyDescent="0.2">
      <c r="AF464" s="4"/>
    </row>
    <row r="465" spans="32:32" ht="12.75" customHeight="1" x14ac:dyDescent="0.2">
      <c r="AF465" s="4"/>
    </row>
    <row r="466" spans="32:32" ht="12.75" customHeight="1" x14ac:dyDescent="0.2">
      <c r="AF466" s="4"/>
    </row>
    <row r="467" spans="32:32" ht="12.75" customHeight="1" x14ac:dyDescent="0.2">
      <c r="AF467" s="4"/>
    </row>
    <row r="468" spans="32:32" ht="12.75" customHeight="1" x14ac:dyDescent="0.2">
      <c r="AF468" s="4"/>
    </row>
    <row r="469" spans="32:32" ht="12.75" customHeight="1" x14ac:dyDescent="0.2">
      <c r="AF469" s="4"/>
    </row>
    <row r="470" spans="32:32" ht="12.75" customHeight="1" x14ac:dyDescent="0.2">
      <c r="AF470" s="4"/>
    </row>
    <row r="471" spans="32:32" ht="12.75" customHeight="1" x14ac:dyDescent="0.2">
      <c r="AF471" s="4"/>
    </row>
    <row r="472" spans="32:32" ht="12.75" customHeight="1" x14ac:dyDescent="0.2">
      <c r="AF472" s="4"/>
    </row>
    <row r="473" spans="32:32" ht="12.75" customHeight="1" x14ac:dyDescent="0.2">
      <c r="AF473" s="4"/>
    </row>
    <row r="474" spans="32:32" ht="12.75" customHeight="1" x14ac:dyDescent="0.2">
      <c r="AF474" s="4"/>
    </row>
    <row r="475" spans="32:32" ht="12.75" customHeight="1" x14ac:dyDescent="0.2">
      <c r="AF475" s="4"/>
    </row>
    <row r="476" spans="32:32" ht="12.75" customHeight="1" x14ac:dyDescent="0.2">
      <c r="AF476" s="4"/>
    </row>
    <row r="477" spans="32:32" ht="12.75" customHeight="1" x14ac:dyDescent="0.2">
      <c r="AF477" s="4"/>
    </row>
    <row r="478" spans="32:32" ht="12.75" customHeight="1" x14ac:dyDescent="0.2">
      <c r="AF478" s="4"/>
    </row>
    <row r="479" spans="32:32" ht="12.75" customHeight="1" x14ac:dyDescent="0.2">
      <c r="AF479" s="4"/>
    </row>
    <row r="480" spans="32:32" ht="12.75" customHeight="1" x14ac:dyDescent="0.2">
      <c r="AF480" s="4"/>
    </row>
    <row r="481" spans="32:32" ht="12.75" customHeight="1" x14ac:dyDescent="0.2">
      <c r="AF481" s="4"/>
    </row>
    <row r="482" spans="32:32" ht="12.75" customHeight="1" x14ac:dyDescent="0.2">
      <c r="AF482" s="4"/>
    </row>
    <row r="483" spans="32:32" ht="12.75" customHeight="1" x14ac:dyDescent="0.2">
      <c r="AF483" s="4"/>
    </row>
    <row r="484" spans="32:32" ht="12.75" customHeight="1" x14ac:dyDescent="0.2">
      <c r="AF484" s="4"/>
    </row>
    <row r="485" spans="32:32" ht="12.75" customHeight="1" x14ac:dyDescent="0.2">
      <c r="AF485" s="4"/>
    </row>
    <row r="486" spans="32:32" ht="12.75" customHeight="1" x14ac:dyDescent="0.2">
      <c r="AF486" s="4"/>
    </row>
    <row r="487" spans="32:32" ht="12.75" customHeight="1" x14ac:dyDescent="0.2">
      <c r="AF487" s="4"/>
    </row>
    <row r="488" spans="32:32" ht="12.75" customHeight="1" x14ac:dyDescent="0.2">
      <c r="AF488" s="4"/>
    </row>
    <row r="489" spans="32:32" ht="12.75" customHeight="1" x14ac:dyDescent="0.2">
      <c r="AF489" s="4"/>
    </row>
    <row r="490" spans="32:32" ht="12.75" customHeight="1" x14ac:dyDescent="0.2">
      <c r="AF490" s="4"/>
    </row>
    <row r="491" spans="32:32" ht="12.75" customHeight="1" x14ac:dyDescent="0.2">
      <c r="AF491" s="4"/>
    </row>
    <row r="492" spans="32:32" ht="12.75" customHeight="1" x14ac:dyDescent="0.2">
      <c r="AF492" s="4"/>
    </row>
    <row r="493" spans="32:32" ht="12.75" customHeight="1" x14ac:dyDescent="0.2">
      <c r="AF493" s="4"/>
    </row>
    <row r="494" spans="32:32" ht="12.75" customHeight="1" x14ac:dyDescent="0.2">
      <c r="AF494" s="4"/>
    </row>
    <row r="495" spans="32:32" ht="12.75" customHeight="1" x14ac:dyDescent="0.2">
      <c r="AF495" s="4"/>
    </row>
    <row r="496" spans="32:32" ht="12.75" customHeight="1" x14ac:dyDescent="0.2">
      <c r="AF496" s="4"/>
    </row>
    <row r="497" spans="32:32" ht="12.75" customHeight="1" x14ac:dyDescent="0.2">
      <c r="AF497" s="4"/>
    </row>
    <row r="498" spans="32:32" ht="12.75" customHeight="1" x14ac:dyDescent="0.2">
      <c r="AF498" s="4"/>
    </row>
    <row r="499" spans="32:32" ht="12.75" customHeight="1" x14ac:dyDescent="0.2">
      <c r="AF499" s="4"/>
    </row>
    <row r="500" spans="32:32" ht="12.75" customHeight="1" x14ac:dyDescent="0.2">
      <c r="AF500" s="4"/>
    </row>
    <row r="501" spans="32:32" ht="12.75" customHeight="1" x14ac:dyDescent="0.2">
      <c r="AF501" s="4"/>
    </row>
    <row r="502" spans="32:32" ht="12.75" customHeight="1" x14ac:dyDescent="0.2">
      <c r="AF502" s="4"/>
    </row>
    <row r="503" spans="32:32" ht="12.75" customHeight="1" x14ac:dyDescent="0.2">
      <c r="AF503" s="4"/>
    </row>
    <row r="504" spans="32:32" ht="12.75" customHeight="1" x14ac:dyDescent="0.2">
      <c r="AF504" s="4"/>
    </row>
    <row r="505" spans="32:32" ht="12.75" customHeight="1" x14ac:dyDescent="0.2">
      <c r="AF505" s="4"/>
    </row>
    <row r="506" spans="32:32" ht="12.75" customHeight="1" x14ac:dyDescent="0.2">
      <c r="AF506" s="4"/>
    </row>
    <row r="507" spans="32:32" ht="12.75" customHeight="1" x14ac:dyDescent="0.2">
      <c r="AF507" s="4"/>
    </row>
    <row r="508" spans="32:32" ht="12.75" customHeight="1" x14ac:dyDescent="0.2">
      <c r="AF508" s="4"/>
    </row>
    <row r="509" spans="32:32" ht="12.75" customHeight="1" x14ac:dyDescent="0.2">
      <c r="AF509" s="4"/>
    </row>
    <row r="510" spans="32:32" ht="12.75" customHeight="1" x14ac:dyDescent="0.2">
      <c r="AF510" s="4"/>
    </row>
    <row r="511" spans="32:32" ht="12.75" customHeight="1" x14ac:dyDescent="0.2">
      <c r="AF511" s="4"/>
    </row>
    <row r="512" spans="32:32" ht="12.75" customHeight="1" x14ac:dyDescent="0.2">
      <c r="AF512" s="4"/>
    </row>
    <row r="513" spans="32:32" ht="12.75" customHeight="1" x14ac:dyDescent="0.2">
      <c r="AF513" s="4"/>
    </row>
    <row r="514" spans="32:32" ht="12.75" customHeight="1" x14ac:dyDescent="0.2">
      <c r="AF514" s="4"/>
    </row>
    <row r="515" spans="32:32" ht="12.75" customHeight="1" x14ac:dyDescent="0.2">
      <c r="AF515" s="4"/>
    </row>
    <row r="516" spans="32:32" ht="12.75" customHeight="1" x14ac:dyDescent="0.2">
      <c r="AF516" s="4"/>
    </row>
    <row r="517" spans="32:32" ht="12.75" customHeight="1" x14ac:dyDescent="0.2">
      <c r="AF517" s="4"/>
    </row>
    <row r="518" spans="32:32" ht="12.75" customHeight="1" x14ac:dyDescent="0.2">
      <c r="AF518" s="4"/>
    </row>
    <row r="519" spans="32:32" ht="12.75" customHeight="1" x14ac:dyDescent="0.2">
      <c r="AF519" s="4"/>
    </row>
    <row r="520" spans="32:32" ht="12.75" customHeight="1" x14ac:dyDescent="0.2">
      <c r="AF520" s="4"/>
    </row>
    <row r="521" spans="32:32" ht="12.75" customHeight="1" x14ac:dyDescent="0.2">
      <c r="AF521" s="4"/>
    </row>
    <row r="522" spans="32:32" ht="12.75" customHeight="1" x14ac:dyDescent="0.2">
      <c r="AF522" s="4"/>
    </row>
    <row r="523" spans="32:32" ht="12.75" customHeight="1" x14ac:dyDescent="0.2">
      <c r="AF523" s="4"/>
    </row>
    <row r="524" spans="32:32" ht="12.75" customHeight="1" x14ac:dyDescent="0.2">
      <c r="AF524" s="4"/>
    </row>
    <row r="525" spans="32:32" ht="12.75" customHeight="1" x14ac:dyDescent="0.2">
      <c r="AF525" s="4"/>
    </row>
    <row r="526" spans="32:32" ht="12.75" customHeight="1" x14ac:dyDescent="0.2">
      <c r="AF526" s="4"/>
    </row>
    <row r="527" spans="32:32" ht="12.75" customHeight="1" x14ac:dyDescent="0.2">
      <c r="AF527" s="4"/>
    </row>
    <row r="528" spans="32:32" ht="12.75" customHeight="1" x14ac:dyDescent="0.2">
      <c r="AF528" s="4"/>
    </row>
    <row r="529" spans="32:32" ht="12.75" customHeight="1" x14ac:dyDescent="0.2">
      <c r="AF529" s="4"/>
    </row>
    <row r="530" spans="32:32" ht="12.75" customHeight="1" x14ac:dyDescent="0.2">
      <c r="AF530" s="4"/>
    </row>
    <row r="531" spans="32:32" ht="12.75" customHeight="1" x14ac:dyDescent="0.2">
      <c r="AF531" s="4"/>
    </row>
    <row r="532" spans="32:32" ht="12.75" customHeight="1" x14ac:dyDescent="0.2">
      <c r="AF532" s="4"/>
    </row>
    <row r="533" spans="32:32" ht="12.75" customHeight="1" x14ac:dyDescent="0.2">
      <c r="AF533" s="4"/>
    </row>
    <row r="534" spans="32:32" ht="12.75" customHeight="1" x14ac:dyDescent="0.2">
      <c r="AF534" s="4"/>
    </row>
    <row r="535" spans="32:32" ht="12.75" customHeight="1" x14ac:dyDescent="0.2">
      <c r="AF535" s="4"/>
    </row>
    <row r="536" spans="32:32" ht="12.75" customHeight="1" x14ac:dyDescent="0.2">
      <c r="AF536" s="4"/>
    </row>
    <row r="537" spans="32:32" ht="12.75" customHeight="1" x14ac:dyDescent="0.2">
      <c r="AF537" s="4"/>
    </row>
    <row r="538" spans="32:32" ht="12.75" customHeight="1" x14ac:dyDescent="0.2">
      <c r="AF538" s="4"/>
    </row>
    <row r="539" spans="32:32" ht="12.75" customHeight="1" x14ac:dyDescent="0.2">
      <c r="AF539" s="4"/>
    </row>
    <row r="540" spans="32:32" ht="12.75" customHeight="1" x14ac:dyDescent="0.2">
      <c r="AF540" s="4"/>
    </row>
    <row r="541" spans="32:32" ht="12.75" customHeight="1" x14ac:dyDescent="0.2">
      <c r="AF541" s="4"/>
    </row>
    <row r="542" spans="32:32" ht="12.75" customHeight="1" x14ac:dyDescent="0.2">
      <c r="AF542" s="4"/>
    </row>
    <row r="543" spans="32:32" ht="12.75" customHeight="1" x14ac:dyDescent="0.2">
      <c r="AF543" s="4"/>
    </row>
    <row r="544" spans="32:32" ht="12.75" customHeight="1" x14ac:dyDescent="0.2">
      <c r="AF544" s="4"/>
    </row>
    <row r="545" spans="32:32" ht="12.75" customHeight="1" x14ac:dyDescent="0.2">
      <c r="AF545" s="4"/>
    </row>
    <row r="546" spans="32:32" ht="12.75" customHeight="1" x14ac:dyDescent="0.2">
      <c r="AF546" s="4"/>
    </row>
    <row r="547" spans="32:32" ht="12.75" customHeight="1" x14ac:dyDescent="0.2">
      <c r="AF547" s="4"/>
    </row>
    <row r="548" spans="32:32" ht="12.75" customHeight="1" x14ac:dyDescent="0.2">
      <c r="AF548" s="4"/>
    </row>
    <row r="549" spans="32:32" ht="12.75" customHeight="1" x14ac:dyDescent="0.2">
      <c r="AF549" s="4"/>
    </row>
    <row r="550" spans="32:32" ht="12.75" customHeight="1" x14ac:dyDescent="0.2">
      <c r="AF550" s="4"/>
    </row>
    <row r="551" spans="32:32" ht="12.75" customHeight="1" x14ac:dyDescent="0.2">
      <c r="AF551" s="4"/>
    </row>
    <row r="552" spans="32:32" ht="12.75" customHeight="1" x14ac:dyDescent="0.2">
      <c r="AF552" s="4"/>
    </row>
    <row r="553" spans="32:32" ht="12.75" customHeight="1" x14ac:dyDescent="0.2">
      <c r="AF553" s="4"/>
    </row>
    <row r="554" spans="32:32" ht="12.75" customHeight="1" x14ac:dyDescent="0.2">
      <c r="AF554" s="4"/>
    </row>
    <row r="555" spans="32:32" ht="12.75" customHeight="1" x14ac:dyDescent="0.2">
      <c r="AF555" s="4"/>
    </row>
    <row r="556" spans="32:32" ht="12.75" customHeight="1" x14ac:dyDescent="0.2">
      <c r="AF556" s="4"/>
    </row>
    <row r="557" spans="32:32" ht="12.75" customHeight="1" x14ac:dyDescent="0.2">
      <c r="AF557" s="4"/>
    </row>
    <row r="558" spans="32:32" ht="12.75" customHeight="1" x14ac:dyDescent="0.2">
      <c r="AF558" s="4"/>
    </row>
    <row r="559" spans="32:32" ht="12.75" customHeight="1" x14ac:dyDescent="0.2">
      <c r="AF559" s="4"/>
    </row>
    <row r="560" spans="32:32" ht="12.75" customHeight="1" x14ac:dyDescent="0.2">
      <c r="AF560" s="4"/>
    </row>
    <row r="561" spans="32:32" ht="12.75" customHeight="1" x14ac:dyDescent="0.2">
      <c r="AF561" s="4"/>
    </row>
    <row r="562" spans="32:32" ht="12.75" customHeight="1" x14ac:dyDescent="0.2">
      <c r="AF562" s="4"/>
    </row>
    <row r="563" spans="32:32" ht="12.75" customHeight="1" x14ac:dyDescent="0.2">
      <c r="AF563" s="4"/>
    </row>
    <row r="564" spans="32:32" ht="12.75" customHeight="1" x14ac:dyDescent="0.2">
      <c r="AF564" s="4"/>
    </row>
    <row r="565" spans="32:32" ht="12.75" customHeight="1" x14ac:dyDescent="0.2">
      <c r="AF565" s="4"/>
    </row>
    <row r="566" spans="32:32" ht="12.75" customHeight="1" x14ac:dyDescent="0.2">
      <c r="AF566" s="4"/>
    </row>
    <row r="567" spans="32:32" ht="12.75" customHeight="1" x14ac:dyDescent="0.2">
      <c r="AF567" s="4"/>
    </row>
    <row r="568" spans="32:32" ht="12.75" customHeight="1" x14ac:dyDescent="0.2">
      <c r="AF568" s="4"/>
    </row>
    <row r="569" spans="32:32" ht="12.75" customHeight="1" x14ac:dyDescent="0.2">
      <c r="AF569" s="4"/>
    </row>
    <row r="570" spans="32:32" ht="12.75" customHeight="1" x14ac:dyDescent="0.2">
      <c r="AF570" s="4"/>
    </row>
    <row r="571" spans="32:32" ht="12.75" customHeight="1" x14ac:dyDescent="0.2">
      <c r="AF571" s="4"/>
    </row>
    <row r="572" spans="32:32" ht="12.75" customHeight="1" x14ac:dyDescent="0.2">
      <c r="AF572" s="4"/>
    </row>
    <row r="573" spans="32:32" ht="12.75" customHeight="1" x14ac:dyDescent="0.2">
      <c r="AF573" s="4"/>
    </row>
    <row r="574" spans="32:32" ht="12.75" customHeight="1" x14ac:dyDescent="0.2">
      <c r="AF574" s="4"/>
    </row>
    <row r="575" spans="32:32" ht="12.75" customHeight="1" x14ac:dyDescent="0.2">
      <c r="AF575" s="4"/>
    </row>
    <row r="576" spans="32:32" ht="12.75" customHeight="1" x14ac:dyDescent="0.2">
      <c r="AF576" s="4"/>
    </row>
    <row r="577" spans="32:32" ht="12.75" customHeight="1" x14ac:dyDescent="0.2">
      <c r="AF577" s="4"/>
    </row>
    <row r="578" spans="32:32" ht="12.75" customHeight="1" x14ac:dyDescent="0.2">
      <c r="AF578" s="4"/>
    </row>
    <row r="579" spans="32:32" ht="12.75" customHeight="1" x14ac:dyDescent="0.2">
      <c r="AF579" s="4"/>
    </row>
    <row r="580" spans="32:32" ht="12.75" customHeight="1" x14ac:dyDescent="0.2">
      <c r="AF580" s="4"/>
    </row>
    <row r="581" spans="32:32" ht="12.75" customHeight="1" x14ac:dyDescent="0.2">
      <c r="AF581" s="4"/>
    </row>
    <row r="582" spans="32:32" ht="12.75" customHeight="1" x14ac:dyDescent="0.2">
      <c r="AF582" s="4"/>
    </row>
    <row r="583" spans="32:32" ht="12.75" customHeight="1" x14ac:dyDescent="0.2">
      <c r="AF583" s="4"/>
    </row>
    <row r="584" spans="32:32" ht="12.75" customHeight="1" x14ac:dyDescent="0.2">
      <c r="AF584" s="4"/>
    </row>
    <row r="585" spans="32:32" ht="12.75" customHeight="1" x14ac:dyDescent="0.2">
      <c r="AF585" s="4"/>
    </row>
    <row r="586" spans="32:32" ht="12.75" customHeight="1" x14ac:dyDescent="0.2">
      <c r="AF586" s="4"/>
    </row>
    <row r="587" spans="32:32" ht="12.75" customHeight="1" x14ac:dyDescent="0.2">
      <c r="AF587" s="4"/>
    </row>
    <row r="588" spans="32:32" ht="12.75" customHeight="1" x14ac:dyDescent="0.2">
      <c r="AF588" s="4"/>
    </row>
    <row r="589" spans="32:32" ht="12.75" customHeight="1" x14ac:dyDescent="0.2">
      <c r="AF589" s="4"/>
    </row>
    <row r="590" spans="32:32" ht="12.75" customHeight="1" x14ac:dyDescent="0.2">
      <c r="AF590" s="4"/>
    </row>
    <row r="591" spans="32:32" ht="12.75" customHeight="1" x14ac:dyDescent="0.2">
      <c r="AF591" s="4"/>
    </row>
    <row r="592" spans="32:32" ht="12.75" customHeight="1" x14ac:dyDescent="0.2">
      <c r="AF592" s="4"/>
    </row>
    <row r="593" spans="32:32" ht="12.75" customHeight="1" x14ac:dyDescent="0.2">
      <c r="AF593" s="4"/>
    </row>
    <row r="594" spans="32:32" ht="12.75" customHeight="1" x14ac:dyDescent="0.2">
      <c r="AF594" s="4"/>
    </row>
    <row r="595" spans="32:32" ht="12.75" customHeight="1" x14ac:dyDescent="0.2">
      <c r="AF595" s="4"/>
    </row>
    <row r="596" spans="32:32" ht="12.75" customHeight="1" x14ac:dyDescent="0.2">
      <c r="AF596" s="4"/>
    </row>
    <row r="597" spans="32:32" ht="12.75" customHeight="1" x14ac:dyDescent="0.2">
      <c r="AF597" s="4"/>
    </row>
    <row r="598" spans="32:32" ht="12.75" customHeight="1" x14ac:dyDescent="0.2">
      <c r="AF598" s="4"/>
    </row>
    <row r="599" spans="32:32" ht="12.75" customHeight="1" x14ac:dyDescent="0.2">
      <c r="AF599" s="4"/>
    </row>
    <row r="600" spans="32:32" ht="12.75" customHeight="1" x14ac:dyDescent="0.2">
      <c r="AF600" s="4"/>
    </row>
    <row r="601" spans="32:32" ht="12.75" customHeight="1" x14ac:dyDescent="0.2">
      <c r="AF601" s="4"/>
    </row>
    <row r="602" spans="32:32" ht="12.75" customHeight="1" x14ac:dyDescent="0.2">
      <c r="AF602" s="4"/>
    </row>
    <row r="603" spans="32:32" ht="12.75" customHeight="1" x14ac:dyDescent="0.2">
      <c r="AF603" s="4"/>
    </row>
    <row r="604" spans="32:32" ht="12.75" customHeight="1" x14ac:dyDescent="0.2">
      <c r="AF604" s="4"/>
    </row>
    <row r="605" spans="32:32" ht="12.75" customHeight="1" x14ac:dyDescent="0.2">
      <c r="AF605" s="4"/>
    </row>
    <row r="606" spans="32:32" ht="12.75" customHeight="1" x14ac:dyDescent="0.2">
      <c r="AF606" s="4"/>
    </row>
    <row r="607" spans="32:32" ht="12.75" customHeight="1" x14ac:dyDescent="0.2">
      <c r="AF607" s="4"/>
    </row>
    <row r="608" spans="32:32" ht="12.75" customHeight="1" x14ac:dyDescent="0.2">
      <c r="AF608" s="4"/>
    </row>
    <row r="609" spans="32:32" ht="12.75" customHeight="1" x14ac:dyDescent="0.2">
      <c r="AF609" s="4"/>
    </row>
    <row r="610" spans="32:32" ht="12.75" customHeight="1" x14ac:dyDescent="0.2">
      <c r="AF610" s="4"/>
    </row>
    <row r="611" spans="32:32" ht="12.75" customHeight="1" x14ac:dyDescent="0.2">
      <c r="AF611" s="4"/>
    </row>
    <row r="612" spans="32:32" ht="12.75" customHeight="1" x14ac:dyDescent="0.2">
      <c r="AF612" s="4"/>
    </row>
    <row r="613" spans="32:32" ht="12.75" customHeight="1" x14ac:dyDescent="0.2">
      <c r="AF613" s="4"/>
    </row>
    <row r="614" spans="32:32" ht="12.75" customHeight="1" x14ac:dyDescent="0.2">
      <c r="AF614" s="4"/>
    </row>
    <row r="615" spans="32:32" ht="12.75" customHeight="1" x14ac:dyDescent="0.2">
      <c r="AF615" s="4"/>
    </row>
    <row r="616" spans="32:32" ht="12.75" customHeight="1" x14ac:dyDescent="0.2">
      <c r="AF616" s="4"/>
    </row>
    <row r="617" spans="32:32" ht="12.75" customHeight="1" x14ac:dyDescent="0.2">
      <c r="AF617" s="4"/>
    </row>
    <row r="618" spans="32:32" ht="12.75" customHeight="1" x14ac:dyDescent="0.2">
      <c r="AF618" s="4"/>
    </row>
    <row r="619" spans="32:32" ht="12.75" customHeight="1" x14ac:dyDescent="0.2">
      <c r="AF619" s="4"/>
    </row>
    <row r="620" spans="32:32" ht="12.75" customHeight="1" x14ac:dyDescent="0.2">
      <c r="AF620" s="4"/>
    </row>
    <row r="621" spans="32:32" ht="12.75" customHeight="1" x14ac:dyDescent="0.2">
      <c r="AF621" s="4"/>
    </row>
    <row r="622" spans="32:32" ht="12.75" customHeight="1" x14ac:dyDescent="0.2">
      <c r="AF622" s="4"/>
    </row>
    <row r="623" spans="32:32" ht="12.75" customHeight="1" x14ac:dyDescent="0.2">
      <c r="AF623" s="4"/>
    </row>
    <row r="624" spans="32:32" ht="12.75" customHeight="1" x14ac:dyDescent="0.2">
      <c r="AF624" s="4"/>
    </row>
    <row r="625" spans="32:32" ht="12.75" customHeight="1" x14ac:dyDescent="0.2">
      <c r="AF625" s="4"/>
    </row>
    <row r="626" spans="32:32" ht="12.75" customHeight="1" x14ac:dyDescent="0.2">
      <c r="AF626" s="4"/>
    </row>
    <row r="627" spans="32:32" ht="12.75" customHeight="1" x14ac:dyDescent="0.2">
      <c r="AF627" s="4"/>
    </row>
    <row r="628" spans="32:32" ht="12.75" customHeight="1" x14ac:dyDescent="0.2">
      <c r="AF628" s="4"/>
    </row>
    <row r="629" spans="32:32" ht="12.75" customHeight="1" x14ac:dyDescent="0.2">
      <c r="AF629" s="4"/>
    </row>
    <row r="630" spans="32:32" ht="12.75" customHeight="1" x14ac:dyDescent="0.2">
      <c r="AF630" s="4"/>
    </row>
    <row r="631" spans="32:32" ht="12.75" customHeight="1" x14ac:dyDescent="0.2">
      <c r="AF631" s="4"/>
    </row>
    <row r="632" spans="32:32" ht="12.75" customHeight="1" x14ac:dyDescent="0.2">
      <c r="AF632" s="4"/>
    </row>
    <row r="633" spans="32:32" ht="12.75" customHeight="1" x14ac:dyDescent="0.2">
      <c r="AF633" s="4"/>
    </row>
    <row r="634" spans="32:32" ht="12.75" customHeight="1" x14ac:dyDescent="0.2">
      <c r="AF634" s="4"/>
    </row>
    <row r="635" spans="32:32" ht="12.75" customHeight="1" x14ac:dyDescent="0.2">
      <c r="AF635" s="4"/>
    </row>
    <row r="636" spans="32:32" ht="12.75" customHeight="1" x14ac:dyDescent="0.2">
      <c r="AF636" s="4"/>
    </row>
    <row r="637" spans="32:32" ht="12.75" customHeight="1" x14ac:dyDescent="0.2">
      <c r="AF637" s="4"/>
    </row>
    <row r="638" spans="32:32" ht="12.75" customHeight="1" x14ac:dyDescent="0.2">
      <c r="AF638" s="4"/>
    </row>
    <row r="639" spans="32:32" ht="12.75" customHeight="1" x14ac:dyDescent="0.2">
      <c r="AF639" s="4"/>
    </row>
    <row r="640" spans="32:32" ht="12.75" customHeight="1" x14ac:dyDescent="0.2">
      <c r="AF640" s="4"/>
    </row>
    <row r="641" spans="32:32" ht="12.75" customHeight="1" x14ac:dyDescent="0.2">
      <c r="AF641" s="4"/>
    </row>
    <row r="642" spans="32:32" ht="12.75" customHeight="1" x14ac:dyDescent="0.2">
      <c r="AF642" s="4"/>
    </row>
    <row r="643" spans="32:32" ht="12.75" customHeight="1" x14ac:dyDescent="0.2">
      <c r="AF643" s="4"/>
    </row>
    <row r="644" spans="32:32" ht="12.75" customHeight="1" x14ac:dyDescent="0.2">
      <c r="AF644" s="4"/>
    </row>
    <row r="645" spans="32:32" ht="12.75" customHeight="1" x14ac:dyDescent="0.2">
      <c r="AF645" s="4"/>
    </row>
    <row r="646" spans="32:32" ht="12.75" customHeight="1" x14ac:dyDescent="0.2">
      <c r="AF646" s="4"/>
    </row>
    <row r="647" spans="32:32" ht="12.75" customHeight="1" x14ac:dyDescent="0.2">
      <c r="AF647" s="4"/>
    </row>
    <row r="648" spans="32:32" ht="12.75" customHeight="1" x14ac:dyDescent="0.2">
      <c r="AF648" s="4"/>
    </row>
    <row r="649" spans="32:32" ht="12.75" customHeight="1" x14ac:dyDescent="0.2">
      <c r="AF649" s="4"/>
    </row>
    <row r="650" spans="32:32" ht="12.75" customHeight="1" x14ac:dyDescent="0.2">
      <c r="AF650" s="4"/>
    </row>
    <row r="651" spans="32:32" ht="12.75" customHeight="1" x14ac:dyDescent="0.2">
      <c r="AF651" s="4"/>
    </row>
    <row r="652" spans="32:32" ht="12.75" customHeight="1" x14ac:dyDescent="0.2">
      <c r="AF652" s="4"/>
    </row>
    <row r="653" spans="32:32" ht="12.75" customHeight="1" x14ac:dyDescent="0.2">
      <c r="AF653" s="4"/>
    </row>
    <row r="654" spans="32:32" ht="12.75" customHeight="1" x14ac:dyDescent="0.2">
      <c r="AF654" s="4"/>
    </row>
    <row r="655" spans="32:32" ht="12.75" customHeight="1" x14ac:dyDescent="0.2">
      <c r="AF655" s="4"/>
    </row>
    <row r="656" spans="32:32" ht="12.75" customHeight="1" x14ac:dyDescent="0.2">
      <c r="AF656" s="4"/>
    </row>
    <row r="657" spans="32:32" ht="12.75" customHeight="1" x14ac:dyDescent="0.2">
      <c r="AF657" s="4"/>
    </row>
    <row r="658" spans="32:32" ht="12.75" customHeight="1" x14ac:dyDescent="0.2">
      <c r="AF658" s="4"/>
    </row>
    <row r="659" spans="32:32" ht="12.75" customHeight="1" x14ac:dyDescent="0.2">
      <c r="AF659" s="4"/>
    </row>
    <row r="660" spans="32:32" ht="12.75" customHeight="1" x14ac:dyDescent="0.2">
      <c r="AF660" s="4"/>
    </row>
    <row r="661" spans="32:32" ht="12.75" customHeight="1" x14ac:dyDescent="0.2">
      <c r="AF661" s="4"/>
    </row>
    <row r="662" spans="32:32" ht="12.75" customHeight="1" x14ac:dyDescent="0.2">
      <c r="AF662" s="4"/>
    </row>
    <row r="663" spans="32:32" ht="12.75" customHeight="1" x14ac:dyDescent="0.2">
      <c r="AF663" s="4"/>
    </row>
    <row r="664" spans="32:32" ht="12.75" customHeight="1" x14ac:dyDescent="0.2">
      <c r="AF664" s="4"/>
    </row>
    <row r="665" spans="32:32" ht="12.75" customHeight="1" x14ac:dyDescent="0.2">
      <c r="AF665" s="4"/>
    </row>
    <row r="666" spans="32:32" ht="12.75" customHeight="1" x14ac:dyDescent="0.2">
      <c r="AF666" s="4"/>
    </row>
    <row r="667" spans="32:32" ht="12.75" customHeight="1" x14ac:dyDescent="0.2">
      <c r="AF667" s="4"/>
    </row>
    <row r="668" spans="32:32" ht="12.75" customHeight="1" x14ac:dyDescent="0.2">
      <c r="AF668" s="4"/>
    </row>
    <row r="669" spans="32:32" ht="12.75" customHeight="1" x14ac:dyDescent="0.2">
      <c r="AF669" s="4"/>
    </row>
    <row r="670" spans="32:32" ht="12.75" customHeight="1" x14ac:dyDescent="0.2">
      <c r="AF670" s="4"/>
    </row>
    <row r="671" spans="32:32" ht="12.75" customHeight="1" x14ac:dyDescent="0.2">
      <c r="AF671" s="4"/>
    </row>
    <row r="672" spans="32:32" ht="12.75" customHeight="1" x14ac:dyDescent="0.2">
      <c r="AF672" s="4"/>
    </row>
    <row r="673" spans="32:32" ht="12.75" customHeight="1" x14ac:dyDescent="0.2">
      <c r="AF673" s="4"/>
    </row>
    <row r="674" spans="32:32" ht="12.75" customHeight="1" x14ac:dyDescent="0.2">
      <c r="AF674" s="4"/>
    </row>
    <row r="675" spans="32:32" ht="12.75" customHeight="1" x14ac:dyDescent="0.2">
      <c r="AF675" s="4"/>
    </row>
    <row r="676" spans="32:32" ht="12.75" customHeight="1" x14ac:dyDescent="0.2">
      <c r="AF676" s="4"/>
    </row>
    <row r="677" spans="32:32" ht="12.75" customHeight="1" x14ac:dyDescent="0.2">
      <c r="AF677" s="4"/>
    </row>
    <row r="678" spans="32:32" ht="12.75" customHeight="1" x14ac:dyDescent="0.2">
      <c r="AF678" s="4"/>
    </row>
    <row r="679" spans="32:32" ht="12.75" customHeight="1" x14ac:dyDescent="0.2">
      <c r="AF679" s="4"/>
    </row>
    <row r="680" spans="32:32" ht="12.75" customHeight="1" x14ac:dyDescent="0.2">
      <c r="AF680" s="4"/>
    </row>
    <row r="681" spans="32:32" ht="12.75" customHeight="1" x14ac:dyDescent="0.2">
      <c r="AF681" s="4"/>
    </row>
    <row r="682" spans="32:32" ht="12.75" customHeight="1" x14ac:dyDescent="0.2">
      <c r="AF682" s="4"/>
    </row>
    <row r="683" spans="32:32" ht="12.75" customHeight="1" x14ac:dyDescent="0.2">
      <c r="AF683" s="4"/>
    </row>
    <row r="684" spans="32:32" ht="12.75" customHeight="1" x14ac:dyDescent="0.2">
      <c r="AF684" s="4"/>
    </row>
    <row r="685" spans="32:32" ht="12.75" customHeight="1" x14ac:dyDescent="0.2">
      <c r="AF685" s="4"/>
    </row>
    <row r="686" spans="32:32" ht="12.75" customHeight="1" x14ac:dyDescent="0.2">
      <c r="AF686" s="4"/>
    </row>
    <row r="687" spans="32:32" ht="12.75" customHeight="1" x14ac:dyDescent="0.2">
      <c r="AF687" s="4"/>
    </row>
    <row r="688" spans="32:32" ht="12.75" customHeight="1" x14ac:dyDescent="0.2">
      <c r="AF688" s="4"/>
    </row>
    <row r="689" spans="32:32" ht="12.75" customHeight="1" x14ac:dyDescent="0.2">
      <c r="AF689" s="4"/>
    </row>
    <row r="690" spans="32:32" ht="12.75" customHeight="1" x14ac:dyDescent="0.2">
      <c r="AF690" s="4"/>
    </row>
    <row r="691" spans="32:32" ht="12.75" customHeight="1" x14ac:dyDescent="0.2">
      <c r="AF691" s="4"/>
    </row>
    <row r="692" spans="32:32" ht="12.75" customHeight="1" x14ac:dyDescent="0.2">
      <c r="AF692" s="4"/>
    </row>
    <row r="693" spans="32:32" ht="12.75" customHeight="1" x14ac:dyDescent="0.2">
      <c r="AF693" s="4"/>
    </row>
    <row r="694" spans="32:32" ht="12.75" customHeight="1" x14ac:dyDescent="0.2">
      <c r="AF694" s="4"/>
    </row>
    <row r="695" spans="32:32" ht="12.75" customHeight="1" x14ac:dyDescent="0.2">
      <c r="AF695" s="4"/>
    </row>
    <row r="696" spans="32:32" ht="12.75" customHeight="1" x14ac:dyDescent="0.2">
      <c r="AF696" s="4"/>
    </row>
    <row r="697" spans="32:32" ht="12.75" customHeight="1" x14ac:dyDescent="0.2">
      <c r="AF697" s="4"/>
    </row>
    <row r="698" spans="32:32" ht="12.75" customHeight="1" x14ac:dyDescent="0.2">
      <c r="AF698" s="4"/>
    </row>
    <row r="699" spans="32:32" ht="12.75" customHeight="1" x14ac:dyDescent="0.2">
      <c r="AF699" s="4"/>
    </row>
    <row r="700" spans="32:32" ht="12.75" customHeight="1" x14ac:dyDescent="0.2">
      <c r="AF700" s="4"/>
    </row>
    <row r="701" spans="32:32" ht="12.75" customHeight="1" x14ac:dyDescent="0.2">
      <c r="AF701" s="4"/>
    </row>
    <row r="702" spans="32:32" ht="12.75" customHeight="1" x14ac:dyDescent="0.2">
      <c r="AF702" s="4"/>
    </row>
    <row r="703" spans="32:32" ht="12.75" customHeight="1" x14ac:dyDescent="0.2">
      <c r="AF703" s="4"/>
    </row>
    <row r="704" spans="32:32" ht="12.75" customHeight="1" x14ac:dyDescent="0.2">
      <c r="AF704" s="4"/>
    </row>
    <row r="705" spans="32:32" ht="12.75" customHeight="1" x14ac:dyDescent="0.2">
      <c r="AF705" s="4"/>
    </row>
    <row r="706" spans="32:32" ht="12.75" customHeight="1" x14ac:dyDescent="0.2">
      <c r="AF706" s="4"/>
    </row>
    <row r="707" spans="32:32" ht="12.75" customHeight="1" x14ac:dyDescent="0.2">
      <c r="AF707" s="4"/>
    </row>
    <row r="708" spans="32:32" ht="12.75" customHeight="1" x14ac:dyDescent="0.2">
      <c r="AF708" s="4"/>
    </row>
    <row r="709" spans="32:32" ht="12.75" customHeight="1" x14ac:dyDescent="0.2">
      <c r="AF709" s="4"/>
    </row>
    <row r="710" spans="32:32" ht="12.75" customHeight="1" x14ac:dyDescent="0.2">
      <c r="AF710" s="4"/>
    </row>
    <row r="711" spans="32:32" ht="12.75" customHeight="1" x14ac:dyDescent="0.2">
      <c r="AF711" s="4"/>
    </row>
    <row r="712" spans="32:32" ht="12.75" customHeight="1" x14ac:dyDescent="0.2">
      <c r="AF712" s="4"/>
    </row>
    <row r="713" spans="32:32" ht="12.75" customHeight="1" x14ac:dyDescent="0.2">
      <c r="AF713" s="4"/>
    </row>
    <row r="714" spans="32:32" ht="12.75" customHeight="1" x14ac:dyDescent="0.2">
      <c r="AF714" s="4"/>
    </row>
    <row r="715" spans="32:32" ht="12.75" customHeight="1" x14ac:dyDescent="0.2">
      <c r="AF715" s="4"/>
    </row>
    <row r="716" spans="32:32" ht="12.75" customHeight="1" x14ac:dyDescent="0.2">
      <c r="AF716" s="4"/>
    </row>
    <row r="717" spans="32:32" ht="12.75" customHeight="1" x14ac:dyDescent="0.2">
      <c r="AF717" s="4"/>
    </row>
    <row r="718" spans="32:32" ht="12.75" customHeight="1" x14ac:dyDescent="0.2">
      <c r="AF718" s="4"/>
    </row>
    <row r="719" spans="32:32" ht="12.75" customHeight="1" x14ac:dyDescent="0.2">
      <c r="AF719" s="4"/>
    </row>
    <row r="720" spans="32:32" ht="12.75" customHeight="1" x14ac:dyDescent="0.2">
      <c r="AF720" s="4"/>
    </row>
    <row r="721" spans="32:32" ht="12.75" customHeight="1" x14ac:dyDescent="0.2">
      <c r="AF721" s="4"/>
    </row>
    <row r="722" spans="32:32" ht="12.75" customHeight="1" x14ac:dyDescent="0.2">
      <c r="AF722" s="4"/>
    </row>
    <row r="723" spans="32:32" ht="12.75" customHeight="1" x14ac:dyDescent="0.2">
      <c r="AF723" s="4"/>
    </row>
    <row r="724" spans="32:32" ht="12.75" customHeight="1" x14ac:dyDescent="0.2">
      <c r="AF724" s="4"/>
    </row>
    <row r="725" spans="32:32" ht="12.75" customHeight="1" x14ac:dyDescent="0.2">
      <c r="AF725" s="4"/>
    </row>
    <row r="726" spans="32:32" ht="12.75" customHeight="1" x14ac:dyDescent="0.2">
      <c r="AF726" s="4"/>
    </row>
    <row r="727" spans="32:32" ht="12.75" customHeight="1" x14ac:dyDescent="0.2">
      <c r="AF727" s="4"/>
    </row>
    <row r="728" spans="32:32" ht="12.75" customHeight="1" x14ac:dyDescent="0.2">
      <c r="AF728" s="4"/>
    </row>
    <row r="729" spans="32:32" ht="12.75" customHeight="1" x14ac:dyDescent="0.2">
      <c r="AF729" s="4"/>
    </row>
    <row r="730" spans="32:32" ht="12.75" customHeight="1" x14ac:dyDescent="0.2">
      <c r="AF730" s="4"/>
    </row>
    <row r="731" spans="32:32" ht="12.75" customHeight="1" x14ac:dyDescent="0.2">
      <c r="AF731" s="4"/>
    </row>
    <row r="732" spans="32:32" ht="12.75" customHeight="1" x14ac:dyDescent="0.2">
      <c r="AF732" s="4"/>
    </row>
    <row r="733" spans="32:32" ht="12.75" customHeight="1" x14ac:dyDescent="0.2">
      <c r="AF733" s="4"/>
    </row>
    <row r="734" spans="32:32" ht="12.75" customHeight="1" x14ac:dyDescent="0.2">
      <c r="AF734" s="4"/>
    </row>
    <row r="735" spans="32:32" ht="12.75" customHeight="1" x14ac:dyDescent="0.2">
      <c r="AF735" s="4"/>
    </row>
    <row r="736" spans="32:32" ht="12.75" customHeight="1" x14ac:dyDescent="0.2">
      <c r="AF736" s="4"/>
    </row>
    <row r="737" spans="32:32" ht="12.75" customHeight="1" x14ac:dyDescent="0.2">
      <c r="AF737" s="4"/>
    </row>
    <row r="738" spans="32:32" ht="12.75" customHeight="1" x14ac:dyDescent="0.2">
      <c r="AF738" s="4"/>
    </row>
    <row r="739" spans="32:32" ht="12.75" customHeight="1" x14ac:dyDescent="0.2">
      <c r="AF739" s="4"/>
    </row>
    <row r="740" spans="32:32" ht="12.75" customHeight="1" x14ac:dyDescent="0.2">
      <c r="AF740" s="4"/>
    </row>
    <row r="741" spans="32:32" ht="12.75" customHeight="1" x14ac:dyDescent="0.2">
      <c r="AF741" s="4"/>
    </row>
    <row r="742" spans="32:32" ht="12.75" customHeight="1" x14ac:dyDescent="0.2">
      <c r="AF742" s="4"/>
    </row>
    <row r="743" spans="32:32" ht="12.75" customHeight="1" x14ac:dyDescent="0.2">
      <c r="AF743" s="4"/>
    </row>
    <row r="744" spans="32:32" ht="12.75" customHeight="1" x14ac:dyDescent="0.2">
      <c r="AF744" s="4"/>
    </row>
    <row r="745" spans="32:32" ht="12.75" customHeight="1" x14ac:dyDescent="0.2">
      <c r="AF745" s="4"/>
    </row>
    <row r="746" spans="32:32" ht="12.75" customHeight="1" x14ac:dyDescent="0.2">
      <c r="AF746" s="4"/>
    </row>
    <row r="747" spans="32:32" ht="12.75" customHeight="1" x14ac:dyDescent="0.2">
      <c r="AF747" s="4"/>
    </row>
    <row r="748" spans="32:32" ht="12.75" customHeight="1" x14ac:dyDescent="0.2">
      <c r="AF748" s="4"/>
    </row>
    <row r="749" spans="32:32" ht="12.75" customHeight="1" x14ac:dyDescent="0.2">
      <c r="AF749" s="4"/>
    </row>
    <row r="750" spans="32:32" ht="12.75" customHeight="1" x14ac:dyDescent="0.2">
      <c r="AF750" s="4"/>
    </row>
    <row r="751" spans="32:32" ht="12.75" customHeight="1" x14ac:dyDescent="0.2">
      <c r="AF751" s="4"/>
    </row>
    <row r="752" spans="32:32" ht="12.75" customHeight="1" x14ac:dyDescent="0.2">
      <c r="AF752" s="4"/>
    </row>
    <row r="753" spans="32:32" ht="12.75" customHeight="1" x14ac:dyDescent="0.2">
      <c r="AF753" s="4"/>
    </row>
    <row r="754" spans="32:32" ht="12.75" customHeight="1" x14ac:dyDescent="0.2">
      <c r="AF754" s="4"/>
    </row>
    <row r="755" spans="32:32" ht="12.75" customHeight="1" x14ac:dyDescent="0.2">
      <c r="AF755" s="4"/>
    </row>
    <row r="756" spans="32:32" ht="12.75" customHeight="1" x14ac:dyDescent="0.2">
      <c r="AF756" s="4"/>
    </row>
    <row r="757" spans="32:32" ht="12.75" customHeight="1" x14ac:dyDescent="0.2">
      <c r="AF757" s="4"/>
    </row>
    <row r="758" spans="32:32" ht="12.75" customHeight="1" x14ac:dyDescent="0.2">
      <c r="AF758" s="4"/>
    </row>
    <row r="759" spans="32:32" ht="12.75" customHeight="1" x14ac:dyDescent="0.2">
      <c r="AF759" s="4"/>
    </row>
    <row r="760" spans="32:32" ht="12.75" customHeight="1" x14ac:dyDescent="0.2">
      <c r="AF760" s="4"/>
    </row>
    <row r="761" spans="32:32" ht="12.75" customHeight="1" x14ac:dyDescent="0.2">
      <c r="AF761" s="4"/>
    </row>
    <row r="762" spans="32:32" ht="12.75" customHeight="1" x14ac:dyDescent="0.2">
      <c r="AF762" s="4"/>
    </row>
    <row r="763" spans="32:32" ht="12.75" customHeight="1" x14ac:dyDescent="0.2">
      <c r="AF763" s="4"/>
    </row>
    <row r="764" spans="32:32" ht="12.75" customHeight="1" x14ac:dyDescent="0.2">
      <c r="AF764" s="4"/>
    </row>
    <row r="765" spans="32:32" ht="12.75" customHeight="1" x14ac:dyDescent="0.2">
      <c r="AF765" s="4"/>
    </row>
    <row r="766" spans="32:32" ht="12.75" customHeight="1" x14ac:dyDescent="0.2">
      <c r="AF766" s="4"/>
    </row>
    <row r="767" spans="32:32" ht="12.75" customHeight="1" x14ac:dyDescent="0.2">
      <c r="AF767" s="4"/>
    </row>
    <row r="768" spans="32:32" ht="12.75" customHeight="1" x14ac:dyDescent="0.2">
      <c r="AF768" s="4"/>
    </row>
    <row r="769" spans="32:32" ht="12.75" customHeight="1" x14ac:dyDescent="0.2">
      <c r="AF769" s="4"/>
    </row>
    <row r="770" spans="32:32" ht="12.75" customHeight="1" x14ac:dyDescent="0.2">
      <c r="AF770" s="4"/>
    </row>
    <row r="771" spans="32:32" ht="12.75" customHeight="1" x14ac:dyDescent="0.2">
      <c r="AF771" s="4"/>
    </row>
    <row r="772" spans="32:32" ht="12.75" customHeight="1" x14ac:dyDescent="0.2">
      <c r="AF772" s="4"/>
    </row>
    <row r="773" spans="32:32" ht="12.75" customHeight="1" x14ac:dyDescent="0.2">
      <c r="AF773" s="4"/>
    </row>
    <row r="774" spans="32:32" ht="12.75" customHeight="1" x14ac:dyDescent="0.2">
      <c r="AF774" s="4"/>
    </row>
    <row r="775" spans="32:32" ht="12.75" customHeight="1" x14ac:dyDescent="0.2">
      <c r="AF775" s="4"/>
    </row>
    <row r="776" spans="32:32" ht="12.75" customHeight="1" x14ac:dyDescent="0.2">
      <c r="AF776" s="4"/>
    </row>
    <row r="777" spans="32:32" ht="12.75" customHeight="1" x14ac:dyDescent="0.2">
      <c r="AF777" s="4"/>
    </row>
    <row r="778" spans="32:32" ht="12.75" customHeight="1" x14ac:dyDescent="0.2">
      <c r="AF778" s="4"/>
    </row>
    <row r="779" spans="32:32" ht="12.75" customHeight="1" x14ac:dyDescent="0.2">
      <c r="AF779" s="4"/>
    </row>
    <row r="780" spans="32:32" ht="12.75" customHeight="1" x14ac:dyDescent="0.2">
      <c r="AF780" s="4"/>
    </row>
    <row r="781" spans="32:32" ht="12.75" customHeight="1" x14ac:dyDescent="0.2">
      <c r="AF781" s="4"/>
    </row>
    <row r="782" spans="32:32" ht="12.75" customHeight="1" x14ac:dyDescent="0.2">
      <c r="AF782" s="4"/>
    </row>
    <row r="783" spans="32:32" ht="12.75" customHeight="1" x14ac:dyDescent="0.2">
      <c r="AF783" s="4"/>
    </row>
    <row r="784" spans="32:32" ht="12.75" customHeight="1" x14ac:dyDescent="0.2">
      <c r="AF784" s="4"/>
    </row>
    <row r="785" spans="32:32" ht="12.75" customHeight="1" x14ac:dyDescent="0.2">
      <c r="AF785" s="4"/>
    </row>
    <row r="786" spans="32:32" ht="12.75" customHeight="1" x14ac:dyDescent="0.2">
      <c r="AF786" s="4"/>
    </row>
    <row r="787" spans="32:32" ht="12.75" customHeight="1" x14ac:dyDescent="0.2">
      <c r="AF787" s="4"/>
    </row>
    <row r="788" spans="32:32" ht="12.75" customHeight="1" x14ac:dyDescent="0.2">
      <c r="AF788" s="4"/>
    </row>
    <row r="789" spans="32:32" ht="12.75" customHeight="1" x14ac:dyDescent="0.2">
      <c r="AF789" s="4"/>
    </row>
    <row r="790" spans="32:32" ht="12.75" customHeight="1" x14ac:dyDescent="0.2">
      <c r="AF790" s="4"/>
    </row>
    <row r="791" spans="32:32" ht="12.75" customHeight="1" x14ac:dyDescent="0.2">
      <c r="AF791" s="4"/>
    </row>
    <row r="792" spans="32:32" ht="12.75" customHeight="1" x14ac:dyDescent="0.2">
      <c r="AF792" s="4"/>
    </row>
    <row r="793" spans="32:32" ht="12.75" customHeight="1" x14ac:dyDescent="0.2">
      <c r="AF793" s="4"/>
    </row>
    <row r="794" spans="32:32" ht="12.75" customHeight="1" x14ac:dyDescent="0.2">
      <c r="AF794" s="4"/>
    </row>
    <row r="795" spans="32:32" ht="12.75" customHeight="1" x14ac:dyDescent="0.2">
      <c r="AF795" s="4"/>
    </row>
    <row r="796" spans="32:32" ht="12.75" customHeight="1" x14ac:dyDescent="0.2">
      <c r="AF796" s="4"/>
    </row>
    <row r="797" spans="32:32" ht="12.75" customHeight="1" x14ac:dyDescent="0.2">
      <c r="AF797" s="4"/>
    </row>
    <row r="798" spans="32:32" ht="12.75" customHeight="1" x14ac:dyDescent="0.2">
      <c r="AF798" s="4"/>
    </row>
    <row r="799" spans="32:32" ht="12.75" customHeight="1" x14ac:dyDescent="0.2">
      <c r="AF799" s="4"/>
    </row>
    <row r="800" spans="32:32" ht="12.75" customHeight="1" x14ac:dyDescent="0.2">
      <c r="AF800" s="4"/>
    </row>
    <row r="801" spans="32:32" ht="12.75" customHeight="1" x14ac:dyDescent="0.2">
      <c r="AF801" s="4"/>
    </row>
    <row r="802" spans="32:32" ht="12.75" customHeight="1" x14ac:dyDescent="0.2">
      <c r="AF802" s="4"/>
    </row>
    <row r="803" spans="32:32" ht="12.75" customHeight="1" x14ac:dyDescent="0.2">
      <c r="AF803" s="4"/>
    </row>
    <row r="804" spans="32:32" ht="12.75" customHeight="1" x14ac:dyDescent="0.2">
      <c r="AF804" s="4"/>
    </row>
    <row r="805" spans="32:32" ht="12.75" customHeight="1" x14ac:dyDescent="0.2">
      <c r="AF805" s="4"/>
    </row>
    <row r="806" spans="32:32" ht="12.75" customHeight="1" x14ac:dyDescent="0.2">
      <c r="AF806" s="4"/>
    </row>
    <row r="807" spans="32:32" ht="12.75" customHeight="1" x14ac:dyDescent="0.2">
      <c r="AF807" s="4"/>
    </row>
    <row r="808" spans="32:32" ht="12.75" customHeight="1" x14ac:dyDescent="0.2">
      <c r="AF808" s="4"/>
    </row>
    <row r="809" spans="32:32" ht="12.75" customHeight="1" x14ac:dyDescent="0.2">
      <c r="AF809" s="4"/>
    </row>
    <row r="810" spans="32:32" ht="12.75" customHeight="1" x14ac:dyDescent="0.2">
      <c r="AF810" s="4"/>
    </row>
    <row r="811" spans="32:32" ht="12.75" customHeight="1" x14ac:dyDescent="0.2">
      <c r="AF811" s="4"/>
    </row>
    <row r="812" spans="32:32" ht="12.75" customHeight="1" x14ac:dyDescent="0.2">
      <c r="AF812" s="4"/>
    </row>
    <row r="813" spans="32:32" ht="12.75" customHeight="1" x14ac:dyDescent="0.2">
      <c r="AF813" s="4"/>
    </row>
    <row r="814" spans="32:32" ht="12.75" customHeight="1" x14ac:dyDescent="0.2">
      <c r="AF814" s="4"/>
    </row>
    <row r="815" spans="32:32" ht="12.75" customHeight="1" x14ac:dyDescent="0.2">
      <c r="AF815" s="4"/>
    </row>
    <row r="816" spans="32:32" ht="12.75" customHeight="1" x14ac:dyDescent="0.2">
      <c r="AF816" s="4"/>
    </row>
    <row r="817" spans="32:32" ht="12.75" customHeight="1" x14ac:dyDescent="0.2">
      <c r="AF817" s="4"/>
    </row>
    <row r="818" spans="32:32" ht="12.75" customHeight="1" x14ac:dyDescent="0.2">
      <c r="AF818" s="4"/>
    </row>
    <row r="819" spans="32:32" ht="12.75" customHeight="1" x14ac:dyDescent="0.2">
      <c r="AF819" s="4"/>
    </row>
    <row r="820" spans="32:32" ht="12.75" customHeight="1" x14ac:dyDescent="0.2">
      <c r="AF820" s="4"/>
    </row>
    <row r="821" spans="32:32" ht="12.75" customHeight="1" x14ac:dyDescent="0.2">
      <c r="AF821" s="4"/>
    </row>
    <row r="822" spans="32:32" ht="12.75" customHeight="1" x14ac:dyDescent="0.2">
      <c r="AF822" s="4"/>
    </row>
    <row r="823" spans="32:32" ht="12.75" customHeight="1" x14ac:dyDescent="0.2">
      <c r="AF823" s="4"/>
    </row>
    <row r="824" spans="32:32" ht="12.75" customHeight="1" x14ac:dyDescent="0.2">
      <c r="AF824" s="4"/>
    </row>
    <row r="825" spans="32:32" ht="12.75" customHeight="1" x14ac:dyDescent="0.2">
      <c r="AF825" s="4"/>
    </row>
    <row r="826" spans="32:32" ht="12.75" customHeight="1" x14ac:dyDescent="0.2">
      <c r="AF826" s="4"/>
    </row>
    <row r="827" spans="32:32" ht="12.75" customHeight="1" x14ac:dyDescent="0.2">
      <c r="AF827" s="4"/>
    </row>
    <row r="828" spans="32:32" ht="12.75" customHeight="1" x14ac:dyDescent="0.2">
      <c r="AF828" s="4"/>
    </row>
    <row r="829" spans="32:32" ht="12.75" customHeight="1" x14ac:dyDescent="0.2">
      <c r="AF829" s="4"/>
    </row>
    <row r="830" spans="32:32" ht="12.75" customHeight="1" x14ac:dyDescent="0.2">
      <c r="AF830" s="4"/>
    </row>
    <row r="831" spans="32:32" ht="12.75" customHeight="1" x14ac:dyDescent="0.2">
      <c r="AF831" s="4"/>
    </row>
    <row r="832" spans="32:32" ht="12.75" customHeight="1" x14ac:dyDescent="0.2">
      <c r="AF832" s="4"/>
    </row>
    <row r="833" spans="32:32" ht="12.75" customHeight="1" x14ac:dyDescent="0.2">
      <c r="AF833" s="4"/>
    </row>
    <row r="834" spans="32:32" ht="12.75" customHeight="1" x14ac:dyDescent="0.2">
      <c r="AF834" s="4"/>
    </row>
    <row r="835" spans="32:32" ht="12.75" customHeight="1" x14ac:dyDescent="0.2">
      <c r="AF835" s="4"/>
    </row>
    <row r="836" spans="32:32" ht="12.75" customHeight="1" x14ac:dyDescent="0.2">
      <c r="AF836" s="4"/>
    </row>
    <row r="837" spans="32:32" ht="12.75" customHeight="1" x14ac:dyDescent="0.2">
      <c r="AF837" s="4"/>
    </row>
    <row r="838" spans="32:32" ht="12.75" customHeight="1" x14ac:dyDescent="0.2">
      <c r="AF838" s="4"/>
    </row>
    <row r="839" spans="32:32" ht="12.75" customHeight="1" x14ac:dyDescent="0.2">
      <c r="AF839" s="4"/>
    </row>
    <row r="840" spans="32:32" ht="12.75" customHeight="1" x14ac:dyDescent="0.2">
      <c r="AF840" s="4"/>
    </row>
    <row r="841" spans="32:32" ht="12.75" customHeight="1" x14ac:dyDescent="0.2">
      <c r="AF841" s="4"/>
    </row>
    <row r="842" spans="32:32" ht="12.75" customHeight="1" x14ac:dyDescent="0.2">
      <c r="AF842" s="4"/>
    </row>
    <row r="843" spans="32:32" ht="12.75" customHeight="1" x14ac:dyDescent="0.2">
      <c r="AF843" s="4"/>
    </row>
    <row r="844" spans="32:32" ht="12.75" customHeight="1" x14ac:dyDescent="0.2">
      <c r="AF844" s="4"/>
    </row>
    <row r="845" spans="32:32" ht="12.75" customHeight="1" x14ac:dyDescent="0.2">
      <c r="AF845" s="4"/>
    </row>
    <row r="846" spans="32:32" ht="12.75" customHeight="1" x14ac:dyDescent="0.2">
      <c r="AF846" s="4"/>
    </row>
    <row r="847" spans="32:32" ht="12.75" customHeight="1" x14ac:dyDescent="0.2">
      <c r="AF847" s="4"/>
    </row>
    <row r="848" spans="32:32" ht="12.75" customHeight="1" x14ac:dyDescent="0.2">
      <c r="AF848" s="4"/>
    </row>
    <row r="849" spans="32:32" ht="12.75" customHeight="1" x14ac:dyDescent="0.2">
      <c r="AF849" s="4"/>
    </row>
    <row r="850" spans="32:32" ht="12.75" customHeight="1" x14ac:dyDescent="0.2">
      <c r="AF850" s="4"/>
    </row>
    <row r="851" spans="32:32" ht="12.75" customHeight="1" x14ac:dyDescent="0.2">
      <c r="AF851" s="4"/>
    </row>
    <row r="852" spans="32:32" ht="12.75" customHeight="1" x14ac:dyDescent="0.2">
      <c r="AF852" s="4"/>
    </row>
    <row r="853" spans="32:32" ht="12.75" customHeight="1" x14ac:dyDescent="0.2">
      <c r="AF853" s="4"/>
    </row>
    <row r="854" spans="32:32" ht="12.75" customHeight="1" x14ac:dyDescent="0.2">
      <c r="AF854" s="4"/>
    </row>
    <row r="855" spans="32:32" ht="12.75" customHeight="1" x14ac:dyDescent="0.2">
      <c r="AF855" s="4"/>
    </row>
    <row r="856" spans="32:32" ht="12.75" customHeight="1" x14ac:dyDescent="0.2">
      <c r="AF856" s="4"/>
    </row>
    <row r="857" spans="32:32" ht="12.75" customHeight="1" x14ac:dyDescent="0.2">
      <c r="AF857" s="4"/>
    </row>
    <row r="858" spans="32:32" ht="12.75" customHeight="1" x14ac:dyDescent="0.2">
      <c r="AF858" s="4"/>
    </row>
    <row r="859" spans="32:32" ht="12.75" customHeight="1" x14ac:dyDescent="0.2">
      <c r="AF859" s="4"/>
    </row>
    <row r="860" spans="32:32" ht="12.75" customHeight="1" x14ac:dyDescent="0.2">
      <c r="AF860" s="4"/>
    </row>
    <row r="861" spans="32:32" ht="12.75" customHeight="1" x14ac:dyDescent="0.2">
      <c r="AF861" s="4"/>
    </row>
    <row r="862" spans="32:32" ht="12.75" customHeight="1" x14ac:dyDescent="0.2">
      <c r="AF862" s="4"/>
    </row>
    <row r="863" spans="32:32" ht="12.75" customHeight="1" x14ac:dyDescent="0.2">
      <c r="AF863" s="4"/>
    </row>
    <row r="864" spans="32:32" ht="12.75" customHeight="1" x14ac:dyDescent="0.2">
      <c r="AF864" s="4"/>
    </row>
    <row r="865" spans="32:32" ht="12.75" customHeight="1" x14ac:dyDescent="0.2">
      <c r="AF865" s="4"/>
    </row>
    <row r="866" spans="32:32" ht="12.75" customHeight="1" x14ac:dyDescent="0.2">
      <c r="AF866" s="4"/>
    </row>
    <row r="867" spans="32:32" ht="12.75" customHeight="1" x14ac:dyDescent="0.2">
      <c r="AF867" s="4"/>
    </row>
    <row r="868" spans="32:32" ht="12.75" customHeight="1" x14ac:dyDescent="0.2">
      <c r="AF868" s="4"/>
    </row>
    <row r="869" spans="32:32" ht="12.75" customHeight="1" x14ac:dyDescent="0.2">
      <c r="AF869" s="4"/>
    </row>
    <row r="870" spans="32:32" ht="12.75" customHeight="1" x14ac:dyDescent="0.2">
      <c r="AF870" s="4"/>
    </row>
    <row r="871" spans="32:32" ht="12.75" customHeight="1" x14ac:dyDescent="0.2">
      <c r="AF871" s="4"/>
    </row>
    <row r="872" spans="32:32" ht="12.75" customHeight="1" x14ac:dyDescent="0.2">
      <c r="AF872" s="4"/>
    </row>
    <row r="873" spans="32:32" ht="12.75" customHeight="1" x14ac:dyDescent="0.2">
      <c r="AF873" s="4"/>
    </row>
    <row r="874" spans="32:32" ht="12.75" customHeight="1" x14ac:dyDescent="0.2">
      <c r="AF874" s="4"/>
    </row>
    <row r="875" spans="32:32" ht="12.75" customHeight="1" x14ac:dyDescent="0.2">
      <c r="AF875" s="4"/>
    </row>
    <row r="876" spans="32:32" ht="12.75" customHeight="1" x14ac:dyDescent="0.2">
      <c r="AF876" s="4"/>
    </row>
    <row r="877" spans="32:32" ht="12.75" customHeight="1" x14ac:dyDescent="0.2">
      <c r="AF877" s="4"/>
    </row>
    <row r="878" spans="32:32" ht="12.75" customHeight="1" x14ac:dyDescent="0.2">
      <c r="AF878" s="4"/>
    </row>
    <row r="879" spans="32:32" ht="12.75" customHeight="1" x14ac:dyDescent="0.2">
      <c r="AF879" s="4"/>
    </row>
    <row r="880" spans="32:32" ht="12.75" customHeight="1" x14ac:dyDescent="0.2">
      <c r="AF880" s="4"/>
    </row>
    <row r="881" spans="32:32" ht="12.75" customHeight="1" x14ac:dyDescent="0.2">
      <c r="AF881" s="4"/>
    </row>
    <row r="882" spans="32:32" ht="12.75" customHeight="1" x14ac:dyDescent="0.2">
      <c r="AF882" s="4"/>
    </row>
    <row r="883" spans="32:32" ht="12.75" customHeight="1" x14ac:dyDescent="0.2">
      <c r="AF883" s="4"/>
    </row>
    <row r="884" spans="32:32" ht="12.75" customHeight="1" x14ac:dyDescent="0.2">
      <c r="AF884" s="4"/>
    </row>
    <row r="885" spans="32:32" ht="12.75" customHeight="1" x14ac:dyDescent="0.2">
      <c r="AF885" s="4"/>
    </row>
    <row r="886" spans="32:32" ht="12.75" customHeight="1" x14ac:dyDescent="0.2">
      <c r="AF886" s="4"/>
    </row>
    <row r="887" spans="32:32" ht="12.75" customHeight="1" x14ac:dyDescent="0.2">
      <c r="AF887" s="4"/>
    </row>
    <row r="888" spans="32:32" ht="12.75" customHeight="1" x14ac:dyDescent="0.2">
      <c r="AF888" s="4"/>
    </row>
    <row r="889" spans="32:32" ht="12.75" customHeight="1" x14ac:dyDescent="0.2">
      <c r="AF889" s="4"/>
    </row>
    <row r="890" spans="32:32" ht="12.75" customHeight="1" x14ac:dyDescent="0.2">
      <c r="AF890" s="4"/>
    </row>
    <row r="891" spans="32:32" ht="12.75" customHeight="1" x14ac:dyDescent="0.2">
      <c r="AF891" s="4"/>
    </row>
    <row r="892" spans="32:32" ht="12.75" customHeight="1" x14ac:dyDescent="0.2">
      <c r="AF892" s="4"/>
    </row>
    <row r="893" spans="32:32" ht="12.75" customHeight="1" x14ac:dyDescent="0.2">
      <c r="AF893" s="4"/>
    </row>
    <row r="894" spans="32:32" ht="12.75" customHeight="1" x14ac:dyDescent="0.2">
      <c r="AF894" s="4"/>
    </row>
    <row r="895" spans="32:32" ht="12.75" customHeight="1" x14ac:dyDescent="0.2">
      <c r="AF895" s="4"/>
    </row>
    <row r="896" spans="32:32" ht="12.75" customHeight="1" x14ac:dyDescent="0.2">
      <c r="AF896" s="4"/>
    </row>
    <row r="897" spans="32:32" ht="12.75" customHeight="1" x14ac:dyDescent="0.2">
      <c r="AF897" s="4"/>
    </row>
    <row r="898" spans="32:32" ht="12.75" customHeight="1" x14ac:dyDescent="0.2">
      <c r="AF898" s="4"/>
    </row>
    <row r="899" spans="32:32" ht="12.75" customHeight="1" x14ac:dyDescent="0.2">
      <c r="AF899" s="4"/>
    </row>
    <row r="900" spans="32:32" ht="12.75" customHeight="1" x14ac:dyDescent="0.2">
      <c r="AF900" s="4"/>
    </row>
    <row r="901" spans="32:32" ht="12.75" customHeight="1" x14ac:dyDescent="0.2">
      <c r="AF901" s="4"/>
    </row>
    <row r="902" spans="32:32" ht="12.75" customHeight="1" x14ac:dyDescent="0.2">
      <c r="AF902" s="4"/>
    </row>
    <row r="903" spans="32:32" ht="12.75" customHeight="1" x14ac:dyDescent="0.2">
      <c r="AF903" s="4"/>
    </row>
    <row r="904" spans="32:32" ht="12.75" customHeight="1" x14ac:dyDescent="0.2">
      <c r="AF904" s="4"/>
    </row>
    <row r="905" spans="32:32" ht="12.75" customHeight="1" x14ac:dyDescent="0.2">
      <c r="AF905" s="4"/>
    </row>
    <row r="906" spans="32:32" ht="12.75" customHeight="1" x14ac:dyDescent="0.2">
      <c r="AF906" s="4"/>
    </row>
    <row r="907" spans="32:32" ht="12.75" customHeight="1" x14ac:dyDescent="0.2">
      <c r="AF907" s="4"/>
    </row>
    <row r="908" spans="32:32" ht="12.75" customHeight="1" x14ac:dyDescent="0.2">
      <c r="AF908" s="4"/>
    </row>
    <row r="909" spans="32:32" ht="12.75" customHeight="1" x14ac:dyDescent="0.2">
      <c r="AF909" s="4"/>
    </row>
    <row r="910" spans="32:32" ht="12.75" customHeight="1" x14ac:dyDescent="0.2">
      <c r="AF910" s="4"/>
    </row>
    <row r="911" spans="32:32" ht="12.75" customHeight="1" x14ac:dyDescent="0.2">
      <c r="AF911" s="4"/>
    </row>
    <row r="912" spans="32:32" ht="12.75" customHeight="1" x14ac:dyDescent="0.2">
      <c r="AF912" s="4"/>
    </row>
    <row r="913" spans="32:32" ht="12.75" customHeight="1" x14ac:dyDescent="0.2">
      <c r="AF913" s="4"/>
    </row>
    <row r="914" spans="32:32" ht="12.75" customHeight="1" x14ac:dyDescent="0.2">
      <c r="AF914" s="4"/>
    </row>
    <row r="915" spans="32:32" ht="12.75" customHeight="1" x14ac:dyDescent="0.2">
      <c r="AF915" s="4"/>
    </row>
    <row r="916" spans="32:32" ht="12.75" customHeight="1" x14ac:dyDescent="0.2">
      <c r="AF916" s="4"/>
    </row>
    <row r="917" spans="32:32" ht="12.75" customHeight="1" x14ac:dyDescent="0.2">
      <c r="AF917" s="4"/>
    </row>
    <row r="918" spans="32:32" ht="12.75" customHeight="1" x14ac:dyDescent="0.2">
      <c r="AF918" s="4"/>
    </row>
    <row r="919" spans="32:32" ht="12.75" customHeight="1" x14ac:dyDescent="0.2">
      <c r="AF919" s="4"/>
    </row>
    <row r="920" spans="32:32" ht="12.75" customHeight="1" x14ac:dyDescent="0.2">
      <c r="AF920" s="4"/>
    </row>
    <row r="921" spans="32:32" ht="12.75" customHeight="1" x14ac:dyDescent="0.2">
      <c r="AF921" s="4"/>
    </row>
    <row r="922" spans="32:32" ht="12.75" customHeight="1" x14ac:dyDescent="0.2">
      <c r="AF922" s="4"/>
    </row>
    <row r="923" spans="32:32" ht="12.75" customHeight="1" x14ac:dyDescent="0.2">
      <c r="AF923" s="4"/>
    </row>
    <row r="924" spans="32:32" ht="12.75" customHeight="1" x14ac:dyDescent="0.2">
      <c r="AF924" s="4"/>
    </row>
    <row r="925" spans="32:32" ht="12.75" customHeight="1" x14ac:dyDescent="0.2">
      <c r="AF925" s="4"/>
    </row>
    <row r="926" spans="32:32" ht="12.75" customHeight="1" x14ac:dyDescent="0.2">
      <c r="AF926" s="4"/>
    </row>
    <row r="927" spans="32:32" ht="12.75" customHeight="1" x14ac:dyDescent="0.2">
      <c r="AF927" s="4"/>
    </row>
    <row r="928" spans="32:32" ht="12.75" customHeight="1" x14ac:dyDescent="0.2">
      <c r="AF928" s="4"/>
    </row>
    <row r="929" spans="32:32" ht="12.75" customHeight="1" x14ac:dyDescent="0.2">
      <c r="AF929" s="4"/>
    </row>
    <row r="930" spans="32:32" ht="12.75" customHeight="1" x14ac:dyDescent="0.2">
      <c r="AF930" s="4"/>
    </row>
    <row r="931" spans="32:32" ht="12.75" customHeight="1" x14ac:dyDescent="0.2">
      <c r="AF931" s="4"/>
    </row>
    <row r="932" spans="32:32" ht="12.75" customHeight="1" x14ac:dyDescent="0.2">
      <c r="AF932" s="4"/>
    </row>
    <row r="933" spans="32:32" ht="12.75" customHeight="1" x14ac:dyDescent="0.2">
      <c r="AF933" s="4"/>
    </row>
    <row r="934" spans="32:32" ht="12.75" customHeight="1" x14ac:dyDescent="0.2">
      <c r="AF934" s="4"/>
    </row>
    <row r="935" spans="32:32" ht="12.75" customHeight="1" x14ac:dyDescent="0.2">
      <c r="AF935" s="4"/>
    </row>
    <row r="936" spans="32:32" ht="12.75" customHeight="1" x14ac:dyDescent="0.2">
      <c r="AF936" s="4"/>
    </row>
    <row r="937" spans="32:32" ht="12.75" customHeight="1" x14ac:dyDescent="0.2">
      <c r="AF937" s="4"/>
    </row>
    <row r="938" spans="32:32" ht="12.75" customHeight="1" x14ac:dyDescent="0.2">
      <c r="AF938" s="4"/>
    </row>
    <row r="939" spans="32:32" ht="12.75" customHeight="1" x14ac:dyDescent="0.2">
      <c r="AF939" s="4"/>
    </row>
    <row r="940" spans="32:32" ht="12.75" customHeight="1" x14ac:dyDescent="0.2">
      <c r="AF940" s="4"/>
    </row>
    <row r="941" spans="32:32" ht="12.75" customHeight="1" x14ac:dyDescent="0.2">
      <c r="AF941" s="4"/>
    </row>
    <row r="942" spans="32:32" ht="12.75" customHeight="1" x14ac:dyDescent="0.2">
      <c r="AF942" s="4"/>
    </row>
    <row r="943" spans="32:32" ht="12.75" customHeight="1" x14ac:dyDescent="0.2">
      <c r="AF943" s="4"/>
    </row>
    <row r="944" spans="32:32" ht="12.75" customHeight="1" x14ac:dyDescent="0.2">
      <c r="AF944" s="4"/>
    </row>
    <row r="945" spans="32:32" ht="12.75" customHeight="1" x14ac:dyDescent="0.2">
      <c r="AF945" s="4"/>
    </row>
    <row r="946" spans="32:32" ht="12.75" customHeight="1" x14ac:dyDescent="0.2">
      <c r="AF946" s="4"/>
    </row>
    <row r="947" spans="32:32" ht="12.75" customHeight="1" x14ac:dyDescent="0.2">
      <c r="AF947" s="4"/>
    </row>
    <row r="948" spans="32:32" ht="12.75" customHeight="1" x14ac:dyDescent="0.2">
      <c r="AF948" s="4"/>
    </row>
    <row r="949" spans="32:32" ht="12.75" customHeight="1" x14ac:dyDescent="0.2">
      <c r="AF949" s="4"/>
    </row>
    <row r="950" spans="32:32" ht="12.75" customHeight="1" x14ac:dyDescent="0.2">
      <c r="AF950" s="4"/>
    </row>
    <row r="951" spans="32:32" ht="12.75" customHeight="1" x14ac:dyDescent="0.2">
      <c r="AF951" s="4"/>
    </row>
    <row r="952" spans="32:32" ht="12.75" customHeight="1" x14ac:dyDescent="0.2">
      <c r="AF952" s="4"/>
    </row>
    <row r="953" spans="32:32" ht="12.75" customHeight="1" x14ac:dyDescent="0.2">
      <c r="AF953" s="4"/>
    </row>
    <row r="954" spans="32:32" ht="12.75" customHeight="1" x14ac:dyDescent="0.2">
      <c r="AF954" s="4"/>
    </row>
    <row r="955" spans="32:32" ht="12.75" customHeight="1" x14ac:dyDescent="0.2">
      <c r="AF955" s="4"/>
    </row>
    <row r="956" spans="32:32" ht="12.75" customHeight="1" x14ac:dyDescent="0.2">
      <c r="AF956" s="4"/>
    </row>
    <row r="957" spans="32:32" ht="12.75" customHeight="1" x14ac:dyDescent="0.2">
      <c r="AF957" s="4"/>
    </row>
    <row r="958" spans="32:32" ht="12.75" customHeight="1" x14ac:dyDescent="0.2">
      <c r="AF958" s="4"/>
    </row>
    <row r="959" spans="32:32" ht="12.75" customHeight="1" x14ac:dyDescent="0.2">
      <c r="AF959" s="4"/>
    </row>
    <row r="960" spans="32:32" ht="12.75" customHeight="1" x14ac:dyDescent="0.2">
      <c r="AF960" s="4"/>
    </row>
    <row r="961" spans="32:32" ht="12.75" customHeight="1" x14ac:dyDescent="0.2">
      <c r="AF961" s="4"/>
    </row>
    <row r="962" spans="32:32" ht="12.75" customHeight="1" x14ac:dyDescent="0.2">
      <c r="AF962" s="4"/>
    </row>
    <row r="963" spans="32:32" ht="12.75" customHeight="1" x14ac:dyDescent="0.2">
      <c r="AF963" s="4"/>
    </row>
    <row r="964" spans="32:32" ht="12.75" customHeight="1" x14ac:dyDescent="0.2">
      <c r="AF964" s="4"/>
    </row>
    <row r="965" spans="32:32" ht="12.75" customHeight="1" x14ac:dyDescent="0.2">
      <c r="AF965" s="4"/>
    </row>
    <row r="966" spans="32:32" ht="12.75" customHeight="1" x14ac:dyDescent="0.2">
      <c r="AF966" s="4"/>
    </row>
    <row r="967" spans="32:32" ht="12.75" customHeight="1" x14ac:dyDescent="0.2">
      <c r="AF967" s="4"/>
    </row>
    <row r="968" spans="32:32" ht="12.75" customHeight="1" x14ac:dyDescent="0.2">
      <c r="AF968" s="4"/>
    </row>
    <row r="969" spans="32:32" ht="12.75" customHeight="1" x14ac:dyDescent="0.2">
      <c r="AF969" s="4"/>
    </row>
    <row r="970" spans="32:32" ht="12.75" customHeight="1" x14ac:dyDescent="0.2">
      <c r="AF970" s="4"/>
    </row>
    <row r="971" spans="32:32" ht="12.75" customHeight="1" x14ac:dyDescent="0.2">
      <c r="AF971" s="4"/>
    </row>
    <row r="972" spans="32:32" ht="12.75" customHeight="1" x14ac:dyDescent="0.2">
      <c r="AF972" s="4"/>
    </row>
    <row r="973" spans="32:32" ht="12.75" customHeight="1" x14ac:dyDescent="0.2">
      <c r="AF973" s="4"/>
    </row>
    <row r="974" spans="32:32" ht="12.75" customHeight="1" x14ac:dyDescent="0.2">
      <c r="AF974" s="4"/>
    </row>
    <row r="975" spans="32:32" ht="12.75" customHeight="1" x14ac:dyDescent="0.2">
      <c r="AF975" s="4"/>
    </row>
    <row r="976" spans="32:32" ht="12.75" customHeight="1" x14ac:dyDescent="0.2">
      <c r="AF976" s="4"/>
    </row>
    <row r="977" spans="32:32" ht="12.75" customHeight="1" x14ac:dyDescent="0.2">
      <c r="AF977" s="4"/>
    </row>
    <row r="978" spans="32:32" ht="12.75" customHeight="1" x14ac:dyDescent="0.2">
      <c r="AF978" s="4"/>
    </row>
    <row r="979" spans="32:32" ht="12.75" customHeight="1" x14ac:dyDescent="0.2">
      <c r="AF979" s="4"/>
    </row>
    <row r="980" spans="32:32" ht="12.75" customHeight="1" x14ac:dyDescent="0.2">
      <c r="AF980" s="4"/>
    </row>
    <row r="981" spans="32:32" ht="12.75" customHeight="1" x14ac:dyDescent="0.2">
      <c r="AF981" s="4"/>
    </row>
    <row r="982" spans="32:32" ht="12.75" customHeight="1" x14ac:dyDescent="0.2">
      <c r="AF982" s="4"/>
    </row>
    <row r="983" spans="32:32" ht="12.75" customHeight="1" x14ac:dyDescent="0.2">
      <c r="AF983" s="4"/>
    </row>
    <row r="984" spans="32:32" ht="12.75" customHeight="1" x14ac:dyDescent="0.2">
      <c r="AF984" s="4"/>
    </row>
    <row r="985" spans="32:32" ht="12.75" customHeight="1" x14ac:dyDescent="0.2">
      <c r="AF985" s="4"/>
    </row>
    <row r="986" spans="32:32" ht="12.75" customHeight="1" x14ac:dyDescent="0.2">
      <c r="AF986" s="4"/>
    </row>
    <row r="987" spans="32:32" ht="12.75" customHeight="1" x14ac:dyDescent="0.2">
      <c r="AF987" s="4"/>
    </row>
    <row r="988" spans="32:32" ht="12.75" customHeight="1" x14ac:dyDescent="0.2">
      <c r="AF988" s="4"/>
    </row>
    <row r="989" spans="32:32" ht="12.75" customHeight="1" x14ac:dyDescent="0.2">
      <c r="AF989" s="4"/>
    </row>
    <row r="990" spans="32:32" ht="12.75" customHeight="1" x14ac:dyDescent="0.2">
      <c r="AF990" s="4"/>
    </row>
    <row r="991" spans="32:32" ht="12.75" customHeight="1" x14ac:dyDescent="0.2">
      <c r="AF991" s="4"/>
    </row>
    <row r="992" spans="32:32" ht="12.75" customHeight="1" x14ac:dyDescent="0.2">
      <c r="AF992" s="4"/>
    </row>
    <row r="993" spans="32:32" ht="12.75" customHeight="1" x14ac:dyDescent="0.2">
      <c r="AF993" s="4"/>
    </row>
    <row r="994" spans="32:32" ht="12.75" customHeight="1" x14ac:dyDescent="0.2">
      <c r="AF994" s="4"/>
    </row>
    <row r="995" spans="32:32" ht="12.75" customHeight="1" x14ac:dyDescent="0.2">
      <c r="AF995" s="4"/>
    </row>
    <row r="996" spans="32:32" ht="12.75" customHeight="1" x14ac:dyDescent="0.2">
      <c r="AF996" s="4"/>
    </row>
    <row r="997" spans="32:32" ht="12.75" customHeight="1" x14ac:dyDescent="0.2">
      <c r="AF997" s="4"/>
    </row>
    <row r="998" spans="32:32" ht="12.75" customHeight="1" x14ac:dyDescent="0.2">
      <c r="AF998" s="4"/>
    </row>
    <row r="999" spans="32:32" ht="12.75" customHeight="1" x14ac:dyDescent="0.2">
      <c r="AF999" s="4"/>
    </row>
    <row r="1000" spans="32:32" ht="12.75" customHeight="1" x14ac:dyDescent="0.2">
      <c r="AF1000" s="4"/>
    </row>
  </sheetData>
  <mergeCells count="38">
    <mergeCell ref="C1:F1"/>
    <mergeCell ref="H1:M1"/>
    <mergeCell ref="O1:T1"/>
    <mergeCell ref="V1:W1"/>
    <mergeCell ref="Y1:AC1"/>
    <mergeCell ref="AI1:AL1"/>
    <mergeCell ref="AN1:AS1"/>
    <mergeCell ref="AU1:AZ1"/>
    <mergeCell ref="BB1:BC1"/>
    <mergeCell ref="AC31:AD31"/>
    <mergeCell ref="AC32:AF32"/>
    <mergeCell ref="AC33:AF33"/>
    <mergeCell ref="AC34:AF34"/>
    <mergeCell ref="AC35:AN35"/>
    <mergeCell ref="AC36:AF36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C39:G39"/>
    <mergeCell ref="H39:W39"/>
    <mergeCell ref="AI39:AM39"/>
    <mergeCell ref="AN39:BB39"/>
    <mergeCell ref="C40:G40"/>
    <mergeCell ref="AI40:AM40"/>
    <mergeCell ref="AN40:BB40"/>
    <mergeCell ref="AI43:AM43"/>
    <mergeCell ref="AN43:BB43"/>
    <mergeCell ref="C41:G41"/>
    <mergeCell ref="AI41:AM41"/>
    <mergeCell ref="AN41:BB41"/>
    <mergeCell ref="C42:G42"/>
    <mergeCell ref="AI42:AM42"/>
    <mergeCell ref="AN42:BB42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U12" sqref="U12"/>
    </sheetView>
  </sheetViews>
  <sheetFormatPr baseColWidth="10" defaultColWidth="12.7109375" defaultRowHeight="12.75" x14ac:dyDescent="0.2"/>
  <cols>
    <col min="1" max="1" width="14.42578125" customWidth="1"/>
    <col min="2" max="8" width="2.85546875" customWidth="1"/>
    <col min="9" max="9" width="3.42578125" customWidth="1"/>
    <col min="10" max="28" width="2.85546875" customWidth="1"/>
    <col min="29" max="29" width="6.7109375" customWidth="1"/>
    <col min="30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6" width="16.140625" customWidth="1"/>
  </cols>
  <sheetData>
    <row r="1" spans="1:76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3" t="s">
        <v>4</v>
      </c>
      <c r="AD1" s="288" t="s">
        <v>5</v>
      </c>
      <c r="AE1" s="288"/>
      <c r="AF1" s="288"/>
      <c r="AG1" s="288"/>
      <c r="AH1" s="288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286"/>
      <c r="AY1" s="286"/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">
      <c r="A2" s="252" t="s">
        <v>145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">
      <c r="A3" s="300" t="s">
        <v>257</v>
      </c>
      <c r="B3" s="253"/>
      <c r="C3" s="21"/>
      <c r="D3" s="21"/>
      <c r="E3" s="20"/>
      <c r="F3" s="21"/>
      <c r="G3" s="22"/>
      <c r="H3" s="21"/>
      <c r="I3" s="21"/>
      <c r="J3" s="21"/>
      <c r="K3" s="278" t="s">
        <v>12</v>
      </c>
      <c r="L3" s="278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67</v>
      </c>
      <c r="AE3" s="139" t="s">
        <v>67</v>
      </c>
      <c r="AG3" s="139" t="s">
        <v>67</v>
      </c>
      <c r="AH3" s="139" t="s">
        <v>67</v>
      </c>
      <c r="AI3" s="29">
        <f>AC3+AM3+COUNTIF($AD3:$AH3,"S")*4</f>
        <v>20</v>
      </c>
      <c r="AJ3" s="21">
        <v>1</v>
      </c>
      <c r="AK3" s="255">
        <v>45313</v>
      </c>
      <c r="AL3" s="256" t="s">
        <v>216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 t="shared" ref="BJ3:BJ9" si="2"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">
      <c r="A4" s="300"/>
      <c r="B4" s="253"/>
      <c r="C4" s="21"/>
      <c r="D4" s="21"/>
      <c r="E4" s="20"/>
      <c r="F4" s="21"/>
      <c r="G4" s="22"/>
      <c r="H4" s="21"/>
      <c r="I4" s="21"/>
      <c r="J4" s="21"/>
      <c r="K4" s="278" t="s">
        <v>12</v>
      </c>
      <c r="L4" s="278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67</v>
      </c>
      <c r="AE4" s="139" t="s">
        <v>67</v>
      </c>
      <c r="AG4" s="139" t="s">
        <v>67</v>
      </c>
      <c r="AH4" s="139" t="s">
        <v>67</v>
      </c>
      <c r="AI4" s="29">
        <f>AC4+AM4+COUNTIF($AD4:$AH4,"S")*4</f>
        <v>24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 t="shared" si="2"/>
        <v>0</v>
      </c>
      <c r="BK4" s="10"/>
      <c r="BL4" s="10"/>
      <c r="BM4" s="10"/>
      <c r="BN4" s="10"/>
      <c r="BO4" s="10"/>
      <c r="BP4" s="10"/>
    </row>
    <row r="5" spans="1:76" ht="13.5" customHeight="1" x14ac:dyDescent="0.2">
      <c r="A5" s="10"/>
      <c r="B5" s="253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61"/>
      <c r="AL5" s="262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 t="shared" si="2"/>
        <v>0</v>
      </c>
      <c r="BK5" s="10"/>
      <c r="BL5" s="10"/>
      <c r="BM5" s="10"/>
      <c r="BN5" s="10"/>
      <c r="BO5" s="10"/>
      <c r="BP5" s="10"/>
    </row>
    <row r="6" spans="1:76" ht="13.5" customHeight="1" x14ac:dyDescent="0.2">
      <c r="A6" s="301" t="s">
        <v>0</v>
      </c>
      <c r="B6" s="253"/>
      <c r="C6" s="21"/>
      <c r="D6" s="21"/>
      <c r="E6" s="20"/>
      <c r="F6" s="21"/>
      <c r="G6" s="22"/>
      <c r="H6" s="200" t="s">
        <v>12</v>
      </c>
      <c r="I6" s="200" t="s">
        <v>12</v>
      </c>
      <c r="J6" s="254" t="s">
        <v>12</v>
      </c>
      <c r="K6" s="254" t="s">
        <v>12</v>
      </c>
      <c r="L6" s="20"/>
      <c r="M6" s="21"/>
      <c r="N6" s="21"/>
      <c r="O6" s="21"/>
      <c r="P6" s="21"/>
      <c r="Q6" s="22"/>
      <c r="R6" s="200" t="s">
        <v>12</v>
      </c>
      <c r="S6" s="254" t="s">
        <v>12</v>
      </c>
      <c r="T6" s="254" t="s">
        <v>12</v>
      </c>
      <c r="U6" s="21"/>
      <c r="V6" s="21"/>
      <c r="W6" s="21"/>
      <c r="X6" s="21"/>
      <c r="Y6" s="21"/>
      <c r="Z6" s="22"/>
      <c r="AA6" s="21"/>
      <c r="AB6" s="21"/>
      <c r="AC6" s="28">
        <f>COUNTIF($C6:$AB6,"X")*2+COUNTIF($C6:$AB6,"Y")*2</f>
        <v>14</v>
      </c>
      <c r="AD6" s="21"/>
      <c r="AE6" s="20"/>
      <c r="AF6" s="20"/>
      <c r="AG6" s="20"/>
      <c r="AH6" s="20"/>
      <c r="AI6" s="29">
        <f>AC6+AM6+COUNTIF($AD6:$AH6,"S")*4</f>
        <v>26</v>
      </c>
      <c r="AJ6" s="21">
        <v>3</v>
      </c>
      <c r="AK6" s="255">
        <f>AK4+7</f>
        <v>45327</v>
      </c>
      <c r="AL6" s="256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73" t="s">
        <v>13</v>
      </c>
      <c r="AV6" s="273" t="s">
        <v>13</v>
      </c>
      <c r="AW6" s="266" t="s">
        <v>13</v>
      </c>
      <c r="AX6" s="266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9</v>
      </c>
      <c r="BJ6" s="10">
        <f t="shared" si="2"/>
        <v>0</v>
      </c>
      <c r="BK6" s="10"/>
      <c r="BL6" s="10"/>
      <c r="BM6" s="10"/>
      <c r="BN6" s="10"/>
      <c r="BO6" s="10"/>
      <c r="BP6" s="10"/>
    </row>
    <row r="7" spans="1:76" ht="13.5" customHeight="1" x14ac:dyDescent="0.2">
      <c r="A7" s="301"/>
      <c r="B7" s="253"/>
      <c r="C7" s="21"/>
      <c r="D7" s="21"/>
      <c r="E7" s="20"/>
      <c r="F7" s="21"/>
      <c r="G7" s="22"/>
      <c r="H7" s="200" t="s">
        <v>12</v>
      </c>
      <c r="I7" s="200" t="s">
        <v>12</v>
      </c>
      <c r="J7" s="254" t="s">
        <v>12</v>
      </c>
      <c r="K7" s="254" t="s">
        <v>12</v>
      </c>
      <c r="L7" s="20"/>
      <c r="M7" s="21"/>
      <c r="N7" s="21"/>
      <c r="O7" s="21"/>
      <c r="P7" s="21"/>
      <c r="Q7" s="22"/>
      <c r="R7" s="200" t="s">
        <v>12</v>
      </c>
      <c r="S7" s="200" t="s">
        <v>12</v>
      </c>
      <c r="T7" s="254" t="s">
        <v>12</v>
      </c>
      <c r="V7" s="21"/>
      <c r="W7" s="21"/>
      <c r="X7" s="21"/>
      <c r="Y7" s="21"/>
      <c r="Z7" s="22"/>
      <c r="AA7" s="21"/>
      <c r="AB7" s="21"/>
      <c r="AC7" s="28">
        <f>COUNTIF($C7:$AB7,"X")*2+COUNTIF($C7:$AB7,"Y")*2</f>
        <v>14</v>
      </c>
      <c r="AD7" s="21"/>
      <c r="AE7" s="20"/>
      <c r="AF7" s="20"/>
      <c r="AG7" s="20"/>
      <c r="AH7" s="20"/>
      <c r="AI7" s="29">
        <f>AC7+AM7+COUNTIF($AD7:$AH7,"S")*4</f>
        <v>26</v>
      </c>
      <c r="AJ7" s="21">
        <v>4</v>
      </c>
      <c r="AK7" s="255">
        <f>AK6+7</f>
        <v>45334</v>
      </c>
      <c r="AL7" s="256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73" t="s">
        <v>13</v>
      </c>
      <c r="AV7" s="273" t="s">
        <v>13</v>
      </c>
      <c r="AW7" s="266" t="s">
        <v>13</v>
      </c>
      <c r="AX7" s="266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8</v>
      </c>
      <c r="BJ7" s="10">
        <f t="shared" si="2"/>
        <v>0</v>
      </c>
      <c r="BK7" s="10"/>
      <c r="BL7" s="10"/>
      <c r="BM7" s="10"/>
    </row>
    <row r="8" spans="1:76" ht="14.25" customHeight="1" x14ac:dyDescent="0.2">
      <c r="A8" s="301"/>
      <c r="B8" s="253"/>
      <c r="C8" s="21"/>
      <c r="D8" s="21"/>
      <c r="E8" s="20"/>
      <c r="F8" s="21"/>
      <c r="G8" s="22"/>
      <c r="H8" s="200" t="s">
        <v>12</v>
      </c>
      <c r="I8" s="200" t="s">
        <v>12</v>
      </c>
      <c r="J8" s="254" t="s">
        <v>12</v>
      </c>
      <c r="K8" s="254" t="s">
        <v>12</v>
      </c>
      <c r="L8" s="200" t="s">
        <v>12</v>
      </c>
      <c r="M8" s="21"/>
      <c r="N8" s="21"/>
      <c r="O8" s="21"/>
      <c r="P8" s="21"/>
      <c r="Q8" s="22"/>
      <c r="R8" s="200" t="s">
        <v>12</v>
      </c>
      <c r="S8" s="20"/>
      <c r="T8" s="254" t="s">
        <v>12</v>
      </c>
      <c r="U8" s="21"/>
      <c r="V8" s="21"/>
      <c r="W8" s="21"/>
      <c r="X8" s="21"/>
      <c r="Y8" s="21"/>
      <c r="Z8" s="22"/>
      <c r="AB8" s="254" t="s">
        <v>12</v>
      </c>
      <c r="AC8" s="28">
        <f>COUNTIF($C8:$AB8,"X")*2+COUNTIF($C8:$AB8,"Y")*2</f>
        <v>16</v>
      </c>
      <c r="AD8" s="21"/>
      <c r="AE8" s="20"/>
      <c r="AF8" s="20"/>
      <c r="AG8" s="20"/>
      <c r="AH8" s="20"/>
      <c r="AI8" s="29">
        <f>AC8+AM8+COUNTIF($AD8:$AH8,"S")*4</f>
        <v>28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73" t="s">
        <v>13</v>
      </c>
      <c r="AV8" s="273" t="s">
        <v>13</v>
      </c>
      <c r="AW8" s="266" t="s">
        <v>13</v>
      </c>
      <c r="AX8" s="266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8</v>
      </c>
      <c r="BJ8" s="10">
        <f t="shared" si="2"/>
        <v>0</v>
      </c>
      <c r="BK8" s="10"/>
      <c r="BL8" s="10"/>
      <c r="BM8" s="10"/>
    </row>
    <row r="9" spans="1:76" ht="13.5" customHeight="1" x14ac:dyDescent="0.2">
      <c r="A9" s="10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 t="shared" si="2"/>
        <v>0</v>
      </c>
      <c r="BK9" s="10"/>
      <c r="BL9" s="10"/>
      <c r="BM9" s="10"/>
    </row>
    <row r="10" spans="1:76" ht="13.5" customHeight="1" x14ac:dyDescent="0.2">
      <c r="A10" s="10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2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2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2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70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">
      <c r="B14" s="200" t="s">
        <v>13</v>
      </c>
      <c r="C14" s="229"/>
      <c r="D14" s="229" t="s">
        <v>270</v>
      </c>
      <c r="E14" s="229"/>
      <c r="F14" s="149"/>
      <c r="G14" s="4"/>
      <c r="H14" s="149"/>
      <c r="I14" s="4">
        <v>14</v>
      </c>
      <c r="J14" s="149"/>
      <c r="K14" s="83">
        <v>8</v>
      </c>
      <c r="L14" s="149"/>
      <c r="M14" s="149"/>
      <c r="N14" s="149" t="s">
        <v>86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73" t="s">
        <v>13</v>
      </c>
      <c r="AN14" s="274"/>
      <c r="AO14" s="274" t="s">
        <v>259</v>
      </c>
      <c r="AP14" s="274"/>
      <c r="AQ14" s="149"/>
      <c r="AS14" s="149"/>
      <c r="AT14">
        <v>12</v>
      </c>
      <c r="AU14" s="149"/>
      <c r="AV14" s="83"/>
      <c r="AW14" s="149"/>
      <c r="AX14" s="149"/>
      <c r="AY14" s="149"/>
      <c r="AZ14" s="149" t="s">
        <v>33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">
      <c r="B15" s="254" t="s">
        <v>13</v>
      </c>
      <c r="C15" s="268"/>
      <c r="D15" s="268" t="s">
        <v>271</v>
      </c>
      <c r="E15" s="268"/>
      <c r="F15" s="149"/>
      <c r="G15" s="4"/>
      <c r="H15" s="149"/>
      <c r="I15" s="4">
        <v>14</v>
      </c>
      <c r="J15" s="149"/>
      <c r="K15" s="83">
        <v>8</v>
      </c>
      <c r="L15" s="149"/>
      <c r="M15" s="149"/>
      <c r="N15" s="149" t="s">
        <v>86</v>
      </c>
      <c r="O15" s="149"/>
      <c r="P15" s="149"/>
      <c r="R15" s="4"/>
      <c r="S15" s="4"/>
      <c r="T15" s="4"/>
      <c r="U15" s="83"/>
      <c r="V15" s="4"/>
      <c r="W15" s="284" t="s">
        <v>272</v>
      </c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149"/>
      <c r="AM15" s="266" t="s">
        <v>13</v>
      </c>
      <c r="AN15" s="276"/>
      <c r="AO15" s="276" t="s">
        <v>262</v>
      </c>
      <c r="AP15" s="276"/>
      <c r="AQ15" s="149"/>
      <c r="AS15" s="149"/>
      <c r="AT15">
        <v>12</v>
      </c>
      <c r="AU15" s="149"/>
      <c r="AV15" s="83"/>
      <c r="AW15" s="149"/>
      <c r="AX15" s="149"/>
      <c r="AY15" s="149"/>
      <c r="AZ15" s="149" t="s">
        <v>33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84" t="s">
        <v>263</v>
      </c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149"/>
      <c r="AM16" s="270" t="s">
        <v>13</v>
      </c>
      <c r="AN16" s="271"/>
      <c r="AO16" s="271" t="s">
        <v>264</v>
      </c>
      <c r="AP16" s="271"/>
      <c r="AQ16" s="149"/>
      <c r="AS16" s="149"/>
      <c r="AT16">
        <v>6</v>
      </c>
      <c r="AU16" s="149"/>
      <c r="AV16" s="83"/>
      <c r="AW16" s="149"/>
      <c r="AX16" s="149"/>
      <c r="AY16" s="149"/>
      <c r="AZ16" s="149" t="s">
        <v>45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">
      <c r="B17" s="278" t="s">
        <v>13</v>
      </c>
      <c r="C17" s="279" t="s">
        <v>250</v>
      </c>
      <c r="D17" s="279"/>
      <c r="E17" s="279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86</v>
      </c>
      <c r="O17" s="149"/>
      <c r="P17" s="149"/>
      <c r="Q17" s="4"/>
      <c r="R17" s="4"/>
      <c r="S17" s="4"/>
      <c r="T17" s="4"/>
      <c r="U17" s="4"/>
      <c r="V17" s="4"/>
      <c r="W17" s="284" t="s">
        <v>265</v>
      </c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149"/>
      <c r="AM17" s="272" t="s">
        <v>13</v>
      </c>
      <c r="AN17" s="248"/>
      <c r="AO17" s="248" t="s">
        <v>266</v>
      </c>
      <c r="AP17" s="248"/>
      <c r="AQ17" s="149"/>
      <c r="AS17" s="149"/>
      <c r="AT17">
        <v>6</v>
      </c>
      <c r="AU17" s="149"/>
      <c r="AV17" s="83"/>
      <c r="AW17" s="149"/>
      <c r="AX17" s="149"/>
      <c r="AY17" s="149"/>
      <c r="AZ17" s="149" t="s">
        <v>45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">
      <c r="R18" s="4"/>
      <c r="S18" s="4"/>
      <c r="T18" s="4"/>
      <c r="U18" s="4"/>
      <c r="V18" s="4"/>
      <c r="W18" s="284" t="s">
        <v>267</v>
      </c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">
      <c r="R19" s="4"/>
      <c r="S19" s="4"/>
      <c r="T19" s="4"/>
      <c r="U19" s="4"/>
      <c r="V19" s="4"/>
      <c r="W19" s="284" t="s">
        <v>273</v>
      </c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">
      <c r="R20" s="4"/>
      <c r="S20" s="4"/>
      <c r="T20" s="4"/>
      <c r="U20" s="4"/>
      <c r="V20" s="4"/>
      <c r="W20" s="284" t="s">
        <v>274</v>
      </c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4"/>
      <c r="AM20" s="192" t="s">
        <v>13</v>
      </c>
      <c r="AO20" s="4"/>
      <c r="AP20" s="4"/>
      <c r="AQ20" s="4" t="s">
        <v>275</v>
      </c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">
      <c r="R22" s="4"/>
      <c r="S22" s="4"/>
      <c r="T22" s="4"/>
      <c r="U22" s="4"/>
      <c r="V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">
      <c r="R23" s="4"/>
      <c r="S23" s="4"/>
      <c r="T23" s="4"/>
      <c r="U23" s="4"/>
      <c r="V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2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2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2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2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2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2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2">
      <c r="B31" s="282"/>
      <c r="AK31" s="4"/>
    </row>
    <row r="32" spans="2:76" ht="13.5" customHeight="1" x14ac:dyDescent="0.2">
      <c r="AK32" s="4"/>
    </row>
    <row r="33" spans="24:52" ht="13.5" customHeight="1" x14ac:dyDescent="0.2">
      <c r="AK33" s="4"/>
    </row>
    <row r="34" spans="24:52" ht="13.5" customHeight="1" x14ac:dyDescent="0.2">
      <c r="AK34" s="4"/>
    </row>
    <row r="35" spans="24:52" ht="13.5" customHeight="1" x14ac:dyDescent="0.2">
      <c r="AK35" s="4"/>
    </row>
    <row r="36" spans="24:52" ht="13.5" customHeight="1" x14ac:dyDescent="0.2">
      <c r="AK36" s="4"/>
      <c r="AZ36" s="149"/>
    </row>
    <row r="37" spans="24:52" ht="13.5" customHeight="1" x14ac:dyDescent="0.2">
      <c r="AK37" s="4"/>
    </row>
    <row r="38" spans="24:52" ht="13.5" customHeight="1" x14ac:dyDescent="0.25"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193"/>
    </row>
    <row r="39" spans="24:52" ht="13.5" customHeight="1" x14ac:dyDescent="0.2">
      <c r="AK39" s="4"/>
    </row>
    <row r="40" spans="24:52" ht="13.5" customHeight="1" x14ac:dyDescent="0.2">
      <c r="AK40" s="4"/>
    </row>
    <row r="41" spans="24:52" ht="13.5" customHeight="1" x14ac:dyDescent="0.2">
      <c r="AK41" s="4"/>
    </row>
    <row r="42" spans="24:52" ht="13.5" customHeight="1" x14ac:dyDescent="0.2">
      <c r="AK42" s="4"/>
    </row>
    <row r="43" spans="24:52" ht="13.5" customHeight="1" x14ac:dyDescent="0.2">
      <c r="AK43" s="4"/>
    </row>
    <row r="44" spans="24:52" ht="13.5" customHeight="1" x14ac:dyDescent="0.2"/>
    <row r="45" spans="24:52" ht="13.5" customHeight="1" x14ac:dyDescent="0.2"/>
    <row r="46" spans="24:52" ht="13.5" customHeight="1" x14ac:dyDescent="0.2"/>
    <row r="47" spans="24:52" ht="13.5" customHeight="1" x14ac:dyDescent="0.2"/>
    <row r="48" spans="24:52" ht="13.5" customHeight="1" x14ac:dyDescent="0.2"/>
    <row r="49" spans="37:37" ht="13.5" customHeight="1" x14ac:dyDescent="0.2"/>
    <row r="50" spans="37:37" ht="13.5" customHeight="1" x14ac:dyDescent="0.2"/>
    <row r="51" spans="37:37" ht="13.5" customHeight="1" x14ac:dyDescent="0.2"/>
    <row r="52" spans="37:37" ht="13.5" customHeight="1" x14ac:dyDescent="0.2"/>
    <row r="53" spans="37:37" ht="13.5" customHeight="1" x14ac:dyDescent="0.2">
      <c r="AK53" s="4"/>
    </row>
    <row r="54" spans="37:37" ht="13.5" customHeight="1" x14ac:dyDescent="0.2">
      <c r="AK54" s="4"/>
    </row>
    <row r="55" spans="37:37" ht="13.5" customHeight="1" x14ac:dyDescent="0.2">
      <c r="AK55" s="4"/>
    </row>
    <row r="56" spans="37:37" ht="13.5" customHeight="1" x14ac:dyDescent="0.2">
      <c r="AK56" s="4"/>
    </row>
    <row r="57" spans="37:37" ht="13.5" customHeight="1" x14ac:dyDescent="0.2">
      <c r="AK57" s="4"/>
    </row>
    <row r="58" spans="37:37" ht="13.5" customHeight="1" x14ac:dyDescent="0.2">
      <c r="AK58" s="4"/>
    </row>
    <row r="59" spans="37:37" ht="13.5" customHeight="1" x14ac:dyDescent="0.2">
      <c r="AK59" s="4"/>
    </row>
    <row r="60" spans="37:37" ht="13.5" customHeight="1" x14ac:dyDescent="0.2">
      <c r="AK60" s="4"/>
    </row>
    <row r="61" spans="37:37" ht="13.5" customHeight="1" x14ac:dyDescent="0.2">
      <c r="AK61" s="4"/>
    </row>
    <row r="62" spans="37:37" ht="13.5" customHeight="1" x14ac:dyDescent="0.2">
      <c r="AK62" s="4"/>
    </row>
    <row r="63" spans="37:37" ht="13.5" customHeight="1" x14ac:dyDescent="0.2">
      <c r="AK63" s="4"/>
    </row>
    <row r="64" spans="37:37" ht="13.5" customHeight="1" x14ac:dyDescent="0.2">
      <c r="AK64" s="4"/>
    </row>
    <row r="65" spans="37:37" ht="13.5" customHeight="1" x14ac:dyDescent="0.2">
      <c r="AK65" s="4"/>
    </row>
    <row r="66" spans="37:37" ht="13.5" customHeight="1" x14ac:dyDescent="0.2">
      <c r="AK66" s="4"/>
    </row>
    <row r="67" spans="37:37" ht="13.5" customHeight="1" x14ac:dyDescent="0.2">
      <c r="AK67" s="4"/>
    </row>
    <row r="68" spans="37:37" ht="13.5" customHeight="1" x14ac:dyDescent="0.2">
      <c r="AK68" s="4"/>
    </row>
    <row r="69" spans="37:37" ht="13.5" customHeight="1" x14ac:dyDescent="0.2">
      <c r="AK69" s="4"/>
    </row>
    <row r="70" spans="37:37" ht="13.5" customHeight="1" x14ac:dyDescent="0.2">
      <c r="AK70" s="4"/>
    </row>
    <row r="71" spans="37:37" ht="13.5" customHeight="1" x14ac:dyDescent="0.2">
      <c r="AK71" s="4"/>
    </row>
    <row r="72" spans="37:37" ht="13.5" customHeight="1" x14ac:dyDescent="0.2">
      <c r="AK72" s="4"/>
    </row>
    <row r="73" spans="37:37" ht="13.5" customHeight="1" x14ac:dyDescent="0.2">
      <c r="AK73" s="4"/>
    </row>
    <row r="74" spans="37:37" ht="13.5" customHeight="1" x14ac:dyDescent="0.2">
      <c r="AK74" s="4"/>
    </row>
    <row r="75" spans="37:37" ht="13.5" customHeight="1" x14ac:dyDescent="0.2">
      <c r="AK75" s="4"/>
    </row>
    <row r="76" spans="37:37" ht="13.5" customHeight="1" x14ac:dyDescent="0.2">
      <c r="AK76" s="4"/>
    </row>
    <row r="77" spans="37:37" ht="13.5" customHeight="1" x14ac:dyDescent="0.2">
      <c r="AK77" s="4"/>
    </row>
    <row r="78" spans="37:37" ht="13.5" customHeight="1" x14ac:dyDescent="0.2">
      <c r="AK78" s="4"/>
    </row>
    <row r="79" spans="37:37" ht="13.5" customHeight="1" x14ac:dyDescent="0.2">
      <c r="AK79" s="4"/>
    </row>
    <row r="80" spans="37:37" ht="13.5" customHeight="1" x14ac:dyDescent="0.2">
      <c r="AK80" s="4"/>
    </row>
    <row r="81" spans="37:37" ht="13.5" customHeight="1" x14ac:dyDescent="0.2">
      <c r="AK81" s="4"/>
    </row>
    <row r="82" spans="37:37" ht="13.5" customHeight="1" x14ac:dyDescent="0.2">
      <c r="AK82" s="4"/>
    </row>
    <row r="83" spans="37:37" ht="13.5" customHeight="1" x14ac:dyDescent="0.2">
      <c r="AK83" s="4"/>
    </row>
    <row r="84" spans="37:37" ht="13.5" customHeight="1" x14ac:dyDescent="0.2">
      <c r="AK84" s="4"/>
    </row>
    <row r="85" spans="37:37" ht="13.5" customHeight="1" x14ac:dyDescent="0.2">
      <c r="AK85" s="4"/>
    </row>
    <row r="86" spans="37:37" ht="13.5" customHeight="1" x14ac:dyDescent="0.2">
      <c r="AK86" s="4"/>
    </row>
    <row r="87" spans="37:37" ht="13.5" customHeight="1" x14ac:dyDescent="0.2">
      <c r="AK87" s="4"/>
    </row>
    <row r="88" spans="37:37" ht="13.5" customHeight="1" x14ac:dyDescent="0.2">
      <c r="AK88" s="4"/>
    </row>
    <row r="89" spans="37:37" ht="13.5" customHeight="1" x14ac:dyDescent="0.2">
      <c r="AK89" s="4"/>
    </row>
    <row r="90" spans="37:37" ht="13.5" customHeight="1" x14ac:dyDescent="0.2">
      <c r="AK90" s="4"/>
    </row>
    <row r="91" spans="37:37" ht="13.5" customHeight="1" x14ac:dyDescent="0.2">
      <c r="AK91" s="4"/>
    </row>
    <row r="92" spans="37:37" ht="13.5" customHeight="1" x14ac:dyDescent="0.2">
      <c r="AK92" s="4"/>
    </row>
    <row r="93" spans="37:37" ht="13.5" customHeight="1" x14ac:dyDescent="0.2">
      <c r="AK93" s="4"/>
    </row>
    <row r="94" spans="37:37" ht="13.5" customHeight="1" x14ac:dyDescent="0.2">
      <c r="AK94" s="4"/>
    </row>
    <row r="95" spans="37:37" ht="13.5" customHeight="1" x14ac:dyDescent="0.2">
      <c r="AK95" s="4"/>
    </row>
    <row r="96" spans="37:37" ht="13.5" customHeight="1" x14ac:dyDescent="0.2">
      <c r="AK96" s="4"/>
    </row>
    <row r="97" spans="37:37" ht="13.5" customHeight="1" x14ac:dyDescent="0.2">
      <c r="AK97" s="4"/>
    </row>
    <row r="98" spans="37:37" ht="13.5" customHeight="1" x14ac:dyDescent="0.2">
      <c r="AK98" s="4"/>
    </row>
    <row r="99" spans="37:37" ht="13.5" customHeight="1" x14ac:dyDescent="0.2">
      <c r="AK99" s="4"/>
    </row>
    <row r="100" spans="37:37" ht="13.5" customHeight="1" x14ac:dyDescent="0.2">
      <c r="AK100" s="4"/>
    </row>
    <row r="101" spans="37:37" ht="13.5" customHeight="1" x14ac:dyDescent="0.2">
      <c r="AK101" s="4"/>
    </row>
    <row r="102" spans="37:37" ht="13.5" customHeight="1" x14ac:dyDescent="0.2">
      <c r="AK102" s="4"/>
    </row>
    <row r="103" spans="37:37" ht="13.5" customHeight="1" x14ac:dyDescent="0.2">
      <c r="AK103" s="4"/>
    </row>
    <row r="104" spans="37:37" ht="13.5" customHeight="1" x14ac:dyDescent="0.2">
      <c r="AK104" s="4"/>
    </row>
    <row r="105" spans="37:37" ht="13.5" customHeight="1" x14ac:dyDescent="0.2">
      <c r="AK105" s="4"/>
    </row>
    <row r="106" spans="37:37" ht="13.5" customHeight="1" x14ac:dyDescent="0.2">
      <c r="AK106" s="4"/>
    </row>
    <row r="107" spans="37:37" ht="13.5" customHeight="1" x14ac:dyDescent="0.2">
      <c r="AK107" s="4"/>
    </row>
    <row r="108" spans="37:37" ht="13.5" customHeight="1" x14ac:dyDescent="0.2">
      <c r="AK108" s="4"/>
    </row>
    <row r="109" spans="37:37" ht="13.5" customHeight="1" x14ac:dyDescent="0.2">
      <c r="AK109" s="4"/>
    </row>
    <row r="110" spans="37:37" ht="13.5" customHeight="1" x14ac:dyDescent="0.2">
      <c r="AK110" s="4"/>
    </row>
    <row r="111" spans="37:37" ht="13.5" customHeight="1" x14ac:dyDescent="0.2">
      <c r="AK111" s="4"/>
    </row>
    <row r="112" spans="37:37" ht="13.5" customHeight="1" x14ac:dyDescent="0.2">
      <c r="AK112" s="4"/>
    </row>
    <row r="113" spans="37:37" ht="13.5" customHeight="1" x14ac:dyDescent="0.2">
      <c r="AK113" s="4"/>
    </row>
    <row r="114" spans="37:37" ht="13.5" customHeight="1" x14ac:dyDescent="0.2">
      <c r="AK114" s="4"/>
    </row>
    <row r="115" spans="37:37" ht="13.5" customHeight="1" x14ac:dyDescent="0.2">
      <c r="AK115" s="4"/>
    </row>
    <row r="116" spans="37:37" ht="13.5" customHeight="1" x14ac:dyDescent="0.2">
      <c r="AK116" s="4"/>
    </row>
    <row r="117" spans="37:37" ht="13.5" customHeight="1" x14ac:dyDescent="0.2">
      <c r="AK117" s="4"/>
    </row>
    <row r="118" spans="37:37" ht="13.5" customHeight="1" x14ac:dyDescent="0.2">
      <c r="AK118" s="4"/>
    </row>
    <row r="119" spans="37:37" ht="13.5" customHeight="1" x14ac:dyDescent="0.2">
      <c r="AK119" s="4"/>
    </row>
    <row r="120" spans="37:37" ht="13.5" customHeight="1" x14ac:dyDescent="0.2">
      <c r="AK120" s="4"/>
    </row>
    <row r="121" spans="37:37" ht="13.5" customHeight="1" x14ac:dyDescent="0.2">
      <c r="AK121" s="4"/>
    </row>
    <row r="122" spans="37:37" ht="13.5" customHeight="1" x14ac:dyDescent="0.2">
      <c r="AK122" s="4"/>
    </row>
    <row r="123" spans="37:37" ht="13.5" customHeight="1" x14ac:dyDescent="0.2">
      <c r="AK123" s="4"/>
    </row>
    <row r="124" spans="37:37" ht="13.5" customHeight="1" x14ac:dyDescent="0.2">
      <c r="AK124" s="4"/>
    </row>
    <row r="125" spans="37:37" ht="13.5" customHeight="1" x14ac:dyDescent="0.2">
      <c r="AK125" s="4"/>
    </row>
    <row r="126" spans="37:37" ht="13.5" customHeight="1" x14ac:dyDescent="0.2">
      <c r="AK126" s="4"/>
    </row>
    <row r="127" spans="37:37" ht="13.5" customHeight="1" x14ac:dyDescent="0.2">
      <c r="AK127" s="4"/>
    </row>
    <row r="128" spans="37:37" ht="13.5" customHeight="1" x14ac:dyDescent="0.2">
      <c r="AK128" s="4"/>
    </row>
    <row r="129" spans="37:37" ht="13.5" customHeight="1" x14ac:dyDescent="0.2">
      <c r="AK129" s="4"/>
    </row>
    <row r="130" spans="37:37" ht="13.5" customHeight="1" x14ac:dyDescent="0.2">
      <c r="AK130" s="4"/>
    </row>
    <row r="131" spans="37:37" ht="13.5" customHeight="1" x14ac:dyDescent="0.2">
      <c r="AK131" s="4"/>
    </row>
    <row r="132" spans="37:37" ht="13.5" customHeight="1" x14ac:dyDescent="0.2">
      <c r="AK132" s="4"/>
    </row>
    <row r="133" spans="37:37" ht="13.5" customHeight="1" x14ac:dyDescent="0.2">
      <c r="AK133" s="4"/>
    </row>
    <row r="134" spans="37:37" ht="13.5" customHeight="1" x14ac:dyDescent="0.2">
      <c r="AK134" s="4"/>
    </row>
    <row r="135" spans="37:37" ht="13.5" customHeight="1" x14ac:dyDescent="0.2">
      <c r="AK135" s="4"/>
    </row>
    <row r="136" spans="37:37" ht="13.5" customHeight="1" x14ac:dyDescent="0.2">
      <c r="AK136" s="4"/>
    </row>
    <row r="137" spans="37:37" ht="13.5" customHeight="1" x14ac:dyDescent="0.2">
      <c r="AK137" s="4"/>
    </row>
    <row r="138" spans="37:37" ht="13.5" customHeight="1" x14ac:dyDescent="0.2">
      <c r="AK138" s="4"/>
    </row>
    <row r="139" spans="37:37" ht="13.5" customHeight="1" x14ac:dyDescent="0.2">
      <c r="AK139" s="4"/>
    </row>
    <row r="140" spans="37:37" ht="13.5" customHeight="1" x14ac:dyDescent="0.2">
      <c r="AK140" s="4"/>
    </row>
    <row r="141" spans="37:37" ht="13.5" customHeight="1" x14ac:dyDescent="0.2">
      <c r="AK141" s="4"/>
    </row>
    <row r="142" spans="37:37" ht="13.5" customHeight="1" x14ac:dyDescent="0.2">
      <c r="AK142" s="4"/>
    </row>
    <row r="143" spans="37:37" ht="13.5" customHeight="1" x14ac:dyDescent="0.2">
      <c r="AK143" s="4"/>
    </row>
    <row r="144" spans="37:37" ht="13.5" customHeight="1" x14ac:dyDescent="0.2">
      <c r="AK144" s="4"/>
    </row>
    <row r="145" spans="37:37" ht="13.5" customHeight="1" x14ac:dyDescent="0.2">
      <c r="AK145" s="4"/>
    </row>
    <row r="146" spans="37:37" ht="13.5" customHeight="1" x14ac:dyDescent="0.2">
      <c r="AK146" s="4"/>
    </row>
    <row r="147" spans="37:37" ht="13.5" customHeight="1" x14ac:dyDescent="0.2">
      <c r="AK147" s="4"/>
    </row>
    <row r="148" spans="37:37" ht="13.5" customHeight="1" x14ac:dyDescent="0.2">
      <c r="AK148" s="4"/>
    </row>
    <row r="149" spans="37:37" ht="13.5" customHeight="1" x14ac:dyDescent="0.2">
      <c r="AK149" s="4"/>
    </row>
    <row r="150" spans="37:37" ht="13.5" customHeight="1" x14ac:dyDescent="0.2">
      <c r="AK150" s="4"/>
    </row>
    <row r="151" spans="37:37" ht="13.5" customHeight="1" x14ac:dyDescent="0.2">
      <c r="AK151" s="4"/>
    </row>
    <row r="152" spans="37:37" ht="13.5" customHeight="1" x14ac:dyDescent="0.2">
      <c r="AK152" s="4"/>
    </row>
    <row r="153" spans="37:37" ht="13.5" customHeight="1" x14ac:dyDescent="0.2">
      <c r="AK153" s="4"/>
    </row>
    <row r="154" spans="37:37" ht="13.5" customHeight="1" x14ac:dyDescent="0.2">
      <c r="AK154" s="4"/>
    </row>
    <row r="155" spans="37:37" ht="13.5" customHeight="1" x14ac:dyDescent="0.2">
      <c r="AK155" s="4"/>
    </row>
    <row r="156" spans="37:37" ht="13.5" customHeight="1" x14ac:dyDescent="0.2">
      <c r="AK156" s="4"/>
    </row>
    <row r="157" spans="37:37" ht="13.5" customHeight="1" x14ac:dyDescent="0.2">
      <c r="AK157" s="4"/>
    </row>
    <row r="158" spans="37:37" ht="13.5" customHeight="1" x14ac:dyDescent="0.2">
      <c r="AK158" s="4"/>
    </row>
    <row r="159" spans="37:37" ht="13.5" customHeight="1" x14ac:dyDescent="0.2">
      <c r="AK159" s="4"/>
    </row>
    <row r="160" spans="37:37" ht="13.5" customHeight="1" x14ac:dyDescent="0.2">
      <c r="AK160" s="4"/>
    </row>
    <row r="161" spans="37:37" ht="13.5" customHeight="1" x14ac:dyDescent="0.2">
      <c r="AK161" s="4"/>
    </row>
    <row r="162" spans="37:37" ht="13.5" customHeight="1" x14ac:dyDescent="0.2">
      <c r="AK162" s="4"/>
    </row>
    <row r="163" spans="37:37" ht="13.5" customHeight="1" x14ac:dyDescent="0.2">
      <c r="AK163" s="4"/>
    </row>
    <row r="164" spans="37:37" ht="13.5" customHeight="1" x14ac:dyDescent="0.2">
      <c r="AK164" s="4"/>
    </row>
    <row r="165" spans="37:37" ht="13.5" customHeight="1" x14ac:dyDescent="0.2">
      <c r="AK165" s="4"/>
    </row>
    <row r="166" spans="37:37" ht="13.5" customHeight="1" x14ac:dyDescent="0.2">
      <c r="AK166" s="4"/>
    </row>
    <row r="167" spans="37:37" ht="13.5" customHeight="1" x14ac:dyDescent="0.2">
      <c r="AK167" s="4"/>
    </row>
    <row r="168" spans="37:37" ht="13.5" customHeight="1" x14ac:dyDescent="0.2">
      <c r="AK168" s="4"/>
    </row>
    <row r="169" spans="37:37" ht="13.5" customHeight="1" x14ac:dyDescent="0.2">
      <c r="AK169" s="4"/>
    </row>
    <row r="170" spans="37:37" ht="13.5" customHeight="1" x14ac:dyDescent="0.2">
      <c r="AK170" s="4"/>
    </row>
    <row r="171" spans="37:37" ht="13.5" customHeight="1" x14ac:dyDescent="0.2">
      <c r="AK171" s="4"/>
    </row>
    <row r="172" spans="37:37" ht="13.5" customHeight="1" x14ac:dyDescent="0.2">
      <c r="AK172" s="4"/>
    </row>
    <row r="173" spans="37:37" ht="13.5" customHeight="1" x14ac:dyDescent="0.2">
      <c r="AK173" s="4"/>
    </row>
    <row r="174" spans="37:37" ht="13.5" customHeight="1" x14ac:dyDescent="0.2">
      <c r="AK174" s="4"/>
    </row>
    <row r="175" spans="37:37" ht="13.5" customHeight="1" x14ac:dyDescent="0.2">
      <c r="AK175" s="4"/>
    </row>
    <row r="176" spans="37:37" ht="13.5" customHeight="1" x14ac:dyDescent="0.2">
      <c r="AK176" s="4"/>
    </row>
    <row r="177" spans="37:37" ht="13.5" customHeight="1" x14ac:dyDescent="0.2">
      <c r="AK177" s="4"/>
    </row>
    <row r="178" spans="37:37" ht="13.5" customHeight="1" x14ac:dyDescent="0.2">
      <c r="AK178" s="4"/>
    </row>
    <row r="179" spans="37:37" ht="13.5" customHeight="1" x14ac:dyDescent="0.2">
      <c r="AK179" s="4"/>
    </row>
    <row r="180" spans="37:37" ht="13.5" customHeight="1" x14ac:dyDescent="0.2">
      <c r="AK180" s="4"/>
    </row>
    <row r="181" spans="37:37" ht="13.5" customHeight="1" x14ac:dyDescent="0.2">
      <c r="AK181" s="4"/>
    </row>
    <row r="182" spans="37:37" ht="13.5" customHeight="1" x14ac:dyDescent="0.2">
      <c r="AK182" s="4"/>
    </row>
    <row r="183" spans="37:37" ht="13.5" customHeight="1" x14ac:dyDescent="0.2">
      <c r="AK183" s="4"/>
    </row>
    <row r="184" spans="37:37" ht="13.5" customHeight="1" x14ac:dyDescent="0.2">
      <c r="AK184" s="4"/>
    </row>
    <row r="185" spans="37:37" ht="13.5" customHeight="1" x14ac:dyDescent="0.2">
      <c r="AK185" s="4"/>
    </row>
    <row r="186" spans="37:37" ht="13.5" customHeight="1" x14ac:dyDescent="0.2">
      <c r="AK186" s="4"/>
    </row>
    <row r="187" spans="37:37" ht="13.5" customHeight="1" x14ac:dyDescent="0.2">
      <c r="AK187" s="4"/>
    </row>
    <row r="188" spans="37:37" ht="13.5" customHeight="1" x14ac:dyDescent="0.2">
      <c r="AK188" s="4"/>
    </row>
    <row r="189" spans="37:37" ht="13.5" customHeight="1" x14ac:dyDescent="0.2">
      <c r="AK189" s="4"/>
    </row>
    <row r="190" spans="37:37" ht="13.5" customHeight="1" x14ac:dyDescent="0.2">
      <c r="AK190" s="4"/>
    </row>
    <row r="191" spans="37:37" ht="13.5" customHeight="1" x14ac:dyDescent="0.2">
      <c r="AK191" s="4"/>
    </row>
    <row r="192" spans="37:37" ht="13.5" customHeight="1" x14ac:dyDescent="0.2">
      <c r="AK192" s="4"/>
    </row>
    <row r="193" spans="37:37" ht="13.5" customHeight="1" x14ac:dyDescent="0.2">
      <c r="AK193" s="4"/>
    </row>
    <row r="194" spans="37:37" ht="13.5" customHeight="1" x14ac:dyDescent="0.2">
      <c r="AK194" s="4"/>
    </row>
    <row r="195" spans="37:37" ht="13.5" customHeight="1" x14ac:dyDescent="0.2">
      <c r="AK195" s="4"/>
    </row>
    <row r="196" spans="37:37" ht="13.5" customHeight="1" x14ac:dyDescent="0.2">
      <c r="AK196" s="4"/>
    </row>
    <row r="197" spans="37:37" ht="13.5" customHeight="1" x14ac:dyDescent="0.2">
      <c r="AK197" s="4"/>
    </row>
    <row r="198" spans="37:37" ht="13.5" customHeight="1" x14ac:dyDescent="0.2">
      <c r="AK198" s="4"/>
    </row>
    <row r="199" spans="37:37" ht="13.5" customHeight="1" x14ac:dyDescent="0.2">
      <c r="AK199" s="4"/>
    </row>
    <row r="200" spans="37:37" ht="13.5" customHeight="1" x14ac:dyDescent="0.2">
      <c r="AK200" s="4"/>
    </row>
    <row r="201" spans="37:37" ht="13.5" customHeight="1" x14ac:dyDescent="0.2">
      <c r="AK201" s="4"/>
    </row>
    <row r="202" spans="37:37" ht="13.5" customHeight="1" x14ac:dyDescent="0.2">
      <c r="AK202" s="4"/>
    </row>
    <row r="203" spans="37:37" ht="13.5" customHeight="1" x14ac:dyDescent="0.2">
      <c r="AK203" s="4"/>
    </row>
    <row r="204" spans="37:37" ht="13.5" customHeight="1" x14ac:dyDescent="0.2">
      <c r="AK204" s="4"/>
    </row>
    <row r="205" spans="37:37" ht="13.5" customHeight="1" x14ac:dyDescent="0.2">
      <c r="AK205" s="4"/>
    </row>
    <row r="206" spans="37:37" ht="13.5" customHeight="1" x14ac:dyDescent="0.2">
      <c r="AK206" s="4"/>
    </row>
    <row r="207" spans="37:37" ht="13.5" customHeight="1" x14ac:dyDescent="0.2">
      <c r="AK207" s="4"/>
    </row>
    <row r="208" spans="37:37" ht="13.5" customHeight="1" x14ac:dyDescent="0.2">
      <c r="AK208" s="4"/>
    </row>
    <row r="209" spans="37:37" ht="13.5" customHeight="1" x14ac:dyDescent="0.2">
      <c r="AK209" s="4"/>
    </row>
    <row r="210" spans="37:37" ht="13.5" customHeight="1" x14ac:dyDescent="0.2">
      <c r="AK210" s="4"/>
    </row>
    <row r="211" spans="37:37" ht="13.5" customHeight="1" x14ac:dyDescent="0.2">
      <c r="AK211" s="4"/>
    </row>
    <row r="212" spans="37:37" ht="13.5" customHeight="1" x14ac:dyDescent="0.2">
      <c r="AK212" s="4"/>
    </row>
    <row r="213" spans="37:37" ht="13.5" customHeight="1" x14ac:dyDescent="0.2">
      <c r="AK213" s="4"/>
    </row>
    <row r="214" spans="37:37" ht="13.5" customHeight="1" x14ac:dyDescent="0.2">
      <c r="AK214" s="4"/>
    </row>
    <row r="215" spans="37:37" ht="13.5" customHeight="1" x14ac:dyDescent="0.2">
      <c r="AK215" s="4"/>
    </row>
    <row r="216" spans="37:37" ht="13.5" customHeight="1" x14ac:dyDescent="0.2">
      <c r="AK216" s="4"/>
    </row>
    <row r="217" spans="37:37" ht="13.5" customHeight="1" x14ac:dyDescent="0.2">
      <c r="AK217" s="4"/>
    </row>
    <row r="218" spans="37:37" ht="13.5" customHeight="1" x14ac:dyDescent="0.2">
      <c r="AK218" s="4"/>
    </row>
    <row r="219" spans="37:37" ht="13.5" customHeight="1" x14ac:dyDescent="0.2">
      <c r="AK219" s="4"/>
    </row>
    <row r="220" spans="37:37" ht="13.5" customHeight="1" x14ac:dyDescent="0.2">
      <c r="AK220" s="4"/>
    </row>
    <row r="221" spans="37:37" ht="12.75" customHeight="1" x14ac:dyDescent="0.2">
      <c r="AK221" s="4"/>
    </row>
    <row r="222" spans="37:37" ht="12.75" customHeight="1" x14ac:dyDescent="0.2">
      <c r="AK222" s="4"/>
    </row>
    <row r="223" spans="37:37" ht="12.75" customHeight="1" x14ac:dyDescent="0.2">
      <c r="AK223" s="4"/>
    </row>
    <row r="224" spans="37:37" ht="12.75" customHeight="1" x14ac:dyDescent="0.2">
      <c r="AK224" s="4"/>
    </row>
    <row r="225" spans="37:37" ht="12.75" customHeight="1" x14ac:dyDescent="0.2">
      <c r="AK225" s="4"/>
    </row>
    <row r="226" spans="37:37" ht="12.75" customHeight="1" x14ac:dyDescent="0.2">
      <c r="AK226" s="4"/>
    </row>
    <row r="227" spans="37:37" ht="12.75" customHeight="1" x14ac:dyDescent="0.2">
      <c r="AK227" s="4"/>
    </row>
    <row r="228" spans="37:37" ht="12.75" customHeight="1" x14ac:dyDescent="0.2">
      <c r="AK228" s="4"/>
    </row>
    <row r="229" spans="37:37" ht="12.75" customHeight="1" x14ac:dyDescent="0.2">
      <c r="AK229" s="4"/>
    </row>
    <row r="230" spans="37:37" ht="12.75" customHeight="1" x14ac:dyDescent="0.2">
      <c r="AK230" s="4"/>
    </row>
    <row r="231" spans="37:37" ht="12.75" customHeight="1" x14ac:dyDescent="0.2">
      <c r="AK231" s="4"/>
    </row>
    <row r="232" spans="37:37" ht="12.75" customHeight="1" x14ac:dyDescent="0.2">
      <c r="AK232" s="4"/>
    </row>
    <row r="233" spans="37:37" ht="12.75" customHeight="1" x14ac:dyDescent="0.2">
      <c r="AK233" s="4"/>
    </row>
    <row r="234" spans="37:37" ht="12.75" customHeight="1" x14ac:dyDescent="0.2">
      <c r="AK234" s="4"/>
    </row>
    <row r="235" spans="37:37" ht="12.75" customHeight="1" x14ac:dyDescent="0.2">
      <c r="AK235" s="4"/>
    </row>
    <row r="236" spans="37:37" ht="12.75" customHeight="1" x14ac:dyDescent="0.2">
      <c r="AK236" s="4"/>
    </row>
    <row r="237" spans="37:37" ht="12.75" customHeight="1" x14ac:dyDescent="0.2">
      <c r="AK237" s="4"/>
    </row>
    <row r="238" spans="37:37" ht="12.75" customHeight="1" x14ac:dyDescent="0.2">
      <c r="AK238" s="4"/>
    </row>
    <row r="239" spans="37:37" ht="12.75" customHeight="1" x14ac:dyDescent="0.2">
      <c r="AK239" s="4"/>
    </row>
    <row r="240" spans="37:37" ht="12.75" customHeight="1" x14ac:dyDescent="0.2">
      <c r="AK240" s="4"/>
    </row>
    <row r="241" spans="37:37" ht="12.75" customHeight="1" x14ac:dyDescent="0.2">
      <c r="AK241" s="4"/>
    </row>
    <row r="242" spans="37:37" ht="12.75" customHeight="1" x14ac:dyDescent="0.2">
      <c r="AK242" s="4"/>
    </row>
    <row r="243" spans="37:37" ht="12.75" customHeight="1" x14ac:dyDescent="0.2">
      <c r="AK243" s="4"/>
    </row>
    <row r="244" spans="37:37" ht="12.75" customHeight="1" x14ac:dyDescent="0.2">
      <c r="AK244" s="4"/>
    </row>
    <row r="245" spans="37:37" ht="12.75" customHeight="1" x14ac:dyDescent="0.2">
      <c r="AK245" s="4"/>
    </row>
    <row r="246" spans="37:37" ht="12.75" customHeight="1" x14ac:dyDescent="0.2">
      <c r="AK246" s="4"/>
    </row>
    <row r="247" spans="37:37" ht="12.75" customHeight="1" x14ac:dyDescent="0.2">
      <c r="AK247" s="4"/>
    </row>
    <row r="248" spans="37:37" ht="12.75" customHeight="1" x14ac:dyDescent="0.2">
      <c r="AK248" s="4"/>
    </row>
    <row r="249" spans="37:37" ht="12.75" customHeight="1" x14ac:dyDescent="0.2">
      <c r="AK249" s="4"/>
    </row>
    <row r="250" spans="37:37" ht="12.75" customHeight="1" x14ac:dyDescent="0.2">
      <c r="AK250" s="4"/>
    </row>
    <row r="251" spans="37:37" ht="12.75" customHeight="1" x14ac:dyDescent="0.2">
      <c r="AK251" s="4"/>
    </row>
    <row r="252" spans="37:37" ht="12.75" customHeight="1" x14ac:dyDescent="0.2">
      <c r="AK252" s="4"/>
    </row>
    <row r="253" spans="37:37" ht="12.75" customHeight="1" x14ac:dyDescent="0.2">
      <c r="AK253" s="4"/>
    </row>
    <row r="254" spans="37:37" ht="12.75" customHeight="1" x14ac:dyDescent="0.2">
      <c r="AK254" s="4"/>
    </row>
    <row r="255" spans="37:37" ht="12.75" customHeight="1" x14ac:dyDescent="0.2">
      <c r="AK255" s="4"/>
    </row>
    <row r="256" spans="37:37" ht="12.75" customHeight="1" x14ac:dyDescent="0.2">
      <c r="AK256" s="4"/>
    </row>
    <row r="257" spans="37:37" ht="12.75" customHeight="1" x14ac:dyDescent="0.2">
      <c r="AK257" s="4"/>
    </row>
    <row r="258" spans="37:37" ht="12.75" customHeight="1" x14ac:dyDescent="0.2">
      <c r="AK258" s="4"/>
    </row>
    <row r="259" spans="37:37" ht="12.75" customHeight="1" x14ac:dyDescent="0.2">
      <c r="AK259" s="4"/>
    </row>
    <row r="260" spans="37:37" ht="12.75" customHeight="1" x14ac:dyDescent="0.2">
      <c r="AK260" s="4"/>
    </row>
    <row r="261" spans="37:37" ht="12.75" customHeight="1" x14ac:dyDescent="0.2">
      <c r="AK261" s="4"/>
    </row>
    <row r="262" spans="37:37" ht="12.75" customHeight="1" x14ac:dyDescent="0.2">
      <c r="AK262" s="4"/>
    </row>
    <row r="263" spans="37:37" ht="12.75" customHeight="1" x14ac:dyDescent="0.2">
      <c r="AK263" s="4"/>
    </row>
    <row r="264" spans="37:37" ht="12.75" customHeight="1" x14ac:dyDescent="0.2">
      <c r="AK264" s="4"/>
    </row>
    <row r="265" spans="37:37" ht="12.75" customHeight="1" x14ac:dyDescent="0.2">
      <c r="AK265" s="4"/>
    </row>
    <row r="266" spans="37:37" ht="12.75" customHeight="1" x14ac:dyDescent="0.2">
      <c r="AK266" s="4"/>
    </row>
    <row r="267" spans="37:37" ht="12.75" customHeight="1" x14ac:dyDescent="0.2">
      <c r="AK267" s="4"/>
    </row>
    <row r="268" spans="37:37" ht="12.75" customHeight="1" x14ac:dyDescent="0.2">
      <c r="AK268" s="4"/>
    </row>
    <row r="269" spans="37:37" ht="12.75" customHeight="1" x14ac:dyDescent="0.2">
      <c r="AK269" s="4"/>
    </row>
    <row r="270" spans="37:37" ht="12.75" customHeight="1" x14ac:dyDescent="0.2">
      <c r="AK270" s="4"/>
    </row>
    <row r="271" spans="37:37" ht="12.75" customHeight="1" x14ac:dyDescent="0.2">
      <c r="AK271" s="4"/>
    </row>
    <row r="272" spans="37:37" ht="12.75" customHeight="1" x14ac:dyDescent="0.2">
      <c r="AK272" s="4"/>
    </row>
    <row r="273" spans="37:37" ht="12.75" customHeight="1" x14ac:dyDescent="0.2">
      <c r="AK273" s="4"/>
    </row>
    <row r="274" spans="37:37" ht="12.75" customHeight="1" x14ac:dyDescent="0.2">
      <c r="AK274" s="4"/>
    </row>
    <row r="275" spans="37:37" ht="12.75" customHeight="1" x14ac:dyDescent="0.2">
      <c r="AK275" s="4"/>
    </row>
    <row r="276" spans="37:37" ht="12.75" customHeight="1" x14ac:dyDescent="0.2">
      <c r="AK276" s="4"/>
    </row>
    <row r="277" spans="37:37" ht="12.75" customHeight="1" x14ac:dyDescent="0.2">
      <c r="AK277" s="4"/>
    </row>
    <row r="278" spans="37:37" ht="12.75" customHeight="1" x14ac:dyDescent="0.2">
      <c r="AK278" s="4"/>
    </row>
    <row r="279" spans="37:37" ht="12.75" customHeight="1" x14ac:dyDescent="0.2">
      <c r="AK279" s="4"/>
    </row>
    <row r="280" spans="37:37" ht="12.75" customHeight="1" x14ac:dyDescent="0.2">
      <c r="AK280" s="4"/>
    </row>
    <row r="281" spans="37:37" ht="12.75" customHeight="1" x14ac:dyDescent="0.2">
      <c r="AK281" s="4"/>
    </row>
    <row r="282" spans="37:37" ht="12.75" customHeight="1" x14ac:dyDescent="0.2">
      <c r="AK282" s="4"/>
    </row>
    <row r="283" spans="37:37" ht="12.75" customHeight="1" x14ac:dyDescent="0.2">
      <c r="AK283" s="4"/>
    </row>
    <row r="284" spans="37:37" ht="12.75" customHeight="1" x14ac:dyDescent="0.2">
      <c r="AK284" s="4"/>
    </row>
    <row r="285" spans="37:37" ht="12.75" customHeight="1" x14ac:dyDescent="0.2">
      <c r="AK285" s="4"/>
    </row>
    <row r="286" spans="37:37" ht="12.75" customHeight="1" x14ac:dyDescent="0.2">
      <c r="AK286" s="4"/>
    </row>
    <row r="287" spans="37:37" ht="12.75" customHeight="1" x14ac:dyDescent="0.2">
      <c r="AK287" s="4"/>
    </row>
    <row r="288" spans="37:37" ht="12.75" customHeight="1" x14ac:dyDescent="0.2">
      <c r="AK288" s="4"/>
    </row>
    <row r="289" spans="37:37" ht="12.75" customHeight="1" x14ac:dyDescent="0.2">
      <c r="AK289" s="4"/>
    </row>
    <row r="290" spans="37:37" ht="12.75" customHeight="1" x14ac:dyDescent="0.2">
      <c r="AK290" s="4"/>
    </row>
    <row r="291" spans="37:37" ht="12.75" customHeight="1" x14ac:dyDescent="0.2">
      <c r="AK291" s="4"/>
    </row>
    <row r="292" spans="37:37" ht="12.75" customHeight="1" x14ac:dyDescent="0.2">
      <c r="AK292" s="4"/>
    </row>
    <row r="293" spans="37:37" ht="12.75" customHeight="1" x14ac:dyDescent="0.2">
      <c r="AK293" s="4"/>
    </row>
    <row r="294" spans="37:37" ht="12.75" customHeight="1" x14ac:dyDescent="0.2">
      <c r="AK294" s="4"/>
    </row>
    <row r="295" spans="37:37" ht="12.75" customHeight="1" x14ac:dyDescent="0.2">
      <c r="AK295" s="4"/>
    </row>
    <row r="296" spans="37:37" ht="12.75" customHeight="1" x14ac:dyDescent="0.2">
      <c r="AK296" s="4"/>
    </row>
    <row r="297" spans="37:37" ht="12.75" customHeight="1" x14ac:dyDescent="0.2">
      <c r="AK297" s="4"/>
    </row>
    <row r="298" spans="37:37" ht="12.75" customHeight="1" x14ac:dyDescent="0.2">
      <c r="AK298" s="4"/>
    </row>
    <row r="299" spans="37:37" ht="12.75" customHeight="1" x14ac:dyDescent="0.2">
      <c r="AK299" s="4"/>
    </row>
    <row r="300" spans="37:37" ht="12.75" customHeight="1" x14ac:dyDescent="0.2">
      <c r="AK300" s="4"/>
    </row>
    <row r="301" spans="37:37" ht="12.75" customHeight="1" x14ac:dyDescent="0.2">
      <c r="AK301" s="4"/>
    </row>
    <row r="302" spans="37:37" ht="12.75" customHeight="1" x14ac:dyDescent="0.2">
      <c r="AK302" s="4"/>
    </row>
    <row r="303" spans="37:37" ht="12.75" customHeight="1" x14ac:dyDescent="0.2">
      <c r="AK303" s="4"/>
    </row>
    <row r="304" spans="37:37" ht="12.75" customHeight="1" x14ac:dyDescent="0.2">
      <c r="AK304" s="4"/>
    </row>
    <row r="305" spans="37:37" ht="12.75" customHeight="1" x14ac:dyDescent="0.2">
      <c r="AK305" s="4"/>
    </row>
    <row r="306" spans="37:37" ht="12.75" customHeight="1" x14ac:dyDescent="0.2">
      <c r="AK306" s="4"/>
    </row>
    <row r="307" spans="37:37" ht="12.75" customHeight="1" x14ac:dyDescent="0.2">
      <c r="AK307" s="4"/>
    </row>
    <row r="308" spans="37:37" ht="12.75" customHeight="1" x14ac:dyDescent="0.2">
      <c r="AK308" s="4"/>
    </row>
    <row r="309" spans="37:37" ht="12.75" customHeight="1" x14ac:dyDescent="0.2">
      <c r="AK309" s="4"/>
    </row>
    <row r="310" spans="37:37" ht="12.75" customHeight="1" x14ac:dyDescent="0.2">
      <c r="AK310" s="4"/>
    </row>
    <row r="311" spans="37:37" ht="12.75" customHeight="1" x14ac:dyDescent="0.2">
      <c r="AK311" s="4"/>
    </row>
    <row r="312" spans="37:37" ht="12.75" customHeight="1" x14ac:dyDescent="0.2">
      <c r="AK312" s="4"/>
    </row>
    <row r="313" spans="37:37" ht="12.75" customHeight="1" x14ac:dyDescent="0.2">
      <c r="AK313" s="4"/>
    </row>
    <row r="314" spans="37:37" ht="12.75" customHeight="1" x14ac:dyDescent="0.2">
      <c r="AK314" s="4"/>
    </row>
    <row r="315" spans="37:37" ht="12.75" customHeight="1" x14ac:dyDescent="0.2">
      <c r="AK315" s="4"/>
    </row>
    <row r="316" spans="37:37" ht="12.75" customHeight="1" x14ac:dyDescent="0.2">
      <c r="AK316" s="4"/>
    </row>
    <row r="317" spans="37:37" ht="12.75" customHeight="1" x14ac:dyDescent="0.2">
      <c r="AK317" s="4"/>
    </row>
    <row r="318" spans="37:37" ht="12.75" customHeight="1" x14ac:dyDescent="0.2">
      <c r="AK318" s="4"/>
    </row>
    <row r="319" spans="37:37" ht="12.75" customHeight="1" x14ac:dyDescent="0.2">
      <c r="AK319" s="4"/>
    </row>
    <row r="320" spans="37:37" ht="12.75" customHeight="1" x14ac:dyDescent="0.2">
      <c r="AK320" s="4"/>
    </row>
    <row r="321" spans="37:37" ht="12.75" customHeight="1" x14ac:dyDescent="0.2">
      <c r="AK321" s="4"/>
    </row>
    <row r="322" spans="37:37" ht="12.75" customHeight="1" x14ac:dyDescent="0.2">
      <c r="AK322" s="4"/>
    </row>
    <row r="323" spans="37:37" ht="12.75" customHeight="1" x14ac:dyDescent="0.2">
      <c r="AK323" s="4"/>
    </row>
    <row r="324" spans="37:37" ht="12.75" customHeight="1" x14ac:dyDescent="0.2">
      <c r="AK324" s="4"/>
    </row>
    <row r="325" spans="37:37" ht="12.75" customHeight="1" x14ac:dyDescent="0.2">
      <c r="AK325" s="4"/>
    </row>
    <row r="326" spans="37:37" ht="12.75" customHeight="1" x14ac:dyDescent="0.2">
      <c r="AK326" s="4"/>
    </row>
    <row r="327" spans="37:37" ht="12.75" customHeight="1" x14ac:dyDescent="0.2">
      <c r="AK327" s="4"/>
    </row>
    <row r="328" spans="37:37" ht="12.75" customHeight="1" x14ac:dyDescent="0.2">
      <c r="AK328" s="4"/>
    </row>
    <row r="329" spans="37:37" ht="12.75" customHeight="1" x14ac:dyDescent="0.2">
      <c r="AK329" s="4"/>
    </row>
    <row r="330" spans="37:37" ht="12.75" customHeight="1" x14ac:dyDescent="0.2">
      <c r="AK330" s="4"/>
    </row>
    <row r="331" spans="37:37" ht="12.75" customHeight="1" x14ac:dyDescent="0.2">
      <c r="AK331" s="4"/>
    </row>
    <row r="332" spans="37:37" ht="12.75" customHeight="1" x14ac:dyDescent="0.2">
      <c r="AK332" s="4"/>
    </row>
    <row r="333" spans="37:37" ht="12.75" customHeight="1" x14ac:dyDescent="0.2">
      <c r="AK333" s="4"/>
    </row>
    <row r="334" spans="37:37" ht="12.75" customHeight="1" x14ac:dyDescent="0.2">
      <c r="AK334" s="4"/>
    </row>
    <row r="335" spans="37:37" ht="12.75" customHeight="1" x14ac:dyDescent="0.2">
      <c r="AK335" s="4"/>
    </row>
    <row r="336" spans="37:37" ht="12.75" customHeight="1" x14ac:dyDescent="0.2">
      <c r="AK336" s="4"/>
    </row>
    <row r="337" spans="37:37" ht="12.75" customHeight="1" x14ac:dyDescent="0.2">
      <c r="AK337" s="4"/>
    </row>
    <row r="338" spans="37:37" ht="12.75" customHeight="1" x14ac:dyDescent="0.2">
      <c r="AK338" s="4"/>
    </row>
    <row r="339" spans="37:37" ht="12.75" customHeight="1" x14ac:dyDescent="0.2">
      <c r="AK339" s="4"/>
    </row>
    <row r="340" spans="37:37" ht="12.75" customHeight="1" x14ac:dyDescent="0.2">
      <c r="AK340" s="4"/>
    </row>
    <row r="341" spans="37:37" ht="12.75" customHeight="1" x14ac:dyDescent="0.2">
      <c r="AK341" s="4"/>
    </row>
    <row r="342" spans="37:37" ht="12.75" customHeight="1" x14ac:dyDescent="0.2">
      <c r="AK342" s="4"/>
    </row>
    <row r="343" spans="37:37" ht="12.75" customHeight="1" x14ac:dyDescent="0.2">
      <c r="AK343" s="4"/>
    </row>
    <row r="344" spans="37:37" ht="12.75" customHeight="1" x14ac:dyDescent="0.2">
      <c r="AK344" s="4"/>
    </row>
    <row r="345" spans="37:37" ht="12.75" customHeight="1" x14ac:dyDescent="0.2">
      <c r="AK345" s="4"/>
    </row>
    <row r="346" spans="37:37" ht="12.75" customHeight="1" x14ac:dyDescent="0.2">
      <c r="AK346" s="4"/>
    </row>
    <row r="347" spans="37:37" ht="12.75" customHeight="1" x14ac:dyDescent="0.2">
      <c r="AK347" s="4"/>
    </row>
    <row r="348" spans="37:37" ht="12.75" customHeight="1" x14ac:dyDescent="0.2">
      <c r="AK348" s="4"/>
    </row>
    <row r="349" spans="37:37" ht="12.75" customHeight="1" x14ac:dyDescent="0.2">
      <c r="AK349" s="4"/>
    </row>
    <row r="350" spans="37:37" ht="12.75" customHeight="1" x14ac:dyDescent="0.2">
      <c r="AK350" s="4"/>
    </row>
    <row r="351" spans="37:37" ht="12.75" customHeight="1" x14ac:dyDescent="0.2">
      <c r="AK351" s="4"/>
    </row>
    <row r="352" spans="37:37" ht="12.75" customHeight="1" x14ac:dyDescent="0.2">
      <c r="AK352" s="4"/>
    </row>
    <row r="353" spans="37:37" ht="12.75" customHeight="1" x14ac:dyDescent="0.2">
      <c r="AK353" s="4"/>
    </row>
    <row r="354" spans="37:37" ht="12.75" customHeight="1" x14ac:dyDescent="0.2">
      <c r="AK354" s="4"/>
    </row>
    <row r="355" spans="37:37" ht="12.75" customHeight="1" x14ac:dyDescent="0.2">
      <c r="AK355" s="4"/>
    </row>
    <row r="356" spans="37:37" ht="12.75" customHeight="1" x14ac:dyDescent="0.2">
      <c r="AK356" s="4"/>
    </row>
    <row r="357" spans="37:37" ht="12.75" customHeight="1" x14ac:dyDescent="0.2">
      <c r="AK357" s="4"/>
    </row>
    <row r="358" spans="37:37" ht="12.75" customHeight="1" x14ac:dyDescent="0.2">
      <c r="AK358" s="4"/>
    </row>
    <row r="359" spans="37:37" ht="12.75" customHeight="1" x14ac:dyDescent="0.2">
      <c r="AK359" s="4"/>
    </row>
    <row r="360" spans="37:37" ht="12.75" customHeight="1" x14ac:dyDescent="0.2">
      <c r="AK360" s="4"/>
    </row>
    <row r="361" spans="37:37" ht="12.75" customHeight="1" x14ac:dyDescent="0.2">
      <c r="AK361" s="4"/>
    </row>
    <row r="362" spans="37:37" ht="12.75" customHeight="1" x14ac:dyDescent="0.2">
      <c r="AK362" s="4"/>
    </row>
    <row r="363" spans="37:37" ht="12.75" customHeight="1" x14ac:dyDescent="0.2">
      <c r="AK363" s="4"/>
    </row>
    <row r="364" spans="37:37" ht="12.75" customHeight="1" x14ac:dyDescent="0.2">
      <c r="AK364" s="4"/>
    </row>
    <row r="365" spans="37:37" ht="12.75" customHeight="1" x14ac:dyDescent="0.2">
      <c r="AK365" s="4"/>
    </row>
    <row r="366" spans="37:37" ht="12.75" customHeight="1" x14ac:dyDescent="0.2">
      <c r="AK366" s="4"/>
    </row>
    <row r="367" spans="37:37" ht="12.75" customHeight="1" x14ac:dyDescent="0.2">
      <c r="AK367" s="4"/>
    </row>
    <row r="368" spans="37:37" ht="12.75" customHeight="1" x14ac:dyDescent="0.2">
      <c r="AK368" s="4"/>
    </row>
    <row r="369" spans="37:37" ht="12.75" customHeight="1" x14ac:dyDescent="0.2">
      <c r="AK369" s="4"/>
    </row>
    <row r="370" spans="37:37" ht="12.75" customHeight="1" x14ac:dyDescent="0.2">
      <c r="AK370" s="4"/>
    </row>
    <row r="371" spans="37:37" ht="12.75" customHeight="1" x14ac:dyDescent="0.2">
      <c r="AK371" s="4"/>
    </row>
    <row r="372" spans="37:37" ht="12.75" customHeight="1" x14ac:dyDescent="0.2">
      <c r="AK372" s="4"/>
    </row>
    <row r="373" spans="37:37" ht="12.75" customHeight="1" x14ac:dyDescent="0.2">
      <c r="AK373" s="4"/>
    </row>
    <row r="374" spans="37:37" ht="12.75" customHeight="1" x14ac:dyDescent="0.2">
      <c r="AK374" s="4"/>
    </row>
    <row r="375" spans="37:37" ht="12.75" customHeight="1" x14ac:dyDescent="0.2">
      <c r="AK375" s="4"/>
    </row>
    <row r="376" spans="37:37" ht="12.75" customHeight="1" x14ac:dyDescent="0.2">
      <c r="AK376" s="4"/>
    </row>
    <row r="377" spans="37:37" ht="12.75" customHeight="1" x14ac:dyDescent="0.2">
      <c r="AK377" s="4"/>
    </row>
    <row r="378" spans="37:37" ht="12.75" customHeight="1" x14ac:dyDescent="0.2">
      <c r="AK378" s="4"/>
    </row>
    <row r="379" spans="37:37" ht="12.75" customHeight="1" x14ac:dyDescent="0.2">
      <c r="AK379" s="4"/>
    </row>
    <row r="380" spans="37:37" ht="12.75" customHeight="1" x14ac:dyDescent="0.2">
      <c r="AK380" s="4"/>
    </row>
    <row r="381" spans="37:37" ht="12.75" customHeight="1" x14ac:dyDescent="0.2">
      <c r="AK381" s="4"/>
    </row>
    <row r="382" spans="37:37" ht="12.75" customHeight="1" x14ac:dyDescent="0.2">
      <c r="AK382" s="4"/>
    </row>
    <row r="383" spans="37:37" ht="12.75" customHeight="1" x14ac:dyDescent="0.2">
      <c r="AK383" s="4"/>
    </row>
    <row r="384" spans="37:37" ht="12.75" customHeight="1" x14ac:dyDescent="0.2">
      <c r="AK384" s="4"/>
    </row>
    <row r="385" spans="37:37" ht="12.75" customHeight="1" x14ac:dyDescent="0.2">
      <c r="AK385" s="4"/>
    </row>
    <row r="386" spans="37:37" ht="12.75" customHeight="1" x14ac:dyDescent="0.2">
      <c r="AK386" s="4"/>
    </row>
    <row r="387" spans="37:37" ht="12.75" customHeight="1" x14ac:dyDescent="0.2">
      <c r="AK387" s="4"/>
    </row>
    <row r="388" spans="37:37" ht="12.75" customHeight="1" x14ac:dyDescent="0.2">
      <c r="AK388" s="4"/>
    </row>
    <row r="389" spans="37:37" ht="12.75" customHeight="1" x14ac:dyDescent="0.2">
      <c r="AK389" s="4"/>
    </row>
    <row r="390" spans="37:37" ht="12.75" customHeight="1" x14ac:dyDescent="0.2">
      <c r="AK390" s="4"/>
    </row>
    <row r="391" spans="37:37" ht="12.75" customHeight="1" x14ac:dyDescent="0.2">
      <c r="AK391" s="4"/>
    </row>
    <row r="392" spans="37:37" ht="12.75" customHeight="1" x14ac:dyDescent="0.2">
      <c r="AK392" s="4"/>
    </row>
    <row r="393" spans="37:37" ht="12.75" customHeight="1" x14ac:dyDescent="0.2">
      <c r="AK393" s="4"/>
    </row>
    <row r="394" spans="37:37" ht="12.75" customHeight="1" x14ac:dyDescent="0.2">
      <c r="AK394" s="4"/>
    </row>
    <row r="395" spans="37:37" ht="12.75" customHeight="1" x14ac:dyDescent="0.2">
      <c r="AK395" s="4"/>
    </row>
    <row r="396" spans="37:37" ht="12.75" customHeight="1" x14ac:dyDescent="0.2">
      <c r="AK396" s="4"/>
    </row>
    <row r="397" spans="37:37" ht="12.75" customHeight="1" x14ac:dyDescent="0.2">
      <c r="AK397" s="4"/>
    </row>
    <row r="398" spans="37:37" ht="12.75" customHeight="1" x14ac:dyDescent="0.2">
      <c r="AK398" s="4"/>
    </row>
    <row r="399" spans="37:37" ht="12.75" customHeight="1" x14ac:dyDescent="0.2">
      <c r="AK399" s="4"/>
    </row>
    <row r="400" spans="37:37" ht="12.75" customHeight="1" x14ac:dyDescent="0.2">
      <c r="AK400" s="4"/>
    </row>
    <row r="401" spans="37:37" ht="12.75" customHeight="1" x14ac:dyDescent="0.2">
      <c r="AK401" s="4"/>
    </row>
    <row r="402" spans="37:37" ht="12.75" customHeight="1" x14ac:dyDescent="0.2">
      <c r="AK402" s="4"/>
    </row>
    <row r="403" spans="37:37" ht="12.75" customHeight="1" x14ac:dyDescent="0.2">
      <c r="AK403" s="4"/>
    </row>
    <row r="404" spans="37:37" ht="12.75" customHeight="1" x14ac:dyDescent="0.2">
      <c r="AK404" s="4"/>
    </row>
    <row r="405" spans="37:37" ht="12.75" customHeight="1" x14ac:dyDescent="0.2">
      <c r="AK405" s="4"/>
    </row>
    <row r="406" spans="37:37" ht="12.75" customHeight="1" x14ac:dyDescent="0.2">
      <c r="AK406" s="4"/>
    </row>
    <row r="407" spans="37:37" ht="12.75" customHeight="1" x14ac:dyDescent="0.2">
      <c r="AK407" s="4"/>
    </row>
    <row r="408" spans="37:37" ht="12.75" customHeight="1" x14ac:dyDescent="0.2">
      <c r="AK408" s="4"/>
    </row>
    <row r="409" spans="37:37" ht="12.75" customHeight="1" x14ac:dyDescent="0.2">
      <c r="AK409" s="4"/>
    </row>
    <row r="410" spans="37:37" ht="12.75" customHeight="1" x14ac:dyDescent="0.2">
      <c r="AK410" s="4"/>
    </row>
    <row r="411" spans="37:37" ht="12.75" customHeight="1" x14ac:dyDescent="0.2">
      <c r="AK411" s="4"/>
    </row>
    <row r="412" spans="37:37" ht="12.75" customHeight="1" x14ac:dyDescent="0.2">
      <c r="AK412" s="4"/>
    </row>
    <row r="413" spans="37:37" ht="12.75" customHeight="1" x14ac:dyDescent="0.2">
      <c r="AK413" s="4"/>
    </row>
    <row r="414" spans="37:37" ht="12.75" customHeight="1" x14ac:dyDescent="0.2">
      <c r="AK414" s="4"/>
    </row>
    <row r="415" spans="37:37" ht="12.75" customHeight="1" x14ac:dyDescent="0.2">
      <c r="AK415" s="4"/>
    </row>
    <row r="416" spans="37:37" ht="12.75" customHeight="1" x14ac:dyDescent="0.2">
      <c r="AK416" s="4"/>
    </row>
    <row r="417" spans="37:37" ht="12.75" customHeight="1" x14ac:dyDescent="0.2">
      <c r="AK417" s="4"/>
    </row>
    <row r="418" spans="37:37" ht="12.75" customHeight="1" x14ac:dyDescent="0.2">
      <c r="AK418" s="4"/>
    </row>
    <row r="419" spans="37:37" ht="12.75" customHeight="1" x14ac:dyDescent="0.2">
      <c r="AK419" s="4"/>
    </row>
    <row r="420" spans="37:37" ht="12.75" customHeight="1" x14ac:dyDescent="0.2">
      <c r="AK420" s="4"/>
    </row>
    <row r="421" spans="37:37" ht="12.75" customHeight="1" x14ac:dyDescent="0.2">
      <c r="AK421" s="4"/>
    </row>
    <row r="422" spans="37:37" ht="12.75" customHeight="1" x14ac:dyDescent="0.2">
      <c r="AK422" s="4"/>
    </row>
    <row r="423" spans="37:37" ht="12.75" customHeight="1" x14ac:dyDescent="0.2">
      <c r="AK423" s="4"/>
    </row>
    <row r="424" spans="37:37" ht="12.75" customHeight="1" x14ac:dyDescent="0.2">
      <c r="AK424" s="4"/>
    </row>
    <row r="425" spans="37:37" ht="12.75" customHeight="1" x14ac:dyDescent="0.2">
      <c r="AK425" s="4"/>
    </row>
    <row r="426" spans="37:37" ht="12.75" customHeight="1" x14ac:dyDescent="0.2">
      <c r="AK426" s="4"/>
    </row>
    <row r="427" spans="37:37" ht="12.75" customHeight="1" x14ac:dyDescent="0.2">
      <c r="AK427" s="4"/>
    </row>
    <row r="428" spans="37:37" ht="12.75" customHeight="1" x14ac:dyDescent="0.2">
      <c r="AK428" s="4"/>
    </row>
    <row r="429" spans="37:37" ht="12.75" customHeight="1" x14ac:dyDescent="0.2">
      <c r="AK429" s="4"/>
    </row>
    <row r="430" spans="37:37" ht="12.75" customHeight="1" x14ac:dyDescent="0.2">
      <c r="AK430" s="4"/>
    </row>
    <row r="431" spans="37:37" ht="12.75" customHeight="1" x14ac:dyDescent="0.2">
      <c r="AK431" s="4"/>
    </row>
    <row r="432" spans="37:37" ht="12.75" customHeight="1" x14ac:dyDescent="0.2">
      <c r="AK432" s="4"/>
    </row>
    <row r="433" spans="37:37" ht="12.75" customHeight="1" x14ac:dyDescent="0.2">
      <c r="AK433" s="4"/>
    </row>
    <row r="434" spans="37:37" ht="12.75" customHeight="1" x14ac:dyDescent="0.2">
      <c r="AK434" s="4"/>
    </row>
    <row r="435" spans="37:37" ht="12.75" customHeight="1" x14ac:dyDescent="0.2">
      <c r="AK435" s="4"/>
    </row>
    <row r="436" spans="37:37" ht="12.75" customHeight="1" x14ac:dyDescent="0.2">
      <c r="AK436" s="4"/>
    </row>
    <row r="437" spans="37:37" ht="12.75" customHeight="1" x14ac:dyDescent="0.2">
      <c r="AK437" s="4"/>
    </row>
    <row r="438" spans="37:37" ht="12.75" customHeight="1" x14ac:dyDescent="0.2">
      <c r="AK438" s="4"/>
    </row>
    <row r="439" spans="37:37" ht="12.75" customHeight="1" x14ac:dyDescent="0.2">
      <c r="AK439" s="4"/>
    </row>
    <row r="440" spans="37:37" ht="12.75" customHeight="1" x14ac:dyDescent="0.2">
      <c r="AK440" s="4"/>
    </row>
    <row r="441" spans="37:37" ht="12.75" customHeight="1" x14ac:dyDescent="0.2">
      <c r="AK441" s="4"/>
    </row>
    <row r="442" spans="37:37" ht="12.75" customHeight="1" x14ac:dyDescent="0.2">
      <c r="AK442" s="4"/>
    </row>
    <row r="443" spans="37:37" ht="12.75" customHeight="1" x14ac:dyDescent="0.2">
      <c r="AK443" s="4"/>
    </row>
    <row r="444" spans="37:37" ht="12.75" customHeight="1" x14ac:dyDescent="0.2">
      <c r="AK444" s="4"/>
    </row>
    <row r="445" spans="37:37" ht="12.75" customHeight="1" x14ac:dyDescent="0.2">
      <c r="AK445" s="4"/>
    </row>
    <row r="446" spans="37:37" ht="12.75" customHeight="1" x14ac:dyDescent="0.2">
      <c r="AK446" s="4"/>
    </row>
    <row r="447" spans="37:37" ht="12.75" customHeight="1" x14ac:dyDescent="0.2">
      <c r="AK447" s="4"/>
    </row>
    <row r="448" spans="37:37" ht="12.75" customHeight="1" x14ac:dyDescent="0.2">
      <c r="AK448" s="4"/>
    </row>
    <row r="449" spans="37:37" ht="12.75" customHeight="1" x14ac:dyDescent="0.2">
      <c r="AK449" s="4"/>
    </row>
    <row r="450" spans="37:37" ht="12.75" customHeight="1" x14ac:dyDescent="0.2">
      <c r="AK450" s="4"/>
    </row>
    <row r="451" spans="37:37" ht="12.75" customHeight="1" x14ac:dyDescent="0.2">
      <c r="AK451" s="4"/>
    </row>
    <row r="452" spans="37:37" ht="12.75" customHeight="1" x14ac:dyDescent="0.2">
      <c r="AK452" s="4"/>
    </row>
    <row r="453" spans="37:37" ht="12.75" customHeight="1" x14ac:dyDescent="0.2">
      <c r="AK453" s="4"/>
    </row>
    <row r="454" spans="37:37" ht="12.75" customHeight="1" x14ac:dyDescent="0.2">
      <c r="AK454" s="4"/>
    </row>
    <row r="455" spans="37:37" ht="12.75" customHeight="1" x14ac:dyDescent="0.2">
      <c r="AK455" s="4"/>
    </row>
    <row r="456" spans="37:37" ht="12.75" customHeight="1" x14ac:dyDescent="0.2">
      <c r="AK456" s="4"/>
    </row>
    <row r="457" spans="37:37" ht="12.75" customHeight="1" x14ac:dyDescent="0.2">
      <c r="AK457" s="4"/>
    </row>
    <row r="458" spans="37:37" ht="12.75" customHeight="1" x14ac:dyDescent="0.2">
      <c r="AK458" s="4"/>
    </row>
    <row r="459" spans="37:37" ht="12.75" customHeight="1" x14ac:dyDescent="0.2">
      <c r="AK459" s="4"/>
    </row>
    <row r="460" spans="37:37" ht="12.75" customHeight="1" x14ac:dyDescent="0.2">
      <c r="AK460" s="4"/>
    </row>
    <row r="461" spans="37:37" ht="12.75" customHeight="1" x14ac:dyDescent="0.2">
      <c r="AK461" s="4"/>
    </row>
    <row r="462" spans="37:37" ht="12.75" customHeight="1" x14ac:dyDescent="0.2">
      <c r="AK462" s="4"/>
    </row>
    <row r="463" spans="37:37" ht="12.75" customHeight="1" x14ac:dyDescent="0.2">
      <c r="AK463" s="4"/>
    </row>
    <row r="464" spans="37:37" ht="12.75" customHeight="1" x14ac:dyDescent="0.2">
      <c r="AK464" s="4"/>
    </row>
    <row r="465" spans="37:37" ht="12.75" customHeight="1" x14ac:dyDescent="0.2">
      <c r="AK465" s="4"/>
    </row>
    <row r="466" spans="37:37" ht="12.75" customHeight="1" x14ac:dyDescent="0.2">
      <c r="AK466" s="4"/>
    </row>
    <row r="467" spans="37:37" ht="12.75" customHeight="1" x14ac:dyDescent="0.2">
      <c r="AK467" s="4"/>
    </row>
    <row r="468" spans="37:37" ht="12.75" customHeight="1" x14ac:dyDescent="0.2">
      <c r="AK468" s="4"/>
    </row>
    <row r="469" spans="37:37" ht="12.75" customHeight="1" x14ac:dyDescent="0.2">
      <c r="AK469" s="4"/>
    </row>
    <row r="470" spans="37:37" ht="12.75" customHeight="1" x14ac:dyDescent="0.2">
      <c r="AK470" s="4"/>
    </row>
    <row r="471" spans="37:37" ht="12.75" customHeight="1" x14ac:dyDescent="0.2">
      <c r="AK471" s="4"/>
    </row>
    <row r="472" spans="37:37" ht="12.75" customHeight="1" x14ac:dyDescent="0.2">
      <c r="AK472" s="4"/>
    </row>
    <row r="473" spans="37:37" ht="12.75" customHeight="1" x14ac:dyDescent="0.2">
      <c r="AK473" s="4"/>
    </row>
    <row r="474" spans="37:37" ht="12.75" customHeight="1" x14ac:dyDescent="0.2">
      <c r="AK474" s="4"/>
    </row>
    <row r="475" spans="37:37" ht="12.75" customHeight="1" x14ac:dyDescent="0.2">
      <c r="AK475" s="4"/>
    </row>
    <row r="476" spans="37:37" ht="12.75" customHeight="1" x14ac:dyDescent="0.2">
      <c r="AK476" s="4"/>
    </row>
    <row r="477" spans="37:37" ht="12.75" customHeight="1" x14ac:dyDescent="0.2">
      <c r="AK477" s="4"/>
    </row>
    <row r="478" spans="37:37" ht="12.75" customHeight="1" x14ac:dyDescent="0.2">
      <c r="AK478" s="4"/>
    </row>
    <row r="479" spans="37:37" ht="12.75" customHeight="1" x14ac:dyDescent="0.2">
      <c r="AK479" s="4"/>
    </row>
    <row r="480" spans="37:37" ht="12.75" customHeight="1" x14ac:dyDescent="0.2">
      <c r="AK480" s="4"/>
    </row>
    <row r="481" spans="37:37" ht="12.75" customHeight="1" x14ac:dyDescent="0.2">
      <c r="AK481" s="4"/>
    </row>
    <row r="482" spans="37:37" ht="12.75" customHeight="1" x14ac:dyDescent="0.2">
      <c r="AK482" s="4"/>
    </row>
    <row r="483" spans="37:37" ht="12.75" customHeight="1" x14ac:dyDescent="0.2">
      <c r="AK483" s="4"/>
    </row>
    <row r="484" spans="37:37" ht="12.75" customHeight="1" x14ac:dyDescent="0.2">
      <c r="AK484" s="4"/>
    </row>
    <row r="485" spans="37:37" ht="12.75" customHeight="1" x14ac:dyDescent="0.2">
      <c r="AK485" s="4"/>
    </row>
    <row r="486" spans="37:37" ht="12.75" customHeight="1" x14ac:dyDescent="0.2">
      <c r="AK486" s="4"/>
    </row>
    <row r="487" spans="37:37" ht="12.75" customHeight="1" x14ac:dyDescent="0.2">
      <c r="AK487" s="4"/>
    </row>
    <row r="488" spans="37:37" ht="12.75" customHeight="1" x14ac:dyDescent="0.2">
      <c r="AK488" s="4"/>
    </row>
    <row r="489" spans="37:37" ht="12.75" customHeight="1" x14ac:dyDescent="0.2">
      <c r="AK489" s="4"/>
    </row>
    <row r="490" spans="37:37" ht="12.75" customHeight="1" x14ac:dyDescent="0.2">
      <c r="AK490" s="4"/>
    </row>
    <row r="491" spans="37:37" ht="12.75" customHeight="1" x14ac:dyDescent="0.2">
      <c r="AK491" s="4"/>
    </row>
    <row r="492" spans="37:37" ht="12.75" customHeight="1" x14ac:dyDescent="0.2">
      <c r="AK492" s="4"/>
    </row>
    <row r="493" spans="37:37" ht="12.75" customHeight="1" x14ac:dyDescent="0.2">
      <c r="AK493" s="4"/>
    </row>
    <row r="494" spans="37:37" ht="12.75" customHeight="1" x14ac:dyDescent="0.2">
      <c r="AK494" s="4"/>
    </row>
    <row r="495" spans="37:37" ht="12.75" customHeight="1" x14ac:dyDescent="0.2">
      <c r="AK495" s="4"/>
    </row>
    <row r="496" spans="37:37" ht="12.75" customHeight="1" x14ac:dyDescent="0.2">
      <c r="AK496" s="4"/>
    </row>
    <row r="497" spans="37:37" ht="12.75" customHeight="1" x14ac:dyDescent="0.2">
      <c r="AK497" s="4"/>
    </row>
    <row r="498" spans="37:37" ht="12.75" customHeight="1" x14ac:dyDescent="0.2">
      <c r="AK498" s="4"/>
    </row>
    <row r="499" spans="37:37" ht="12.75" customHeight="1" x14ac:dyDescent="0.2">
      <c r="AK499" s="4"/>
    </row>
    <row r="500" spans="37:37" ht="12.75" customHeight="1" x14ac:dyDescent="0.2">
      <c r="AK500" s="4"/>
    </row>
    <row r="501" spans="37:37" ht="12.75" customHeight="1" x14ac:dyDescent="0.2">
      <c r="AK501" s="4"/>
    </row>
    <row r="502" spans="37:37" ht="12.75" customHeight="1" x14ac:dyDescent="0.2">
      <c r="AK502" s="4"/>
    </row>
    <row r="503" spans="37:37" ht="12.75" customHeight="1" x14ac:dyDescent="0.2">
      <c r="AK503" s="4"/>
    </row>
    <row r="504" spans="37:37" ht="12.75" customHeight="1" x14ac:dyDescent="0.2">
      <c r="AK504" s="4"/>
    </row>
    <row r="505" spans="37:37" ht="12.75" customHeight="1" x14ac:dyDescent="0.2">
      <c r="AK505" s="4"/>
    </row>
    <row r="506" spans="37:37" ht="12.75" customHeight="1" x14ac:dyDescent="0.2">
      <c r="AK506" s="4"/>
    </row>
    <row r="507" spans="37:37" ht="12.75" customHeight="1" x14ac:dyDescent="0.2">
      <c r="AK507" s="4"/>
    </row>
    <row r="508" spans="37:37" ht="12.75" customHeight="1" x14ac:dyDescent="0.2">
      <c r="AK508" s="4"/>
    </row>
    <row r="509" spans="37:37" ht="12.75" customHeight="1" x14ac:dyDescent="0.2">
      <c r="AK509" s="4"/>
    </row>
    <row r="510" spans="37:37" ht="12.75" customHeight="1" x14ac:dyDescent="0.2">
      <c r="AK510" s="4"/>
    </row>
    <row r="511" spans="37:37" ht="12.75" customHeight="1" x14ac:dyDescent="0.2">
      <c r="AK511" s="4"/>
    </row>
    <row r="512" spans="37:37" ht="12.75" customHeight="1" x14ac:dyDescent="0.2">
      <c r="AK512" s="4"/>
    </row>
    <row r="513" spans="37:37" ht="12.75" customHeight="1" x14ac:dyDescent="0.2">
      <c r="AK513" s="4"/>
    </row>
    <row r="514" spans="37:37" ht="12.75" customHeight="1" x14ac:dyDescent="0.2">
      <c r="AK514" s="4"/>
    </row>
    <row r="515" spans="37:37" ht="12.75" customHeight="1" x14ac:dyDescent="0.2">
      <c r="AK515" s="4"/>
    </row>
    <row r="516" spans="37:37" ht="12.75" customHeight="1" x14ac:dyDescent="0.2">
      <c r="AK516" s="4"/>
    </row>
    <row r="517" spans="37:37" ht="12.75" customHeight="1" x14ac:dyDescent="0.2">
      <c r="AK517" s="4"/>
    </row>
    <row r="518" spans="37:37" ht="12.75" customHeight="1" x14ac:dyDescent="0.2">
      <c r="AK518" s="4"/>
    </row>
    <row r="519" spans="37:37" ht="12.75" customHeight="1" x14ac:dyDescent="0.2">
      <c r="AK519" s="4"/>
    </row>
    <row r="520" spans="37:37" ht="12.75" customHeight="1" x14ac:dyDescent="0.2">
      <c r="AK520" s="4"/>
    </row>
    <row r="521" spans="37:37" ht="12.75" customHeight="1" x14ac:dyDescent="0.2">
      <c r="AK521" s="4"/>
    </row>
    <row r="522" spans="37:37" ht="12.75" customHeight="1" x14ac:dyDescent="0.2">
      <c r="AK522" s="4"/>
    </row>
    <row r="523" spans="37:37" ht="12.75" customHeight="1" x14ac:dyDescent="0.2">
      <c r="AK523" s="4"/>
    </row>
    <row r="524" spans="37:37" ht="12.75" customHeight="1" x14ac:dyDescent="0.2">
      <c r="AK524" s="4"/>
    </row>
    <row r="525" spans="37:37" ht="12.75" customHeight="1" x14ac:dyDescent="0.2">
      <c r="AK525" s="4"/>
    </row>
    <row r="526" spans="37:37" ht="12.75" customHeight="1" x14ac:dyDescent="0.2">
      <c r="AK526" s="4"/>
    </row>
    <row r="527" spans="37:37" ht="12.75" customHeight="1" x14ac:dyDescent="0.2">
      <c r="AK527" s="4"/>
    </row>
    <row r="528" spans="37:37" ht="12.75" customHeight="1" x14ac:dyDescent="0.2">
      <c r="AK528" s="4"/>
    </row>
    <row r="529" spans="37:37" ht="12.75" customHeight="1" x14ac:dyDescent="0.2">
      <c r="AK529" s="4"/>
    </row>
    <row r="530" spans="37:37" ht="12.75" customHeight="1" x14ac:dyDescent="0.2">
      <c r="AK530" s="4"/>
    </row>
    <row r="531" spans="37:37" ht="12.75" customHeight="1" x14ac:dyDescent="0.2">
      <c r="AK531" s="4"/>
    </row>
    <row r="532" spans="37:37" ht="12.75" customHeight="1" x14ac:dyDescent="0.2">
      <c r="AK532" s="4"/>
    </row>
    <row r="533" spans="37:37" ht="12.75" customHeight="1" x14ac:dyDescent="0.2">
      <c r="AK533" s="4"/>
    </row>
    <row r="534" spans="37:37" ht="12.75" customHeight="1" x14ac:dyDescent="0.2">
      <c r="AK534" s="4"/>
    </row>
    <row r="535" spans="37:37" ht="12.75" customHeight="1" x14ac:dyDescent="0.2">
      <c r="AK535" s="4"/>
    </row>
    <row r="536" spans="37:37" ht="12.75" customHeight="1" x14ac:dyDescent="0.2">
      <c r="AK536" s="4"/>
    </row>
    <row r="537" spans="37:37" ht="12.75" customHeight="1" x14ac:dyDescent="0.2">
      <c r="AK537" s="4"/>
    </row>
    <row r="538" spans="37:37" ht="12.75" customHeight="1" x14ac:dyDescent="0.2">
      <c r="AK538" s="4"/>
    </row>
    <row r="539" spans="37:37" ht="12.75" customHeight="1" x14ac:dyDescent="0.2">
      <c r="AK539" s="4"/>
    </row>
    <row r="540" spans="37:37" ht="12.75" customHeight="1" x14ac:dyDescent="0.2">
      <c r="AK540" s="4"/>
    </row>
    <row r="541" spans="37:37" ht="12.75" customHeight="1" x14ac:dyDescent="0.2">
      <c r="AK541" s="4"/>
    </row>
    <row r="542" spans="37:37" ht="12.75" customHeight="1" x14ac:dyDescent="0.2">
      <c r="AK542" s="4"/>
    </row>
    <row r="543" spans="37:37" ht="12.75" customHeight="1" x14ac:dyDescent="0.2">
      <c r="AK543" s="4"/>
    </row>
    <row r="544" spans="37:37" ht="12.75" customHeight="1" x14ac:dyDescent="0.2">
      <c r="AK544" s="4"/>
    </row>
    <row r="545" spans="37:37" ht="12.75" customHeight="1" x14ac:dyDescent="0.2">
      <c r="AK545" s="4"/>
    </row>
    <row r="546" spans="37:37" ht="12.75" customHeight="1" x14ac:dyDescent="0.2">
      <c r="AK546" s="4"/>
    </row>
    <row r="547" spans="37:37" ht="12.75" customHeight="1" x14ac:dyDescent="0.2">
      <c r="AK547" s="4"/>
    </row>
    <row r="548" spans="37:37" ht="12.75" customHeight="1" x14ac:dyDescent="0.2">
      <c r="AK548" s="4"/>
    </row>
    <row r="549" spans="37:37" ht="12.75" customHeight="1" x14ac:dyDescent="0.2">
      <c r="AK549" s="4"/>
    </row>
    <row r="550" spans="37:37" ht="12.75" customHeight="1" x14ac:dyDescent="0.2">
      <c r="AK550" s="4"/>
    </row>
    <row r="551" spans="37:37" ht="12.75" customHeight="1" x14ac:dyDescent="0.2">
      <c r="AK551" s="4"/>
    </row>
    <row r="552" spans="37:37" ht="12.75" customHeight="1" x14ac:dyDescent="0.2">
      <c r="AK552" s="4"/>
    </row>
    <row r="553" spans="37:37" ht="12.75" customHeight="1" x14ac:dyDescent="0.2">
      <c r="AK553" s="4"/>
    </row>
    <row r="554" spans="37:37" ht="12.75" customHeight="1" x14ac:dyDescent="0.2">
      <c r="AK554" s="4"/>
    </row>
    <row r="555" spans="37:37" ht="12.75" customHeight="1" x14ac:dyDescent="0.2">
      <c r="AK555" s="4"/>
    </row>
    <row r="556" spans="37:37" ht="12.75" customHeight="1" x14ac:dyDescent="0.2">
      <c r="AK556" s="4"/>
    </row>
    <row r="557" spans="37:37" ht="12.75" customHeight="1" x14ac:dyDescent="0.2">
      <c r="AK557" s="4"/>
    </row>
    <row r="558" spans="37:37" ht="12.75" customHeight="1" x14ac:dyDescent="0.2">
      <c r="AK558" s="4"/>
    </row>
    <row r="559" spans="37:37" ht="12.75" customHeight="1" x14ac:dyDescent="0.2">
      <c r="AK559" s="4"/>
    </row>
    <row r="560" spans="37:37" ht="12.75" customHeight="1" x14ac:dyDescent="0.2">
      <c r="AK560" s="4"/>
    </row>
    <row r="561" spans="37:37" ht="12.75" customHeight="1" x14ac:dyDescent="0.2">
      <c r="AK561" s="4"/>
    </row>
    <row r="562" spans="37:37" ht="12.75" customHeight="1" x14ac:dyDescent="0.2">
      <c r="AK562" s="4"/>
    </row>
    <row r="563" spans="37:37" ht="12.75" customHeight="1" x14ac:dyDescent="0.2">
      <c r="AK563" s="4"/>
    </row>
    <row r="564" spans="37:37" ht="12.75" customHeight="1" x14ac:dyDescent="0.2">
      <c r="AK564" s="4"/>
    </row>
    <row r="565" spans="37:37" ht="12.75" customHeight="1" x14ac:dyDescent="0.2">
      <c r="AK565" s="4"/>
    </row>
    <row r="566" spans="37:37" ht="12.75" customHeight="1" x14ac:dyDescent="0.2">
      <c r="AK566" s="4"/>
    </row>
    <row r="567" spans="37:37" ht="12.75" customHeight="1" x14ac:dyDescent="0.2">
      <c r="AK567" s="4"/>
    </row>
    <row r="568" spans="37:37" ht="12.75" customHeight="1" x14ac:dyDescent="0.2">
      <c r="AK568" s="4"/>
    </row>
    <row r="569" spans="37:37" ht="12.75" customHeight="1" x14ac:dyDescent="0.2">
      <c r="AK569" s="4"/>
    </row>
    <row r="570" spans="37:37" ht="12.75" customHeight="1" x14ac:dyDescent="0.2">
      <c r="AK570" s="4"/>
    </row>
    <row r="571" spans="37:37" ht="12.75" customHeight="1" x14ac:dyDescent="0.2">
      <c r="AK571" s="4"/>
    </row>
    <row r="572" spans="37:37" ht="12.75" customHeight="1" x14ac:dyDescent="0.2">
      <c r="AK572" s="4"/>
    </row>
    <row r="573" spans="37:37" ht="12.75" customHeight="1" x14ac:dyDescent="0.2">
      <c r="AK573" s="4"/>
    </row>
    <row r="574" spans="37:37" ht="12.75" customHeight="1" x14ac:dyDescent="0.2">
      <c r="AK574" s="4"/>
    </row>
    <row r="575" spans="37:37" ht="12.75" customHeight="1" x14ac:dyDescent="0.2">
      <c r="AK575" s="4"/>
    </row>
    <row r="576" spans="37:37" ht="12.75" customHeight="1" x14ac:dyDescent="0.2">
      <c r="AK576" s="4"/>
    </row>
    <row r="577" spans="37:37" ht="12.75" customHeight="1" x14ac:dyDescent="0.2">
      <c r="AK577" s="4"/>
    </row>
    <row r="578" spans="37:37" ht="12.75" customHeight="1" x14ac:dyDescent="0.2">
      <c r="AK578" s="4"/>
    </row>
    <row r="579" spans="37:37" ht="12.75" customHeight="1" x14ac:dyDescent="0.2">
      <c r="AK579" s="4"/>
    </row>
    <row r="580" spans="37:37" ht="12.75" customHeight="1" x14ac:dyDescent="0.2">
      <c r="AK580" s="4"/>
    </row>
    <row r="581" spans="37:37" ht="12.75" customHeight="1" x14ac:dyDescent="0.2">
      <c r="AK581" s="4"/>
    </row>
    <row r="582" spans="37:37" ht="12.75" customHeight="1" x14ac:dyDescent="0.2">
      <c r="AK582" s="4"/>
    </row>
    <row r="583" spans="37:37" ht="12.75" customHeight="1" x14ac:dyDescent="0.2">
      <c r="AK583" s="4"/>
    </row>
    <row r="584" spans="37:37" ht="12.75" customHeight="1" x14ac:dyDescent="0.2">
      <c r="AK584" s="4"/>
    </row>
    <row r="585" spans="37:37" ht="12.75" customHeight="1" x14ac:dyDescent="0.2">
      <c r="AK585" s="4"/>
    </row>
    <row r="586" spans="37:37" ht="12.75" customHeight="1" x14ac:dyDescent="0.2">
      <c r="AK586" s="4"/>
    </row>
    <row r="587" spans="37:37" ht="12.75" customHeight="1" x14ac:dyDescent="0.2">
      <c r="AK587" s="4"/>
    </row>
    <row r="588" spans="37:37" ht="12.75" customHeight="1" x14ac:dyDescent="0.2">
      <c r="AK588" s="4"/>
    </row>
    <row r="589" spans="37:37" ht="12.75" customHeight="1" x14ac:dyDescent="0.2">
      <c r="AK589" s="4"/>
    </row>
    <row r="590" spans="37:37" ht="12.75" customHeight="1" x14ac:dyDescent="0.2">
      <c r="AK590" s="4"/>
    </row>
    <row r="591" spans="37:37" ht="12.75" customHeight="1" x14ac:dyDescent="0.2">
      <c r="AK591" s="4"/>
    </row>
    <row r="592" spans="37:37" ht="12.75" customHeight="1" x14ac:dyDescent="0.2">
      <c r="AK592" s="4"/>
    </row>
    <row r="593" spans="37:37" ht="12.75" customHeight="1" x14ac:dyDescent="0.2">
      <c r="AK593" s="4"/>
    </row>
    <row r="594" spans="37:37" ht="12.75" customHeight="1" x14ac:dyDescent="0.2">
      <c r="AK594" s="4"/>
    </row>
    <row r="595" spans="37:37" ht="12.75" customHeight="1" x14ac:dyDescent="0.2">
      <c r="AK595" s="4"/>
    </row>
    <row r="596" spans="37:37" ht="12.75" customHeight="1" x14ac:dyDescent="0.2">
      <c r="AK596" s="4"/>
    </row>
    <row r="597" spans="37:37" ht="12.75" customHeight="1" x14ac:dyDescent="0.2">
      <c r="AK597" s="4"/>
    </row>
    <row r="598" spans="37:37" ht="12.75" customHeight="1" x14ac:dyDescent="0.2">
      <c r="AK598" s="4"/>
    </row>
    <row r="599" spans="37:37" ht="12.75" customHeight="1" x14ac:dyDescent="0.2">
      <c r="AK599" s="4"/>
    </row>
    <row r="600" spans="37:37" ht="12.75" customHeight="1" x14ac:dyDescent="0.2">
      <c r="AK600" s="4"/>
    </row>
    <row r="601" spans="37:37" ht="12.75" customHeight="1" x14ac:dyDescent="0.2">
      <c r="AK601" s="4"/>
    </row>
    <row r="602" spans="37:37" ht="12.75" customHeight="1" x14ac:dyDescent="0.2">
      <c r="AK602" s="4"/>
    </row>
    <row r="603" spans="37:37" ht="12.75" customHeight="1" x14ac:dyDescent="0.2">
      <c r="AK603" s="4"/>
    </row>
    <row r="604" spans="37:37" ht="12.75" customHeight="1" x14ac:dyDescent="0.2">
      <c r="AK604" s="4"/>
    </row>
    <row r="605" spans="37:37" ht="12.75" customHeight="1" x14ac:dyDescent="0.2">
      <c r="AK605" s="4"/>
    </row>
    <row r="606" spans="37:37" ht="12.75" customHeight="1" x14ac:dyDescent="0.2">
      <c r="AK606" s="4"/>
    </row>
    <row r="607" spans="37:37" ht="12.75" customHeight="1" x14ac:dyDescent="0.2">
      <c r="AK607" s="4"/>
    </row>
    <row r="608" spans="37:37" ht="12.75" customHeight="1" x14ac:dyDescent="0.2">
      <c r="AK608" s="4"/>
    </row>
    <row r="609" spans="37:37" ht="12.75" customHeight="1" x14ac:dyDescent="0.2">
      <c r="AK609" s="4"/>
    </row>
    <row r="610" spans="37:37" ht="12.75" customHeight="1" x14ac:dyDescent="0.2">
      <c r="AK610" s="4"/>
    </row>
    <row r="611" spans="37:37" ht="12.75" customHeight="1" x14ac:dyDescent="0.2">
      <c r="AK611" s="4"/>
    </row>
    <row r="612" spans="37:37" ht="12.75" customHeight="1" x14ac:dyDescent="0.2">
      <c r="AK612" s="4"/>
    </row>
    <row r="613" spans="37:37" ht="12.75" customHeight="1" x14ac:dyDescent="0.2">
      <c r="AK613" s="4"/>
    </row>
    <row r="614" spans="37:37" ht="12.75" customHeight="1" x14ac:dyDescent="0.2">
      <c r="AK614" s="4"/>
    </row>
    <row r="615" spans="37:37" ht="12.75" customHeight="1" x14ac:dyDescent="0.2">
      <c r="AK615" s="4"/>
    </row>
    <row r="616" spans="37:37" ht="12.75" customHeight="1" x14ac:dyDescent="0.2">
      <c r="AK616" s="4"/>
    </row>
    <row r="617" spans="37:37" ht="12.75" customHeight="1" x14ac:dyDescent="0.2">
      <c r="AK617" s="4"/>
    </row>
    <row r="618" spans="37:37" ht="12.75" customHeight="1" x14ac:dyDescent="0.2">
      <c r="AK618" s="4"/>
    </row>
    <row r="619" spans="37:37" ht="12.75" customHeight="1" x14ac:dyDescent="0.2">
      <c r="AK619" s="4"/>
    </row>
    <row r="620" spans="37:37" ht="12.75" customHeight="1" x14ac:dyDescent="0.2">
      <c r="AK620" s="4"/>
    </row>
    <row r="621" spans="37:37" ht="12.75" customHeight="1" x14ac:dyDescent="0.2">
      <c r="AK621" s="4"/>
    </row>
    <row r="622" spans="37:37" ht="12.75" customHeight="1" x14ac:dyDescent="0.2">
      <c r="AK622" s="4"/>
    </row>
    <row r="623" spans="37:37" ht="12.75" customHeight="1" x14ac:dyDescent="0.2">
      <c r="AK623" s="4"/>
    </row>
    <row r="624" spans="37:37" ht="12.75" customHeight="1" x14ac:dyDescent="0.2">
      <c r="AK624" s="4"/>
    </row>
    <row r="625" spans="37:37" ht="12.75" customHeight="1" x14ac:dyDescent="0.2">
      <c r="AK625" s="4"/>
    </row>
    <row r="626" spans="37:37" ht="12.75" customHeight="1" x14ac:dyDescent="0.2">
      <c r="AK626" s="4"/>
    </row>
    <row r="627" spans="37:37" ht="12.75" customHeight="1" x14ac:dyDescent="0.2">
      <c r="AK627" s="4"/>
    </row>
    <row r="628" spans="37:37" ht="12.75" customHeight="1" x14ac:dyDescent="0.2">
      <c r="AK628" s="4"/>
    </row>
    <row r="629" spans="37:37" ht="12.75" customHeight="1" x14ac:dyDescent="0.2">
      <c r="AK629" s="4"/>
    </row>
    <row r="630" spans="37:37" ht="12.75" customHeight="1" x14ac:dyDescent="0.2">
      <c r="AK630" s="4"/>
    </row>
    <row r="631" spans="37:37" ht="12.75" customHeight="1" x14ac:dyDescent="0.2">
      <c r="AK631" s="4"/>
    </row>
    <row r="632" spans="37:37" ht="12.75" customHeight="1" x14ac:dyDescent="0.2">
      <c r="AK632" s="4"/>
    </row>
    <row r="633" spans="37:37" ht="12.75" customHeight="1" x14ac:dyDescent="0.2">
      <c r="AK633" s="4"/>
    </row>
    <row r="634" spans="37:37" ht="12.75" customHeight="1" x14ac:dyDescent="0.2">
      <c r="AK634" s="4"/>
    </row>
    <row r="635" spans="37:37" ht="12.75" customHeight="1" x14ac:dyDescent="0.2">
      <c r="AK635" s="4"/>
    </row>
    <row r="636" spans="37:37" ht="12.75" customHeight="1" x14ac:dyDescent="0.2">
      <c r="AK636" s="4"/>
    </row>
    <row r="637" spans="37:37" ht="12.75" customHeight="1" x14ac:dyDescent="0.2">
      <c r="AK637" s="4"/>
    </row>
    <row r="638" spans="37:37" ht="12.75" customHeight="1" x14ac:dyDescent="0.2">
      <c r="AK638" s="4"/>
    </row>
    <row r="639" spans="37:37" ht="12.75" customHeight="1" x14ac:dyDescent="0.2">
      <c r="AK639" s="4"/>
    </row>
    <row r="640" spans="37:37" ht="12.75" customHeight="1" x14ac:dyDescent="0.2">
      <c r="AK640" s="4"/>
    </row>
    <row r="641" spans="37:37" ht="12.75" customHeight="1" x14ac:dyDescent="0.2">
      <c r="AK641" s="4"/>
    </row>
    <row r="642" spans="37:37" ht="12.75" customHeight="1" x14ac:dyDescent="0.2">
      <c r="AK642" s="4"/>
    </row>
    <row r="643" spans="37:37" ht="12.75" customHeight="1" x14ac:dyDescent="0.2">
      <c r="AK643" s="4"/>
    </row>
    <row r="644" spans="37:37" ht="12.75" customHeight="1" x14ac:dyDescent="0.2">
      <c r="AK644" s="4"/>
    </row>
    <row r="645" spans="37:37" ht="12.75" customHeight="1" x14ac:dyDescent="0.2">
      <c r="AK645" s="4"/>
    </row>
    <row r="646" spans="37:37" ht="12.75" customHeight="1" x14ac:dyDescent="0.2">
      <c r="AK646" s="4"/>
    </row>
    <row r="647" spans="37:37" ht="12.75" customHeight="1" x14ac:dyDescent="0.2">
      <c r="AK647" s="4"/>
    </row>
    <row r="648" spans="37:37" ht="12.75" customHeight="1" x14ac:dyDescent="0.2">
      <c r="AK648" s="4"/>
    </row>
    <row r="649" spans="37:37" ht="12.75" customHeight="1" x14ac:dyDescent="0.2">
      <c r="AK649" s="4"/>
    </row>
    <row r="650" spans="37:37" ht="12.75" customHeight="1" x14ac:dyDescent="0.2">
      <c r="AK650" s="4"/>
    </row>
    <row r="651" spans="37:37" ht="12.75" customHeight="1" x14ac:dyDescent="0.2">
      <c r="AK651" s="4"/>
    </row>
    <row r="652" spans="37:37" ht="12.75" customHeight="1" x14ac:dyDescent="0.2">
      <c r="AK652" s="4"/>
    </row>
    <row r="653" spans="37:37" ht="12.75" customHeight="1" x14ac:dyDescent="0.2">
      <c r="AK653" s="4"/>
    </row>
    <row r="654" spans="37:37" ht="12.75" customHeight="1" x14ac:dyDescent="0.2">
      <c r="AK654" s="4"/>
    </row>
    <row r="655" spans="37:37" ht="12.75" customHeight="1" x14ac:dyDescent="0.2">
      <c r="AK655" s="4"/>
    </row>
    <row r="656" spans="37:37" ht="12.75" customHeight="1" x14ac:dyDescent="0.2">
      <c r="AK656" s="4"/>
    </row>
    <row r="657" spans="37:37" ht="12.75" customHeight="1" x14ac:dyDescent="0.2">
      <c r="AK657" s="4"/>
    </row>
    <row r="658" spans="37:37" ht="12.75" customHeight="1" x14ac:dyDescent="0.2">
      <c r="AK658" s="4"/>
    </row>
    <row r="659" spans="37:37" ht="12.75" customHeight="1" x14ac:dyDescent="0.2">
      <c r="AK659" s="4"/>
    </row>
    <row r="660" spans="37:37" ht="12.75" customHeight="1" x14ac:dyDescent="0.2">
      <c r="AK660" s="4"/>
    </row>
    <row r="661" spans="37:37" ht="12.75" customHeight="1" x14ac:dyDescent="0.2">
      <c r="AK661" s="4"/>
    </row>
    <row r="662" spans="37:37" ht="12.75" customHeight="1" x14ac:dyDescent="0.2">
      <c r="AK662" s="4"/>
    </row>
    <row r="663" spans="37:37" ht="12.75" customHeight="1" x14ac:dyDescent="0.2">
      <c r="AK663" s="4"/>
    </row>
    <row r="664" spans="37:37" ht="12.75" customHeight="1" x14ac:dyDescent="0.2">
      <c r="AK664" s="4"/>
    </row>
    <row r="665" spans="37:37" ht="12.75" customHeight="1" x14ac:dyDescent="0.2">
      <c r="AK665" s="4"/>
    </row>
    <row r="666" spans="37:37" ht="12.75" customHeight="1" x14ac:dyDescent="0.2">
      <c r="AK666" s="4"/>
    </row>
    <row r="667" spans="37:37" ht="12.75" customHeight="1" x14ac:dyDescent="0.2">
      <c r="AK667" s="4"/>
    </row>
    <row r="668" spans="37:37" ht="12.75" customHeight="1" x14ac:dyDescent="0.2">
      <c r="AK668" s="4"/>
    </row>
    <row r="669" spans="37:37" ht="12.75" customHeight="1" x14ac:dyDescent="0.2">
      <c r="AK669" s="4"/>
    </row>
    <row r="670" spans="37:37" ht="12.75" customHeight="1" x14ac:dyDescent="0.2">
      <c r="AK670" s="4"/>
    </row>
    <row r="671" spans="37:37" ht="12.75" customHeight="1" x14ac:dyDescent="0.2">
      <c r="AK671" s="4"/>
    </row>
    <row r="672" spans="37:37" ht="12.75" customHeight="1" x14ac:dyDescent="0.2">
      <c r="AK672" s="4"/>
    </row>
    <row r="673" spans="37:37" ht="12.75" customHeight="1" x14ac:dyDescent="0.2">
      <c r="AK673" s="4"/>
    </row>
    <row r="674" spans="37:37" ht="12.75" customHeight="1" x14ac:dyDescent="0.2">
      <c r="AK674" s="4"/>
    </row>
    <row r="675" spans="37:37" ht="12.75" customHeight="1" x14ac:dyDescent="0.2">
      <c r="AK675" s="4"/>
    </row>
    <row r="676" spans="37:37" ht="12.75" customHeight="1" x14ac:dyDescent="0.2">
      <c r="AK676" s="4"/>
    </row>
    <row r="677" spans="37:37" ht="12.75" customHeight="1" x14ac:dyDescent="0.2">
      <c r="AK677" s="4"/>
    </row>
    <row r="678" spans="37:37" ht="12.75" customHeight="1" x14ac:dyDescent="0.2">
      <c r="AK678" s="4"/>
    </row>
    <row r="679" spans="37:37" ht="12.75" customHeight="1" x14ac:dyDescent="0.2">
      <c r="AK679" s="4"/>
    </row>
    <row r="680" spans="37:37" ht="12.75" customHeight="1" x14ac:dyDescent="0.2">
      <c r="AK680" s="4"/>
    </row>
    <row r="681" spans="37:37" ht="12.75" customHeight="1" x14ac:dyDescent="0.2">
      <c r="AK681" s="4"/>
    </row>
    <row r="682" spans="37:37" ht="12.75" customHeight="1" x14ac:dyDescent="0.2">
      <c r="AK682" s="4"/>
    </row>
    <row r="683" spans="37:37" ht="12.75" customHeight="1" x14ac:dyDescent="0.2">
      <c r="AK683" s="4"/>
    </row>
    <row r="684" spans="37:37" ht="12.75" customHeight="1" x14ac:dyDescent="0.2">
      <c r="AK684" s="4"/>
    </row>
    <row r="685" spans="37:37" ht="12.75" customHeight="1" x14ac:dyDescent="0.2">
      <c r="AK685" s="4"/>
    </row>
    <row r="686" spans="37:37" ht="12.75" customHeight="1" x14ac:dyDescent="0.2">
      <c r="AK686" s="4"/>
    </row>
    <row r="687" spans="37:37" ht="12.75" customHeight="1" x14ac:dyDescent="0.2">
      <c r="AK687" s="4"/>
    </row>
    <row r="688" spans="37:37" ht="12.75" customHeight="1" x14ac:dyDescent="0.2">
      <c r="AK688" s="4"/>
    </row>
    <row r="689" spans="37:37" ht="12.75" customHeight="1" x14ac:dyDescent="0.2">
      <c r="AK689" s="4"/>
    </row>
    <row r="690" spans="37:37" ht="12.75" customHeight="1" x14ac:dyDescent="0.2">
      <c r="AK690" s="4"/>
    </row>
    <row r="691" spans="37:37" ht="12.75" customHeight="1" x14ac:dyDescent="0.2">
      <c r="AK691" s="4"/>
    </row>
    <row r="692" spans="37:37" ht="12.75" customHeight="1" x14ac:dyDescent="0.2">
      <c r="AK692" s="4"/>
    </row>
    <row r="693" spans="37:37" ht="12.75" customHeight="1" x14ac:dyDescent="0.2">
      <c r="AK693" s="4"/>
    </row>
    <row r="694" spans="37:37" ht="12.75" customHeight="1" x14ac:dyDescent="0.2">
      <c r="AK694" s="4"/>
    </row>
    <row r="695" spans="37:37" ht="12.75" customHeight="1" x14ac:dyDescent="0.2">
      <c r="AK695" s="4"/>
    </row>
    <row r="696" spans="37:37" ht="12.75" customHeight="1" x14ac:dyDescent="0.2">
      <c r="AK696" s="4"/>
    </row>
    <row r="697" spans="37:37" ht="12.75" customHeight="1" x14ac:dyDescent="0.2">
      <c r="AK697" s="4"/>
    </row>
    <row r="698" spans="37:37" ht="12.75" customHeight="1" x14ac:dyDescent="0.2">
      <c r="AK698" s="4"/>
    </row>
    <row r="699" spans="37:37" ht="12.75" customHeight="1" x14ac:dyDescent="0.2">
      <c r="AK699" s="4"/>
    </row>
    <row r="700" spans="37:37" ht="12.75" customHeight="1" x14ac:dyDescent="0.2">
      <c r="AK700" s="4"/>
    </row>
    <row r="701" spans="37:37" ht="12.75" customHeight="1" x14ac:dyDescent="0.2">
      <c r="AK701" s="4"/>
    </row>
    <row r="702" spans="37:37" ht="12.75" customHeight="1" x14ac:dyDescent="0.2">
      <c r="AK702" s="4"/>
    </row>
    <row r="703" spans="37:37" ht="12.75" customHeight="1" x14ac:dyDescent="0.2">
      <c r="AK703" s="4"/>
    </row>
    <row r="704" spans="37:37" ht="12.75" customHeight="1" x14ac:dyDescent="0.2">
      <c r="AK704" s="4"/>
    </row>
    <row r="705" spans="37:37" ht="12.75" customHeight="1" x14ac:dyDescent="0.2">
      <c r="AK705" s="4"/>
    </row>
    <row r="706" spans="37:37" ht="12.75" customHeight="1" x14ac:dyDescent="0.2">
      <c r="AK706" s="4"/>
    </row>
    <row r="707" spans="37:37" ht="12.75" customHeight="1" x14ac:dyDescent="0.2">
      <c r="AK707" s="4"/>
    </row>
    <row r="708" spans="37:37" ht="12.75" customHeight="1" x14ac:dyDescent="0.2">
      <c r="AK708" s="4"/>
    </row>
    <row r="709" spans="37:37" ht="12.75" customHeight="1" x14ac:dyDescent="0.2">
      <c r="AK709" s="4"/>
    </row>
    <row r="710" spans="37:37" ht="12.75" customHeight="1" x14ac:dyDescent="0.2">
      <c r="AK710" s="4"/>
    </row>
    <row r="711" spans="37:37" ht="12.75" customHeight="1" x14ac:dyDescent="0.2">
      <c r="AK711" s="4"/>
    </row>
    <row r="712" spans="37:37" ht="12.75" customHeight="1" x14ac:dyDescent="0.2">
      <c r="AK712" s="4"/>
    </row>
    <row r="713" spans="37:37" ht="12.75" customHeight="1" x14ac:dyDescent="0.2">
      <c r="AK713" s="4"/>
    </row>
    <row r="714" spans="37:37" ht="12.75" customHeight="1" x14ac:dyDescent="0.2">
      <c r="AK714" s="4"/>
    </row>
    <row r="715" spans="37:37" ht="12.75" customHeight="1" x14ac:dyDescent="0.2">
      <c r="AK715" s="4"/>
    </row>
    <row r="716" spans="37:37" ht="12.75" customHeight="1" x14ac:dyDescent="0.2">
      <c r="AK716" s="4"/>
    </row>
    <row r="717" spans="37:37" ht="12.75" customHeight="1" x14ac:dyDescent="0.2">
      <c r="AK717" s="4"/>
    </row>
    <row r="718" spans="37:37" ht="12.75" customHeight="1" x14ac:dyDescent="0.2">
      <c r="AK718" s="4"/>
    </row>
    <row r="719" spans="37:37" ht="12.75" customHeight="1" x14ac:dyDescent="0.2">
      <c r="AK719" s="4"/>
    </row>
    <row r="720" spans="37:37" ht="12.75" customHeight="1" x14ac:dyDescent="0.2">
      <c r="AK720" s="4"/>
    </row>
    <row r="721" spans="37:37" ht="12.75" customHeight="1" x14ac:dyDescent="0.2">
      <c r="AK721" s="4"/>
    </row>
    <row r="722" spans="37:37" ht="12.75" customHeight="1" x14ac:dyDescent="0.2">
      <c r="AK722" s="4"/>
    </row>
    <row r="723" spans="37:37" ht="12.75" customHeight="1" x14ac:dyDescent="0.2">
      <c r="AK723" s="4"/>
    </row>
    <row r="724" spans="37:37" ht="12.75" customHeight="1" x14ac:dyDescent="0.2">
      <c r="AK724" s="4"/>
    </row>
    <row r="725" spans="37:37" ht="12.75" customHeight="1" x14ac:dyDescent="0.2">
      <c r="AK725" s="4"/>
    </row>
    <row r="726" spans="37:37" ht="12.75" customHeight="1" x14ac:dyDescent="0.2">
      <c r="AK726" s="4"/>
    </row>
    <row r="727" spans="37:37" ht="12.75" customHeight="1" x14ac:dyDescent="0.2">
      <c r="AK727" s="4"/>
    </row>
    <row r="728" spans="37:37" ht="12.75" customHeight="1" x14ac:dyDescent="0.2">
      <c r="AK728" s="4"/>
    </row>
    <row r="729" spans="37:37" ht="12.75" customHeight="1" x14ac:dyDescent="0.2">
      <c r="AK729" s="4"/>
    </row>
    <row r="730" spans="37:37" ht="12.75" customHeight="1" x14ac:dyDescent="0.2">
      <c r="AK730" s="4"/>
    </row>
    <row r="731" spans="37:37" ht="12.75" customHeight="1" x14ac:dyDescent="0.2">
      <c r="AK731" s="4"/>
    </row>
    <row r="732" spans="37:37" ht="12.75" customHeight="1" x14ac:dyDescent="0.2">
      <c r="AK732" s="4"/>
    </row>
    <row r="733" spans="37:37" ht="12.75" customHeight="1" x14ac:dyDescent="0.2">
      <c r="AK733" s="4"/>
    </row>
    <row r="734" spans="37:37" ht="12.75" customHeight="1" x14ac:dyDescent="0.2">
      <c r="AK734" s="4"/>
    </row>
    <row r="735" spans="37:37" ht="12.75" customHeight="1" x14ac:dyDescent="0.2">
      <c r="AK735" s="4"/>
    </row>
    <row r="736" spans="37:37" ht="12.75" customHeight="1" x14ac:dyDescent="0.2">
      <c r="AK736" s="4"/>
    </row>
    <row r="737" spans="37:37" ht="12.75" customHeight="1" x14ac:dyDescent="0.2">
      <c r="AK737" s="4"/>
    </row>
    <row r="738" spans="37:37" ht="12.75" customHeight="1" x14ac:dyDescent="0.2">
      <c r="AK738" s="4"/>
    </row>
    <row r="739" spans="37:37" ht="12.75" customHeight="1" x14ac:dyDescent="0.2">
      <c r="AK739" s="4"/>
    </row>
    <row r="740" spans="37:37" ht="12.75" customHeight="1" x14ac:dyDescent="0.2">
      <c r="AK740" s="4"/>
    </row>
    <row r="741" spans="37:37" ht="12.75" customHeight="1" x14ac:dyDescent="0.2">
      <c r="AK741" s="4"/>
    </row>
    <row r="742" spans="37:37" ht="12.75" customHeight="1" x14ac:dyDescent="0.2">
      <c r="AK742" s="4"/>
    </row>
    <row r="743" spans="37:37" ht="12.75" customHeight="1" x14ac:dyDescent="0.2">
      <c r="AK743" s="4"/>
    </row>
    <row r="744" spans="37:37" ht="12.75" customHeight="1" x14ac:dyDescent="0.2">
      <c r="AK744" s="4"/>
    </row>
    <row r="745" spans="37:37" ht="12.75" customHeight="1" x14ac:dyDescent="0.2">
      <c r="AK745" s="4"/>
    </row>
    <row r="746" spans="37:37" ht="12.75" customHeight="1" x14ac:dyDescent="0.2">
      <c r="AK746" s="4"/>
    </row>
    <row r="747" spans="37:37" ht="12.75" customHeight="1" x14ac:dyDescent="0.2">
      <c r="AK747" s="4"/>
    </row>
    <row r="748" spans="37:37" ht="12.75" customHeight="1" x14ac:dyDescent="0.2">
      <c r="AK748" s="4"/>
    </row>
    <row r="749" spans="37:37" ht="12.75" customHeight="1" x14ac:dyDescent="0.2">
      <c r="AK749" s="4"/>
    </row>
    <row r="750" spans="37:37" ht="12.75" customHeight="1" x14ac:dyDescent="0.2">
      <c r="AK750" s="4"/>
    </row>
    <row r="751" spans="37:37" ht="12.75" customHeight="1" x14ac:dyDescent="0.2">
      <c r="AK751" s="4"/>
    </row>
    <row r="752" spans="37:37" ht="12.75" customHeight="1" x14ac:dyDescent="0.2">
      <c r="AK752" s="4"/>
    </row>
    <row r="753" spans="37:37" ht="12.75" customHeight="1" x14ac:dyDescent="0.2">
      <c r="AK753" s="4"/>
    </row>
    <row r="754" spans="37:37" ht="12.75" customHeight="1" x14ac:dyDescent="0.2">
      <c r="AK754" s="4"/>
    </row>
    <row r="755" spans="37:37" ht="12.75" customHeight="1" x14ac:dyDescent="0.2">
      <c r="AK755" s="4"/>
    </row>
    <row r="756" spans="37:37" ht="12.75" customHeight="1" x14ac:dyDescent="0.2">
      <c r="AK756" s="4"/>
    </row>
    <row r="757" spans="37:37" ht="12.75" customHeight="1" x14ac:dyDescent="0.2">
      <c r="AK757" s="4"/>
    </row>
    <row r="758" spans="37:37" ht="12.75" customHeight="1" x14ac:dyDescent="0.2">
      <c r="AK758" s="4"/>
    </row>
    <row r="759" spans="37:37" ht="12.75" customHeight="1" x14ac:dyDescent="0.2">
      <c r="AK759" s="4"/>
    </row>
    <row r="760" spans="37:37" ht="12.75" customHeight="1" x14ac:dyDescent="0.2">
      <c r="AK760" s="4"/>
    </row>
    <row r="761" spans="37:37" ht="12.75" customHeight="1" x14ac:dyDescent="0.2">
      <c r="AK761" s="4"/>
    </row>
    <row r="762" spans="37:37" ht="12.75" customHeight="1" x14ac:dyDescent="0.2">
      <c r="AK762" s="4"/>
    </row>
    <row r="763" spans="37:37" ht="12.75" customHeight="1" x14ac:dyDescent="0.2">
      <c r="AK763" s="4"/>
    </row>
    <row r="764" spans="37:37" ht="12.75" customHeight="1" x14ac:dyDescent="0.2">
      <c r="AK764" s="4"/>
    </row>
    <row r="765" spans="37:37" ht="12.75" customHeight="1" x14ac:dyDescent="0.2">
      <c r="AK765" s="4"/>
    </row>
    <row r="766" spans="37:37" ht="12.75" customHeight="1" x14ac:dyDescent="0.2">
      <c r="AK766" s="4"/>
    </row>
    <row r="767" spans="37:37" ht="12.75" customHeight="1" x14ac:dyDescent="0.2">
      <c r="AK767" s="4"/>
    </row>
    <row r="768" spans="37:37" ht="12.75" customHeight="1" x14ac:dyDescent="0.2">
      <c r="AK768" s="4"/>
    </row>
    <row r="769" spans="37:37" ht="12.75" customHeight="1" x14ac:dyDescent="0.2">
      <c r="AK769" s="4"/>
    </row>
    <row r="770" spans="37:37" ht="12.75" customHeight="1" x14ac:dyDescent="0.2">
      <c r="AK770" s="4"/>
    </row>
    <row r="771" spans="37:37" ht="12.75" customHeight="1" x14ac:dyDescent="0.2">
      <c r="AK771" s="4"/>
    </row>
    <row r="772" spans="37:37" ht="12.75" customHeight="1" x14ac:dyDescent="0.2">
      <c r="AK772" s="4"/>
    </row>
    <row r="773" spans="37:37" ht="12.75" customHeight="1" x14ac:dyDescent="0.2">
      <c r="AK773" s="4"/>
    </row>
    <row r="774" spans="37:37" ht="12.75" customHeight="1" x14ac:dyDescent="0.2">
      <c r="AK774" s="4"/>
    </row>
    <row r="775" spans="37:37" ht="12.75" customHeight="1" x14ac:dyDescent="0.2">
      <c r="AK775" s="4"/>
    </row>
    <row r="776" spans="37:37" ht="12.75" customHeight="1" x14ac:dyDescent="0.2">
      <c r="AK776" s="4"/>
    </row>
    <row r="777" spans="37:37" ht="12.75" customHeight="1" x14ac:dyDescent="0.2">
      <c r="AK777" s="4"/>
    </row>
    <row r="778" spans="37:37" ht="12.75" customHeight="1" x14ac:dyDescent="0.2">
      <c r="AK778" s="4"/>
    </row>
    <row r="779" spans="37:37" ht="12.75" customHeight="1" x14ac:dyDescent="0.2">
      <c r="AK779" s="4"/>
    </row>
    <row r="780" spans="37:37" ht="12.75" customHeight="1" x14ac:dyDescent="0.2">
      <c r="AK780" s="4"/>
    </row>
    <row r="781" spans="37:37" ht="12.75" customHeight="1" x14ac:dyDescent="0.2">
      <c r="AK781" s="4"/>
    </row>
    <row r="782" spans="37:37" ht="12.75" customHeight="1" x14ac:dyDescent="0.2">
      <c r="AK782" s="4"/>
    </row>
    <row r="783" spans="37:37" ht="12.75" customHeight="1" x14ac:dyDescent="0.2">
      <c r="AK783" s="4"/>
    </row>
    <row r="784" spans="37:37" ht="12.75" customHeight="1" x14ac:dyDescent="0.2">
      <c r="AK784" s="4"/>
    </row>
    <row r="785" spans="37:37" ht="12.75" customHeight="1" x14ac:dyDescent="0.2">
      <c r="AK785" s="4"/>
    </row>
    <row r="786" spans="37:37" ht="12.75" customHeight="1" x14ac:dyDescent="0.2">
      <c r="AK786" s="4"/>
    </row>
    <row r="787" spans="37:37" ht="12.75" customHeight="1" x14ac:dyDescent="0.2">
      <c r="AK787" s="4"/>
    </row>
    <row r="788" spans="37:37" ht="12.75" customHeight="1" x14ac:dyDescent="0.2">
      <c r="AK788" s="4"/>
    </row>
    <row r="789" spans="37:37" ht="12.75" customHeight="1" x14ac:dyDescent="0.2">
      <c r="AK789" s="4"/>
    </row>
    <row r="790" spans="37:37" ht="12.75" customHeight="1" x14ac:dyDescent="0.2">
      <c r="AK790" s="4"/>
    </row>
    <row r="791" spans="37:37" ht="12.75" customHeight="1" x14ac:dyDescent="0.2">
      <c r="AK791" s="4"/>
    </row>
    <row r="792" spans="37:37" ht="12.75" customHeight="1" x14ac:dyDescent="0.2">
      <c r="AK792" s="4"/>
    </row>
    <row r="793" spans="37:37" ht="12.75" customHeight="1" x14ac:dyDescent="0.2">
      <c r="AK793" s="4"/>
    </row>
    <row r="794" spans="37:37" ht="12.75" customHeight="1" x14ac:dyDescent="0.2">
      <c r="AK794" s="4"/>
    </row>
    <row r="795" spans="37:37" ht="12.75" customHeight="1" x14ac:dyDescent="0.2">
      <c r="AK795" s="4"/>
    </row>
    <row r="796" spans="37:37" ht="12.75" customHeight="1" x14ac:dyDescent="0.2">
      <c r="AK796" s="4"/>
    </row>
    <row r="797" spans="37:37" ht="12.75" customHeight="1" x14ac:dyDescent="0.2">
      <c r="AK797" s="4"/>
    </row>
    <row r="798" spans="37:37" ht="12.75" customHeight="1" x14ac:dyDescent="0.2">
      <c r="AK798" s="4"/>
    </row>
    <row r="799" spans="37:37" ht="12.75" customHeight="1" x14ac:dyDescent="0.2">
      <c r="AK799" s="4"/>
    </row>
    <row r="800" spans="37:37" ht="12.75" customHeight="1" x14ac:dyDescent="0.2">
      <c r="AK800" s="4"/>
    </row>
    <row r="801" spans="37:37" ht="12.75" customHeight="1" x14ac:dyDescent="0.2">
      <c r="AK801" s="4"/>
    </row>
    <row r="802" spans="37:37" ht="12.75" customHeight="1" x14ac:dyDescent="0.2">
      <c r="AK802" s="4"/>
    </row>
    <row r="803" spans="37:37" ht="12.75" customHeight="1" x14ac:dyDescent="0.2">
      <c r="AK803" s="4"/>
    </row>
    <row r="804" spans="37:37" ht="12.75" customHeight="1" x14ac:dyDescent="0.2">
      <c r="AK804" s="4"/>
    </row>
    <row r="805" spans="37:37" ht="12.75" customHeight="1" x14ac:dyDescent="0.2">
      <c r="AK805" s="4"/>
    </row>
    <row r="806" spans="37:37" ht="12.75" customHeight="1" x14ac:dyDescent="0.2">
      <c r="AK806" s="4"/>
    </row>
    <row r="807" spans="37:37" ht="12.75" customHeight="1" x14ac:dyDescent="0.2">
      <c r="AK807" s="4"/>
    </row>
    <row r="808" spans="37:37" ht="12.75" customHeight="1" x14ac:dyDescent="0.2">
      <c r="AK808" s="4"/>
    </row>
    <row r="809" spans="37:37" ht="12.75" customHeight="1" x14ac:dyDescent="0.2">
      <c r="AK809" s="4"/>
    </row>
    <row r="810" spans="37:37" ht="12.75" customHeight="1" x14ac:dyDescent="0.2">
      <c r="AK810" s="4"/>
    </row>
    <row r="811" spans="37:37" ht="12.75" customHeight="1" x14ac:dyDescent="0.2">
      <c r="AK811" s="4"/>
    </row>
    <row r="812" spans="37:37" ht="12.75" customHeight="1" x14ac:dyDescent="0.2">
      <c r="AK812" s="4"/>
    </row>
    <row r="813" spans="37:37" ht="12.75" customHeight="1" x14ac:dyDescent="0.2">
      <c r="AK813" s="4"/>
    </row>
    <row r="814" spans="37:37" ht="12.75" customHeight="1" x14ac:dyDescent="0.2">
      <c r="AK814" s="4"/>
    </row>
    <row r="815" spans="37:37" ht="12.75" customHeight="1" x14ac:dyDescent="0.2">
      <c r="AK815" s="4"/>
    </row>
    <row r="816" spans="37:37" ht="12.75" customHeight="1" x14ac:dyDescent="0.2">
      <c r="AK816" s="4"/>
    </row>
    <row r="817" spans="37:37" ht="12.75" customHeight="1" x14ac:dyDescent="0.2">
      <c r="AK817" s="4"/>
    </row>
    <row r="818" spans="37:37" ht="12.75" customHeight="1" x14ac:dyDescent="0.2">
      <c r="AK818" s="4"/>
    </row>
    <row r="819" spans="37:37" ht="12.75" customHeight="1" x14ac:dyDescent="0.2">
      <c r="AK819" s="4"/>
    </row>
    <row r="820" spans="37:37" ht="12.75" customHeight="1" x14ac:dyDescent="0.2">
      <c r="AK820" s="4"/>
    </row>
    <row r="821" spans="37:37" ht="12.75" customHeight="1" x14ac:dyDescent="0.2">
      <c r="AK821" s="4"/>
    </row>
    <row r="822" spans="37:37" ht="12.75" customHeight="1" x14ac:dyDescent="0.2">
      <c r="AK822" s="4"/>
    </row>
    <row r="823" spans="37:37" ht="12.75" customHeight="1" x14ac:dyDescent="0.2">
      <c r="AK823" s="4"/>
    </row>
    <row r="824" spans="37:37" ht="12.75" customHeight="1" x14ac:dyDescent="0.2">
      <c r="AK824" s="4"/>
    </row>
    <row r="825" spans="37:37" ht="12.75" customHeight="1" x14ac:dyDescent="0.2">
      <c r="AK825" s="4"/>
    </row>
    <row r="826" spans="37:37" ht="12.75" customHeight="1" x14ac:dyDescent="0.2">
      <c r="AK826" s="4"/>
    </row>
    <row r="827" spans="37:37" ht="12.75" customHeight="1" x14ac:dyDescent="0.2">
      <c r="AK827" s="4"/>
    </row>
    <row r="828" spans="37:37" ht="12.75" customHeight="1" x14ac:dyDescent="0.2">
      <c r="AK828" s="4"/>
    </row>
    <row r="829" spans="37:37" ht="12.75" customHeight="1" x14ac:dyDescent="0.2">
      <c r="AK829" s="4"/>
    </row>
    <row r="830" spans="37:37" ht="12.75" customHeight="1" x14ac:dyDescent="0.2">
      <c r="AK830" s="4"/>
    </row>
    <row r="831" spans="37:37" ht="12.75" customHeight="1" x14ac:dyDescent="0.2">
      <c r="AK831" s="4"/>
    </row>
    <row r="832" spans="37:37" ht="12.75" customHeight="1" x14ac:dyDescent="0.2">
      <c r="AK832" s="4"/>
    </row>
    <row r="833" spans="37:37" ht="12.75" customHeight="1" x14ac:dyDescent="0.2">
      <c r="AK833" s="4"/>
    </row>
    <row r="834" spans="37:37" ht="12.75" customHeight="1" x14ac:dyDescent="0.2">
      <c r="AK834" s="4"/>
    </row>
    <row r="835" spans="37:37" ht="12.75" customHeight="1" x14ac:dyDescent="0.2">
      <c r="AK835" s="4"/>
    </row>
    <row r="836" spans="37:37" ht="12.75" customHeight="1" x14ac:dyDescent="0.2">
      <c r="AK836" s="4"/>
    </row>
    <row r="837" spans="37:37" ht="12.75" customHeight="1" x14ac:dyDescent="0.2">
      <c r="AK837" s="4"/>
    </row>
    <row r="838" spans="37:37" ht="12.75" customHeight="1" x14ac:dyDescent="0.2">
      <c r="AK838" s="4"/>
    </row>
    <row r="839" spans="37:37" ht="12.75" customHeight="1" x14ac:dyDescent="0.2">
      <c r="AK839" s="4"/>
    </row>
    <row r="840" spans="37:37" ht="12.75" customHeight="1" x14ac:dyDescent="0.2">
      <c r="AK840" s="4"/>
    </row>
    <row r="841" spans="37:37" ht="12.75" customHeight="1" x14ac:dyDescent="0.2">
      <c r="AK841" s="4"/>
    </row>
    <row r="842" spans="37:37" ht="12.75" customHeight="1" x14ac:dyDescent="0.2">
      <c r="AK842" s="4"/>
    </row>
    <row r="843" spans="37:37" ht="12.75" customHeight="1" x14ac:dyDescent="0.2">
      <c r="AK843" s="4"/>
    </row>
    <row r="844" spans="37:37" ht="12.75" customHeight="1" x14ac:dyDescent="0.2">
      <c r="AK844" s="4"/>
    </row>
    <row r="845" spans="37:37" ht="12.75" customHeight="1" x14ac:dyDescent="0.2">
      <c r="AK845" s="4"/>
    </row>
    <row r="846" spans="37:37" ht="12.75" customHeight="1" x14ac:dyDescent="0.2">
      <c r="AK846" s="4"/>
    </row>
    <row r="847" spans="37:37" ht="12.75" customHeight="1" x14ac:dyDescent="0.2">
      <c r="AK847" s="4"/>
    </row>
    <row r="848" spans="37:37" ht="12.75" customHeight="1" x14ac:dyDescent="0.2">
      <c r="AK848" s="4"/>
    </row>
    <row r="849" spans="37:37" ht="12.75" customHeight="1" x14ac:dyDescent="0.2">
      <c r="AK849" s="4"/>
    </row>
    <row r="850" spans="37:37" ht="12.75" customHeight="1" x14ac:dyDescent="0.2">
      <c r="AK850" s="4"/>
    </row>
    <row r="851" spans="37:37" ht="12.75" customHeight="1" x14ac:dyDescent="0.2">
      <c r="AK851" s="4"/>
    </row>
    <row r="852" spans="37:37" ht="12.75" customHeight="1" x14ac:dyDescent="0.2">
      <c r="AK852" s="4"/>
    </row>
    <row r="853" spans="37:37" ht="12.75" customHeight="1" x14ac:dyDescent="0.2">
      <c r="AK853" s="4"/>
    </row>
    <row r="854" spans="37:37" ht="12.75" customHeight="1" x14ac:dyDescent="0.2">
      <c r="AK854" s="4"/>
    </row>
    <row r="855" spans="37:37" ht="12.75" customHeight="1" x14ac:dyDescent="0.2">
      <c r="AK855" s="4"/>
    </row>
    <row r="856" spans="37:37" ht="12.75" customHeight="1" x14ac:dyDescent="0.2">
      <c r="AK856" s="4"/>
    </row>
    <row r="857" spans="37:37" ht="12.75" customHeight="1" x14ac:dyDescent="0.2">
      <c r="AK857" s="4"/>
    </row>
    <row r="858" spans="37:37" ht="12.75" customHeight="1" x14ac:dyDescent="0.2">
      <c r="AK858" s="4"/>
    </row>
    <row r="859" spans="37:37" ht="12.75" customHeight="1" x14ac:dyDescent="0.2">
      <c r="AK859" s="4"/>
    </row>
    <row r="860" spans="37:37" ht="12.75" customHeight="1" x14ac:dyDescent="0.2">
      <c r="AK860" s="4"/>
    </row>
    <row r="861" spans="37:37" ht="12.75" customHeight="1" x14ac:dyDescent="0.2">
      <c r="AK861" s="4"/>
    </row>
    <row r="862" spans="37:37" ht="12.75" customHeight="1" x14ac:dyDescent="0.2">
      <c r="AK862" s="4"/>
    </row>
    <row r="863" spans="37:37" ht="12.75" customHeight="1" x14ac:dyDescent="0.2">
      <c r="AK863" s="4"/>
    </row>
    <row r="864" spans="37:37" ht="12.75" customHeight="1" x14ac:dyDescent="0.2">
      <c r="AK864" s="4"/>
    </row>
    <row r="865" spans="37:37" ht="12.75" customHeight="1" x14ac:dyDescent="0.2">
      <c r="AK865" s="4"/>
    </row>
    <row r="866" spans="37:37" ht="12.75" customHeight="1" x14ac:dyDescent="0.2">
      <c r="AK866" s="4"/>
    </row>
    <row r="867" spans="37:37" ht="12.75" customHeight="1" x14ac:dyDescent="0.2">
      <c r="AK867" s="4"/>
    </row>
    <row r="868" spans="37:37" ht="12.75" customHeight="1" x14ac:dyDescent="0.2">
      <c r="AK868" s="4"/>
    </row>
    <row r="869" spans="37:37" ht="12.75" customHeight="1" x14ac:dyDescent="0.2">
      <c r="AK869" s="4"/>
    </row>
    <row r="870" spans="37:37" ht="12.75" customHeight="1" x14ac:dyDescent="0.2">
      <c r="AK870" s="4"/>
    </row>
    <row r="871" spans="37:37" ht="12.75" customHeight="1" x14ac:dyDescent="0.2">
      <c r="AK871" s="4"/>
    </row>
    <row r="872" spans="37:37" ht="12.75" customHeight="1" x14ac:dyDescent="0.2">
      <c r="AK872" s="4"/>
    </row>
    <row r="873" spans="37:37" ht="12.75" customHeight="1" x14ac:dyDescent="0.2">
      <c r="AK873" s="4"/>
    </row>
    <row r="874" spans="37:37" ht="12.75" customHeight="1" x14ac:dyDescent="0.2">
      <c r="AK874" s="4"/>
    </row>
    <row r="875" spans="37:37" ht="12.75" customHeight="1" x14ac:dyDescent="0.2">
      <c r="AK875" s="4"/>
    </row>
    <row r="876" spans="37:37" ht="12.75" customHeight="1" x14ac:dyDescent="0.2">
      <c r="AK876" s="4"/>
    </row>
    <row r="877" spans="37:37" ht="12.75" customHeight="1" x14ac:dyDescent="0.2">
      <c r="AK877" s="4"/>
    </row>
    <row r="878" spans="37:37" ht="12.75" customHeight="1" x14ac:dyDescent="0.2">
      <c r="AK878" s="4"/>
    </row>
    <row r="879" spans="37:37" ht="12.75" customHeight="1" x14ac:dyDescent="0.2">
      <c r="AK879" s="4"/>
    </row>
    <row r="880" spans="37:37" ht="12.75" customHeight="1" x14ac:dyDescent="0.2">
      <c r="AK880" s="4"/>
    </row>
    <row r="881" spans="37:37" ht="12.75" customHeight="1" x14ac:dyDescent="0.2">
      <c r="AK881" s="4"/>
    </row>
    <row r="882" spans="37:37" ht="12.75" customHeight="1" x14ac:dyDescent="0.2">
      <c r="AK882" s="4"/>
    </row>
    <row r="883" spans="37:37" ht="12.75" customHeight="1" x14ac:dyDescent="0.2">
      <c r="AK883" s="4"/>
    </row>
    <row r="884" spans="37:37" ht="12.75" customHeight="1" x14ac:dyDescent="0.2">
      <c r="AK884" s="4"/>
    </row>
    <row r="885" spans="37:37" ht="12.75" customHeight="1" x14ac:dyDescent="0.2">
      <c r="AK885" s="4"/>
    </row>
    <row r="886" spans="37:37" ht="12.75" customHeight="1" x14ac:dyDescent="0.2">
      <c r="AK886" s="4"/>
    </row>
    <row r="887" spans="37:37" ht="12.75" customHeight="1" x14ac:dyDescent="0.2">
      <c r="AK887" s="4"/>
    </row>
    <row r="888" spans="37:37" ht="12.75" customHeight="1" x14ac:dyDescent="0.2">
      <c r="AK888" s="4"/>
    </row>
    <row r="889" spans="37:37" ht="12.75" customHeight="1" x14ac:dyDescent="0.2">
      <c r="AK889" s="4"/>
    </row>
    <row r="890" spans="37:37" ht="12.75" customHeight="1" x14ac:dyDescent="0.2">
      <c r="AK890" s="4"/>
    </row>
    <row r="891" spans="37:37" ht="12.75" customHeight="1" x14ac:dyDescent="0.2">
      <c r="AK891" s="4"/>
    </row>
    <row r="892" spans="37:37" ht="12.75" customHeight="1" x14ac:dyDescent="0.2">
      <c r="AK892" s="4"/>
    </row>
    <row r="893" spans="37:37" ht="12.75" customHeight="1" x14ac:dyDescent="0.2">
      <c r="AK893" s="4"/>
    </row>
    <row r="894" spans="37:37" ht="12.75" customHeight="1" x14ac:dyDescent="0.2">
      <c r="AK894" s="4"/>
    </row>
    <row r="895" spans="37:37" ht="12.75" customHeight="1" x14ac:dyDescent="0.2">
      <c r="AK895" s="4"/>
    </row>
    <row r="896" spans="37:37" ht="12.75" customHeight="1" x14ac:dyDescent="0.2">
      <c r="AK896" s="4"/>
    </row>
    <row r="897" spans="37:37" ht="12.75" customHeight="1" x14ac:dyDescent="0.2">
      <c r="AK897" s="4"/>
    </row>
    <row r="898" spans="37:37" ht="12.75" customHeight="1" x14ac:dyDescent="0.2">
      <c r="AK898" s="4"/>
    </row>
    <row r="899" spans="37:37" ht="12.75" customHeight="1" x14ac:dyDescent="0.2">
      <c r="AK899" s="4"/>
    </row>
    <row r="900" spans="37:37" ht="12.75" customHeight="1" x14ac:dyDescent="0.2">
      <c r="AK900" s="4"/>
    </row>
    <row r="901" spans="37:37" ht="12.75" customHeight="1" x14ac:dyDescent="0.2">
      <c r="AK901" s="4"/>
    </row>
    <row r="902" spans="37:37" ht="12.75" customHeight="1" x14ac:dyDescent="0.2">
      <c r="AK902" s="4"/>
    </row>
    <row r="903" spans="37:37" ht="12.75" customHeight="1" x14ac:dyDescent="0.2">
      <c r="AK903" s="4"/>
    </row>
    <row r="904" spans="37:37" ht="12.75" customHeight="1" x14ac:dyDescent="0.2">
      <c r="AK904" s="4"/>
    </row>
    <row r="905" spans="37:37" ht="12.75" customHeight="1" x14ac:dyDescent="0.2">
      <c r="AK905" s="4"/>
    </row>
    <row r="906" spans="37:37" ht="12.75" customHeight="1" x14ac:dyDescent="0.2">
      <c r="AK906" s="4"/>
    </row>
    <row r="907" spans="37:37" ht="12.75" customHeight="1" x14ac:dyDescent="0.2">
      <c r="AK907" s="4"/>
    </row>
    <row r="908" spans="37:37" ht="12.75" customHeight="1" x14ac:dyDescent="0.2">
      <c r="AK908" s="4"/>
    </row>
    <row r="909" spans="37:37" ht="12.75" customHeight="1" x14ac:dyDescent="0.2">
      <c r="AK909" s="4"/>
    </row>
    <row r="910" spans="37:37" ht="12.75" customHeight="1" x14ac:dyDescent="0.2">
      <c r="AK910" s="4"/>
    </row>
    <row r="911" spans="37:37" ht="12.75" customHeight="1" x14ac:dyDescent="0.2">
      <c r="AK911" s="4"/>
    </row>
    <row r="912" spans="37:37" ht="12.75" customHeight="1" x14ac:dyDescent="0.2">
      <c r="AK912" s="4"/>
    </row>
    <row r="913" spans="37:37" ht="12.75" customHeight="1" x14ac:dyDescent="0.2">
      <c r="AK913" s="4"/>
    </row>
    <row r="914" spans="37:37" ht="12.75" customHeight="1" x14ac:dyDescent="0.2">
      <c r="AK914" s="4"/>
    </row>
    <row r="915" spans="37:37" ht="12.75" customHeight="1" x14ac:dyDescent="0.2">
      <c r="AK915" s="4"/>
    </row>
    <row r="916" spans="37:37" ht="12.75" customHeight="1" x14ac:dyDescent="0.2">
      <c r="AK916" s="4"/>
    </row>
    <row r="917" spans="37:37" ht="12.75" customHeight="1" x14ac:dyDescent="0.2">
      <c r="AK917" s="4"/>
    </row>
    <row r="918" spans="37:37" ht="12.75" customHeight="1" x14ac:dyDescent="0.2">
      <c r="AK918" s="4"/>
    </row>
    <row r="919" spans="37:37" ht="12.75" customHeight="1" x14ac:dyDescent="0.2">
      <c r="AK919" s="4"/>
    </row>
    <row r="920" spans="37:37" ht="12.75" customHeight="1" x14ac:dyDescent="0.2">
      <c r="AK920" s="4"/>
    </row>
    <row r="921" spans="37:37" ht="12.75" customHeight="1" x14ac:dyDescent="0.2">
      <c r="AK921" s="4"/>
    </row>
    <row r="922" spans="37:37" ht="12.75" customHeight="1" x14ac:dyDescent="0.2">
      <c r="AK922" s="4"/>
    </row>
    <row r="923" spans="37:37" ht="12.75" customHeight="1" x14ac:dyDescent="0.2">
      <c r="AK923" s="4"/>
    </row>
    <row r="924" spans="37:37" ht="12.75" customHeight="1" x14ac:dyDescent="0.2">
      <c r="AK924" s="4"/>
    </row>
    <row r="925" spans="37:37" ht="12.75" customHeight="1" x14ac:dyDescent="0.2">
      <c r="AK925" s="4"/>
    </row>
    <row r="926" spans="37:37" ht="12.75" customHeight="1" x14ac:dyDescent="0.2">
      <c r="AK926" s="4"/>
    </row>
    <row r="927" spans="37:37" ht="12.75" customHeight="1" x14ac:dyDescent="0.2">
      <c r="AK927" s="4"/>
    </row>
    <row r="928" spans="37:37" ht="12.75" customHeight="1" x14ac:dyDescent="0.2">
      <c r="AK928" s="4"/>
    </row>
    <row r="929" spans="37:37" ht="12.75" customHeight="1" x14ac:dyDescent="0.2">
      <c r="AK929" s="4"/>
    </row>
    <row r="930" spans="37:37" ht="12.75" customHeight="1" x14ac:dyDescent="0.2">
      <c r="AK930" s="4"/>
    </row>
    <row r="931" spans="37:37" ht="12.75" customHeight="1" x14ac:dyDescent="0.2">
      <c r="AK931" s="4"/>
    </row>
    <row r="932" spans="37:37" ht="12.75" customHeight="1" x14ac:dyDescent="0.2">
      <c r="AK932" s="4"/>
    </row>
    <row r="933" spans="37:37" ht="12.75" customHeight="1" x14ac:dyDescent="0.2">
      <c r="AK933" s="4"/>
    </row>
    <row r="934" spans="37:37" ht="12.75" customHeight="1" x14ac:dyDescent="0.2">
      <c r="AK934" s="4"/>
    </row>
    <row r="935" spans="37:37" ht="12.75" customHeight="1" x14ac:dyDescent="0.2">
      <c r="AK935" s="4"/>
    </row>
    <row r="936" spans="37:37" ht="12.75" customHeight="1" x14ac:dyDescent="0.2">
      <c r="AK936" s="4"/>
    </row>
    <row r="937" spans="37:37" ht="12.75" customHeight="1" x14ac:dyDescent="0.2">
      <c r="AK937" s="4"/>
    </row>
    <row r="938" spans="37:37" ht="12.75" customHeight="1" x14ac:dyDescent="0.2">
      <c r="AK938" s="4"/>
    </row>
    <row r="939" spans="37:37" ht="12.75" customHeight="1" x14ac:dyDescent="0.2">
      <c r="AK939" s="4"/>
    </row>
    <row r="940" spans="37:37" ht="12.75" customHeight="1" x14ac:dyDescent="0.2">
      <c r="AK940" s="4"/>
    </row>
    <row r="941" spans="37:37" ht="12.75" customHeight="1" x14ac:dyDescent="0.2">
      <c r="AK941" s="4"/>
    </row>
    <row r="942" spans="37:37" ht="12.75" customHeight="1" x14ac:dyDescent="0.2">
      <c r="AK942" s="4"/>
    </row>
    <row r="943" spans="37:37" ht="12.75" customHeight="1" x14ac:dyDescent="0.2">
      <c r="AK943" s="4"/>
    </row>
    <row r="944" spans="37:37" ht="12.75" customHeight="1" x14ac:dyDescent="0.2">
      <c r="AK944" s="4"/>
    </row>
    <row r="945" spans="37:37" ht="12.75" customHeight="1" x14ac:dyDescent="0.2">
      <c r="AK945" s="4"/>
    </row>
    <row r="946" spans="37:37" ht="12.75" customHeight="1" x14ac:dyDescent="0.2">
      <c r="AK946" s="4"/>
    </row>
    <row r="947" spans="37:37" ht="12.75" customHeight="1" x14ac:dyDescent="0.2">
      <c r="AK947" s="4"/>
    </row>
    <row r="948" spans="37:37" ht="12.75" customHeight="1" x14ac:dyDescent="0.2">
      <c r="AK948" s="4"/>
    </row>
    <row r="949" spans="37:37" ht="12.75" customHeight="1" x14ac:dyDescent="0.2">
      <c r="AK949" s="4"/>
    </row>
    <row r="950" spans="37:37" ht="12.75" customHeight="1" x14ac:dyDescent="0.2">
      <c r="AK950" s="4"/>
    </row>
    <row r="951" spans="37:37" ht="12.75" customHeight="1" x14ac:dyDescent="0.2">
      <c r="AK951" s="4"/>
    </row>
    <row r="952" spans="37:37" ht="12.75" customHeight="1" x14ac:dyDescent="0.2">
      <c r="AK952" s="4"/>
    </row>
    <row r="953" spans="37:37" ht="12.75" customHeight="1" x14ac:dyDescent="0.2">
      <c r="AK953" s="4"/>
    </row>
    <row r="954" spans="37:37" ht="12.75" customHeight="1" x14ac:dyDescent="0.2">
      <c r="AK954" s="4"/>
    </row>
    <row r="955" spans="37:37" ht="12.75" customHeight="1" x14ac:dyDescent="0.2">
      <c r="AK955" s="4"/>
    </row>
    <row r="956" spans="37:37" ht="12.75" customHeight="1" x14ac:dyDescent="0.2">
      <c r="AK956" s="4"/>
    </row>
    <row r="957" spans="37:37" ht="12.75" customHeight="1" x14ac:dyDescent="0.2">
      <c r="AK957" s="4"/>
    </row>
    <row r="958" spans="37:37" ht="12.75" customHeight="1" x14ac:dyDescent="0.2">
      <c r="AK958" s="4"/>
    </row>
    <row r="959" spans="37:37" ht="12.75" customHeight="1" x14ac:dyDescent="0.2">
      <c r="AK959" s="4"/>
    </row>
    <row r="960" spans="37:37" ht="12.75" customHeight="1" x14ac:dyDescent="0.2">
      <c r="AK960" s="4"/>
    </row>
    <row r="961" spans="37:37" ht="12.75" customHeight="1" x14ac:dyDescent="0.2">
      <c r="AK961" s="4"/>
    </row>
    <row r="962" spans="37:37" ht="12.75" customHeight="1" x14ac:dyDescent="0.2">
      <c r="AK962" s="4"/>
    </row>
    <row r="963" spans="37:37" ht="12.75" customHeight="1" x14ac:dyDescent="0.2">
      <c r="AK963" s="4"/>
    </row>
    <row r="964" spans="37:37" ht="12.75" customHeight="1" x14ac:dyDescent="0.2">
      <c r="AK964" s="4"/>
    </row>
    <row r="965" spans="37:37" ht="12.75" customHeight="1" x14ac:dyDescent="0.2">
      <c r="AK965" s="4"/>
    </row>
    <row r="966" spans="37:37" ht="12.75" customHeight="1" x14ac:dyDescent="0.2">
      <c r="AK966" s="4"/>
    </row>
    <row r="967" spans="37:37" ht="12.75" customHeight="1" x14ac:dyDescent="0.2">
      <c r="AK967" s="4"/>
    </row>
    <row r="968" spans="37:37" ht="12.75" customHeight="1" x14ac:dyDescent="0.2">
      <c r="AK968" s="4"/>
    </row>
    <row r="969" spans="37:37" ht="12.75" customHeight="1" x14ac:dyDescent="0.2">
      <c r="AK969" s="4"/>
    </row>
    <row r="970" spans="37:37" ht="12.75" customHeight="1" x14ac:dyDescent="0.2">
      <c r="AK970" s="4"/>
    </row>
    <row r="971" spans="37:37" ht="12.75" customHeight="1" x14ac:dyDescent="0.2">
      <c r="AK971" s="4"/>
    </row>
    <row r="972" spans="37:37" ht="12.75" customHeight="1" x14ac:dyDescent="0.2">
      <c r="AK972" s="4"/>
    </row>
    <row r="973" spans="37:37" ht="12.75" customHeight="1" x14ac:dyDescent="0.2">
      <c r="AK973" s="4"/>
    </row>
    <row r="974" spans="37:37" ht="12.75" customHeight="1" x14ac:dyDescent="0.2">
      <c r="AK974" s="4"/>
    </row>
    <row r="975" spans="37:37" ht="12.75" customHeight="1" x14ac:dyDescent="0.2">
      <c r="AK975" s="4"/>
    </row>
    <row r="976" spans="37:37" ht="12.75" customHeight="1" x14ac:dyDescent="0.2">
      <c r="AK976" s="4"/>
    </row>
    <row r="977" spans="37:37" ht="12.75" customHeight="1" x14ac:dyDescent="0.2">
      <c r="AK977" s="4"/>
    </row>
    <row r="978" spans="37:37" ht="12.75" customHeight="1" x14ac:dyDescent="0.2">
      <c r="AK978" s="4"/>
    </row>
    <row r="979" spans="37:37" ht="12.75" customHeight="1" x14ac:dyDescent="0.2">
      <c r="AK979" s="4"/>
    </row>
    <row r="980" spans="37:37" ht="12.75" customHeight="1" x14ac:dyDescent="0.2">
      <c r="AK980" s="4"/>
    </row>
    <row r="981" spans="37:37" ht="12.75" customHeight="1" x14ac:dyDescent="0.2">
      <c r="AK981" s="4"/>
    </row>
    <row r="982" spans="37:37" ht="12.75" customHeight="1" x14ac:dyDescent="0.2">
      <c r="AK982" s="4"/>
    </row>
    <row r="983" spans="37:37" ht="12.75" customHeight="1" x14ac:dyDescent="0.2">
      <c r="AK983" s="4"/>
    </row>
    <row r="984" spans="37:37" ht="12.75" customHeight="1" x14ac:dyDescent="0.2">
      <c r="AK984" s="4"/>
    </row>
    <row r="985" spans="37:37" ht="12.75" customHeight="1" x14ac:dyDescent="0.2">
      <c r="AK985" s="4"/>
    </row>
    <row r="986" spans="37:37" ht="12.75" customHeight="1" x14ac:dyDescent="0.2">
      <c r="AK986" s="4"/>
    </row>
    <row r="987" spans="37:37" ht="12.75" customHeight="1" x14ac:dyDescent="0.2">
      <c r="AK987" s="4"/>
    </row>
    <row r="988" spans="37:37" ht="12.75" customHeight="1" x14ac:dyDescent="0.2">
      <c r="AK988" s="4"/>
    </row>
    <row r="989" spans="37:37" ht="12.75" customHeight="1" x14ac:dyDescent="0.2">
      <c r="AK989" s="4"/>
    </row>
    <row r="990" spans="37:37" ht="12.75" customHeight="1" x14ac:dyDescent="0.2">
      <c r="AK990" s="4"/>
    </row>
    <row r="991" spans="37:37" ht="12.75" customHeight="1" x14ac:dyDescent="0.2">
      <c r="AK991" s="4"/>
    </row>
    <row r="992" spans="37:37" ht="12.75" customHeight="1" x14ac:dyDescent="0.2">
      <c r="AK992" s="4"/>
    </row>
    <row r="993" spans="37:37" ht="12.75" customHeight="1" x14ac:dyDescent="0.2">
      <c r="AK993" s="4"/>
    </row>
    <row r="994" spans="37:37" ht="12.75" customHeight="1" x14ac:dyDescent="0.2">
      <c r="AK994" s="4"/>
    </row>
    <row r="995" spans="37:37" ht="12.75" customHeight="1" x14ac:dyDescent="0.2">
      <c r="AK995" s="4"/>
    </row>
    <row r="996" spans="37:37" ht="12.75" customHeight="1" x14ac:dyDescent="0.2">
      <c r="AK996" s="4"/>
    </row>
    <row r="997" spans="37:37" ht="12.75" customHeight="1" x14ac:dyDescent="0.2">
      <c r="AK997" s="4"/>
    </row>
    <row r="998" spans="37:37" ht="12.75" customHeight="1" x14ac:dyDescent="0.2">
      <c r="AK998" s="4"/>
    </row>
    <row r="999" spans="37:37" ht="12.75" customHeight="1" x14ac:dyDescent="0.2">
      <c r="AK999" s="4"/>
    </row>
    <row r="1000" spans="37:37" ht="12.75" customHeight="1" x14ac:dyDescent="0.2">
      <c r="AK1000" s="4"/>
    </row>
  </sheetData>
  <mergeCells count="16"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  <mergeCell ref="W20:AK20"/>
    <mergeCell ref="W15:AK15"/>
    <mergeCell ref="W16:AK16"/>
    <mergeCell ref="W17:AK17"/>
    <mergeCell ref="W18:AK18"/>
    <mergeCell ref="W19:AK19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baseColWidth="10" defaultColWidth="12.7109375" defaultRowHeight="12.75" x14ac:dyDescent="0.2"/>
  <cols>
    <col min="3" max="3" width="4.5703125" customWidth="1"/>
    <col min="4" max="4" width="12.28515625" customWidth="1"/>
    <col min="5" max="5" width="4.5703125" customWidth="1"/>
    <col min="7" max="7" width="5.85546875" customWidth="1"/>
  </cols>
  <sheetData>
    <row r="2" spans="1:9" ht="51" x14ac:dyDescent="0.2">
      <c r="A2" s="6" t="s">
        <v>8</v>
      </c>
      <c r="B2" s="6" t="s">
        <v>11</v>
      </c>
      <c r="C2" s="8"/>
      <c r="D2" s="197" t="s">
        <v>165</v>
      </c>
      <c r="E2" s="8"/>
      <c r="F2" s="6" t="s">
        <v>3</v>
      </c>
      <c r="G2" s="8"/>
    </row>
    <row r="3" spans="1:9" ht="15" x14ac:dyDescent="0.2">
      <c r="A3" s="7"/>
      <c r="B3" s="7"/>
      <c r="C3" s="7"/>
      <c r="D3" s="7"/>
      <c r="E3" s="7"/>
      <c r="F3" s="7"/>
      <c r="G3" s="7"/>
    </row>
    <row r="4" spans="1:9" x14ac:dyDescent="0.2">
      <c r="A4" s="30">
        <v>45313</v>
      </c>
      <c r="B4" s="21">
        <f>SUMIF('S2'!$AG$3:$AG$25, A4,'S2'!$BG$3:$BG$25)+SUMIF('S4.A'!$AK$3:$AK$25, A4,'S4.A'!$BH$3:$BH$25)+SUMIF('S6.A'!$AK$3:$AK$25, A4,'S6.A'!$BH$3:$BH$25)</f>
        <v>9</v>
      </c>
      <c r="C4" s="22"/>
      <c r="D4" s="21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22"/>
      <c r="F4" s="21">
        <f>SUMIF('S2'!$AG$3:$AG$25, A4,'S2'!$BI$3:$BI$25)+SUMIF('S4.A'!$AK$3:$AK$25, A4,'S4.A'!$BJ$3:$BJ$25)+SUMIF('S6.A'!$AK$3:$AK$25, A4,'S6.A'!$BJ$3:$BJ$25)</f>
        <v>0</v>
      </c>
      <c r="G4" s="22"/>
    </row>
    <row r="5" spans="1:9" x14ac:dyDescent="0.2">
      <c r="A5" s="30">
        <f t="shared" ref="A5:A24" si="0">A4+7</f>
        <v>45320</v>
      </c>
      <c r="B5" s="21">
        <f>SUMIF('S2'!$AG$3:$AG$25, A5,'S2'!$BG$3:$BG$25)+SUMIF('S4.A'!$AK$3:$AK$25, A5,'S4.A'!$BH$3:$BH$25)+SUMIF('S6.A'!$AK$3:$AK$25, A5,'S6.A'!$BH$3:$BH$25)</f>
        <v>6</v>
      </c>
      <c r="C5" s="22"/>
      <c r="D5" s="21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22"/>
      <c r="F5" s="21">
        <f>SUMIF('S2'!$AG$3:$AG$25, A5,'S2'!$BI$3:$BI$25)+SUMIF('S4.A'!$AK$3:$AK$25, A5,'S4.A'!$BJ$3:$BJ$25)+SUMIF('S6.A'!$AK$3:$AK$25, A5,'S6.A'!$BJ$3:$BJ$25)</f>
        <v>0</v>
      </c>
      <c r="G5" s="22"/>
    </row>
    <row r="6" spans="1:9" x14ac:dyDescent="0.2">
      <c r="A6" s="30">
        <f t="shared" si="0"/>
        <v>45327</v>
      </c>
      <c r="B6" s="21">
        <f>SUMIF('S2'!$AG$3:$AG$25, A6,'S2'!$BG$3:$BG$25)+SUMIF('S4.A'!$AK$3:$AK$25, A6,'S4.A'!$BH$3:$BH$25)+SUMIF('S6.A'!$AK$3:$AK$25, A6,'S6.A'!$BH$3:$BH$25)</f>
        <v>6</v>
      </c>
      <c r="C6" s="22"/>
      <c r="D6" s="199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22"/>
      <c r="F6" s="21">
        <f>SUMIF('S2'!$AG$3:$AG$25, A6,'S2'!$BI$3:$BI$25)+SUMIF('S4.A'!$AK$3:$AK$25, A6,'S4.A'!$BJ$3:$BJ$25)+SUMIF('S6.A'!$AK$3:$AK$25, A6,'S6.A'!$BJ$3:$BJ$25)</f>
        <v>1</v>
      </c>
      <c r="G6" s="22"/>
    </row>
    <row r="7" spans="1:9" ht="14.25" x14ac:dyDescent="0.2">
      <c r="A7" s="30">
        <f t="shared" si="0"/>
        <v>45334</v>
      </c>
      <c r="B7" s="21">
        <f>SUMIF('S2'!$AG$3:$AG$25, A7,'S2'!$BG$3:$BG$25)+SUMIF('S4.A'!$AK$3:$AK$25, A7,'S4.A'!$BH$3:$BH$25)+SUMIF('S6.A'!$AK$3:$AK$25, A7,'S6.A'!$BH$3:$BH$25)</f>
        <v>4</v>
      </c>
      <c r="C7" s="22"/>
      <c r="D7" s="21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22"/>
      <c r="F7" s="21" t="e">
        <f>SUMIF('S2'!$AG$3:$AG$25, A7,'S2'!$BI$3:$BI$25)+SUMIF('S4.A'!$AK$3:$AK$25, A7,'S4.A'!$BJ$3:$BJ$25)+SUMIF('S6.A'!$AK$3:$AK$25, A7,'S6.A'!$BJ$3:$BJ$25)</f>
        <v>#REF!</v>
      </c>
      <c r="G7" s="22"/>
      <c r="I7" s="10"/>
    </row>
    <row r="8" spans="1:9" x14ac:dyDescent="0.2">
      <c r="A8" s="30">
        <f t="shared" si="0"/>
        <v>45341</v>
      </c>
      <c r="B8" s="21">
        <f>SUMIF('S2'!$AG$3:$AG$25, A8,'S2'!$BG$3:$BG$25)+SUMIF('S4.A'!$AK$3:$AK$25, A8,'S4.A'!$BH$3:$BH$25)+SUMIF('S6.A'!$AK$3:$AK$25, A8,'S6.A'!$BH$3:$BH$25)</f>
        <v>5</v>
      </c>
      <c r="C8" s="22"/>
      <c r="D8" s="21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22"/>
      <c r="F8" s="21">
        <f>SUMIF('S2'!$AG$3:$AG$25, A8,'S2'!$BI$3:$BI$25)+SUMIF('S4.A'!$AK$3:$AK$25, A8,'S4.A'!$BJ$3:$BJ$25)+SUMIF('S6.A'!$AK$3:$AK$25, A8,'S6.A'!$BJ$3:$BJ$25)</f>
        <v>1</v>
      </c>
      <c r="G8" s="22"/>
    </row>
    <row r="9" spans="1:9" x14ac:dyDescent="0.2">
      <c r="A9" s="17">
        <f t="shared" si="0"/>
        <v>45348</v>
      </c>
      <c r="B9" s="21">
        <f>SUMIF('S2'!$AG$3:$AG$25, A9,'S2'!$BG$3:$BG$25)+SUMIF('S4.A'!$AK$3:$AK$25, A9,'S4.A'!$BH$3:$BH$25)+SUMIF('S6.A'!$AK$3:$AK$25, A9,'S6.A'!$BH$3:$BH$25)</f>
        <v>0</v>
      </c>
      <c r="C9" s="16"/>
      <c r="D9" s="21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16"/>
      <c r="F9" s="21">
        <f>SUMIF('S2'!$AG$3:$AG$25, A9,'S2'!$BI$3:$BI$25)+SUMIF('S4.A'!$AK$3:$AK$25, A9,'S4.A'!$BJ$3:$BJ$25)+SUMIF('S6.A'!$AK$3:$AK$25, A9,'S6.A'!$BJ$3:$BJ$25)</f>
        <v>0</v>
      </c>
      <c r="G9" s="16"/>
    </row>
    <row r="10" spans="1:9" x14ac:dyDescent="0.2">
      <c r="A10" s="30">
        <f t="shared" si="0"/>
        <v>45355</v>
      </c>
      <c r="B10" s="21">
        <f>SUMIF('S2'!$AG$3:$AG$25, A10,'S2'!$BG$3:$BG$25)+SUMIF('S4.A'!$AK$3:$AK$25, A10,'S4.A'!$BH$3:$BH$25)+SUMIF('S6.A'!$AK$3:$AK$25, A10,'S6.A'!$BH$3:$BH$25)</f>
        <v>1</v>
      </c>
      <c r="C10" s="22"/>
      <c r="D10" s="21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2"/>
      <c r="F10" s="21">
        <f>SUMIF('S2'!$AG$3:$AG$25, A10,'S2'!$BI$3:$BI$25)+SUMIF('S4.A'!$AK$3:$AK$25, A10,'S4.A'!$BJ$3:$BJ$25)+SUMIF('S6.A'!$AK$3:$AK$25, A10,'S6.A'!$BJ$3:$BJ$25)</f>
        <v>0</v>
      </c>
      <c r="G10" s="22"/>
    </row>
    <row r="11" spans="1:9" x14ac:dyDescent="0.2">
      <c r="A11" s="30">
        <f t="shared" si="0"/>
        <v>45362</v>
      </c>
      <c r="B11" s="21">
        <f>SUMIF('S2'!$AG$3:$AG$25, A11,'S2'!$BG$3:$BG$25)+SUMIF('S4.A'!$AK$3:$AK$25, A11,'S4.A'!$BH$3:$BH$25)+SUMIF('S6.A'!$AK$3:$AK$25, A11,'S6.A'!$BH$3:$BH$25)</f>
        <v>4</v>
      </c>
      <c r="C11" s="22"/>
      <c r="D11" s="21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2"/>
      <c r="F11" s="21">
        <f>SUMIF('S2'!$AG$3:$AG$25, A11,'S2'!$BI$3:$BI$25)+SUMIF('S4.A'!$AK$3:$AK$25, A11,'S4.A'!$BJ$3:$BJ$25)+SUMIF('S6.A'!$AK$3:$AK$25, A11,'S6.A'!$BJ$3:$BJ$25)</f>
        <v>1</v>
      </c>
      <c r="G11" s="22"/>
    </row>
    <row r="12" spans="1:9" x14ac:dyDescent="0.2">
      <c r="A12" s="30">
        <f t="shared" si="0"/>
        <v>45369</v>
      </c>
      <c r="B12" s="21">
        <f>SUMIF('S2'!$AG$3:$AG$25, A12,'S2'!$BG$3:$BG$25)+SUMIF('S4.A'!$AK$3:$AK$25, A12,'S4.A'!$BH$3:$BH$25)+SUMIF('S6.A'!$AK$3:$AK$25, A12,'S6.A'!$BH$3:$BH$25)</f>
        <v>1</v>
      </c>
      <c r="C12" s="22"/>
      <c r="D12" s="21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2"/>
      <c r="F12" s="21">
        <f>SUMIF('S2'!$AG$3:$AG$25, A12,'S2'!$BI$3:$BI$25)+SUMIF('S4.A'!$AK$3:$AK$25, A12,'S4.A'!$BJ$3:$BJ$25)+SUMIF('S6.A'!$AK$3:$AK$25, A12,'S6.A'!$BJ$3:$BJ$25)</f>
        <v>2</v>
      </c>
      <c r="G12" s="22"/>
    </row>
    <row r="13" spans="1:9" x14ac:dyDescent="0.2">
      <c r="A13" s="30">
        <f t="shared" si="0"/>
        <v>45376</v>
      </c>
      <c r="B13" s="21">
        <f>SUMIF('S2'!$AG$3:$AG$25, A13,'S2'!$BG$3:$BG$25)+SUMIF('S4.A'!$AK$3:$AK$25, A13,'S4.A'!$BH$3:$BH$25)+SUMIF('S6.A'!$AK$3:$AK$25, A13,'S6.A'!$BH$3:$BH$25)</f>
        <v>1</v>
      </c>
      <c r="C13" s="50"/>
      <c r="D13" s="21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50"/>
      <c r="F13" s="21">
        <f>SUMIF('S2'!$AG$3:$AG$25, A13,'S2'!$BI$3:$BI$25)+SUMIF('S4.A'!$AK$3:$AK$25, A13,'S4.A'!$BJ$3:$BJ$25)+SUMIF('S6.A'!$AK$3:$AK$25, A13,'S6.A'!$BJ$3:$BJ$25)</f>
        <v>0</v>
      </c>
      <c r="G13" s="50"/>
    </row>
    <row r="14" spans="1:9" x14ac:dyDescent="0.2">
      <c r="A14" s="30">
        <f t="shared" si="0"/>
        <v>45383</v>
      </c>
      <c r="B14" s="21">
        <f>SUMIF('S2'!$AG$3:$AG$25, A14,'S2'!$BG$3:$BG$25)+SUMIF('S4.A'!$AK$3:$AK$25, A14,'S4.A'!$BH$3:$BH$25)+SUMIF('S6.A'!$AK$3:$AK$25, A14,'S6.A'!$BH$3:$BH$25)</f>
        <v>2</v>
      </c>
      <c r="C14" s="22"/>
      <c r="D14" s="21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2"/>
      <c r="F14" s="21">
        <f>SUMIF('S2'!$AG$3:$AG$25, A14,'S2'!$BI$3:$BI$25)+SUMIF('S4.A'!$AK$3:$AK$25, A14,'S4.A'!$BJ$3:$BJ$25)+SUMIF('S6.A'!$AK$3:$AK$25, A14,'S6.A'!$BJ$3:$BJ$25)</f>
        <v>3</v>
      </c>
      <c r="G14" s="22"/>
    </row>
    <row r="15" spans="1:9" x14ac:dyDescent="0.2">
      <c r="A15" s="30">
        <f t="shared" si="0"/>
        <v>45390</v>
      </c>
      <c r="B15" s="21">
        <f>SUMIF('S2'!$AG$3:$AG$25, A15,'S2'!$BG$3:$BG$25)+SUMIF('S4.A'!$AK$3:$AK$25, A15,'S4.A'!$BH$3:$BH$25)+SUMIF('S6.A'!$AK$3:$AK$25, A15,'S6.A'!$BH$3:$BH$25)</f>
        <v>2</v>
      </c>
      <c r="C15" s="22"/>
      <c r="D15" s="21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2"/>
      <c r="F15" s="21">
        <f>SUMIF('S2'!$AG$3:$AG$25, A15,'S2'!$BI$3:$BI$25)+SUMIF('S4.A'!$AK$3:$AK$25, A15,'S4.A'!$BJ$3:$BJ$25)+SUMIF('S6.A'!$AK$3:$AK$25, A15,'S6.A'!$BJ$3:$BJ$25)</f>
        <v>0</v>
      </c>
      <c r="G15" s="22"/>
    </row>
    <row r="16" spans="1:9" x14ac:dyDescent="0.2">
      <c r="A16" s="30">
        <f t="shared" si="0"/>
        <v>45397</v>
      </c>
      <c r="B16" s="21">
        <f>SUMIF('S2'!$AG$3:$AG$25, A16,'S2'!$BG$3:$BG$25)+SUMIF('S4.A'!$AK$3:$AK$25, A16,'S4.A'!$BH$3:$BH$25)+SUMIF('S6.A'!$AK$3:$AK$25, A16,'S6.A'!$BH$3:$BH$25)</f>
        <v>2</v>
      </c>
      <c r="C16" s="22"/>
      <c r="D16" s="21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2"/>
      <c r="F16" s="21">
        <f>SUMIF('S2'!$AG$3:$AG$25, A16,'S2'!$BI$3:$BI$25)+SUMIF('S4.A'!$AK$3:$AK$25, A16,'S4.A'!$BJ$3:$BJ$25)+SUMIF('S6.A'!$AK$3:$AK$25, A16,'S6.A'!$BJ$3:$BJ$25)</f>
        <v>1</v>
      </c>
      <c r="G16" s="22"/>
    </row>
    <row r="17" spans="1:7" x14ac:dyDescent="0.2">
      <c r="A17" s="17">
        <f t="shared" si="0"/>
        <v>45404</v>
      </c>
      <c r="B17" s="21">
        <f>SUMIF('S2'!$AG$3:$AG$25, A17,'S2'!$BG$3:$BG$25)+SUMIF('S4.A'!$AK$3:$AK$25, A17,'S4.A'!$BH$3:$BH$25)+SUMIF('S6.A'!$AK$3:$AK$25, A17,'S6.A'!$BH$3:$BH$25)</f>
        <v>0</v>
      </c>
      <c r="C17" s="15"/>
      <c r="D17" s="21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5"/>
      <c r="F17" s="21">
        <f>SUMIF('S2'!$AG$3:$AG$25, A17,'S2'!$BI$3:$BI$25)+SUMIF('S4.A'!$AK$3:$AK$25, A17,'S4.A'!$BJ$3:$BJ$25)+SUMIF('S6.A'!$AK$3:$AK$25, A17,'S6.A'!$BJ$3:$BJ$25)</f>
        <v>0</v>
      </c>
      <c r="G17" s="15"/>
    </row>
    <row r="18" spans="1:7" x14ac:dyDescent="0.2">
      <c r="A18" s="17">
        <f t="shared" si="0"/>
        <v>45411</v>
      </c>
      <c r="B18" s="21">
        <f>SUMIF('S2'!$AG$3:$AG$25, A18,'S2'!$BG$3:$BG$25)+SUMIF('S4.A'!$AK$3:$AK$25, A18,'S4.A'!$BH$3:$BH$25)+SUMIF('S6.A'!$AK$3:$AK$25, A18,'S6.A'!$BH$3:$BH$25)</f>
        <v>0</v>
      </c>
      <c r="C18" s="15"/>
      <c r="D18" s="21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5"/>
      <c r="F18" s="21">
        <f>SUMIF('S2'!$AG$3:$AG$25, A18,'S2'!$BI$3:$BI$25)+SUMIF('S4.A'!$AK$3:$AK$25, A18,'S4.A'!$BJ$3:$BJ$25)+SUMIF('S6.A'!$AK$3:$AK$25, A18,'S6.A'!$BJ$3:$BJ$25)</f>
        <v>0</v>
      </c>
      <c r="G18" s="15"/>
    </row>
    <row r="19" spans="1:7" x14ac:dyDescent="0.2">
      <c r="A19" s="30">
        <f t="shared" si="0"/>
        <v>45418</v>
      </c>
      <c r="B19" s="21">
        <f>SUMIF('S2'!$AG$3:$AG$25, A19,'S2'!$BG$3:$BG$25)+SUMIF('S4.A'!$AK$3:$AK$25, A19,'S4.A'!$BH$3:$BH$25)+SUMIF('S6.A'!$AK$3:$AK$25, A19,'S6.A'!$BH$3:$BH$25)</f>
        <v>1</v>
      </c>
      <c r="C19" s="22"/>
      <c r="D19" s="21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2"/>
      <c r="F19" s="21">
        <f>SUMIF('S2'!$AG$3:$AG$25, A19,'S2'!$BI$3:$BI$25)+SUMIF('S4.A'!$AK$3:$AK$25, A19,'S4.A'!$BJ$3:$BJ$25)+SUMIF('S6.A'!$AK$3:$AK$25, A19,'S6.A'!$BJ$3:$BJ$25)</f>
        <v>0</v>
      </c>
      <c r="G19" s="22"/>
    </row>
    <row r="20" spans="1:7" x14ac:dyDescent="0.2">
      <c r="A20" s="30">
        <f t="shared" si="0"/>
        <v>45425</v>
      </c>
      <c r="B20" s="21">
        <f>SUMIF('S2'!$AG$3:$AG$25, A20,'S2'!$BG$3:$BG$25)+SUMIF('S4.A'!$AK$3:$AK$25, A20,'S4.A'!$BH$3:$BH$25)+SUMIF('S6.A'!$AK$3:$AK$25, A20,'S6.A'!$BH$3:$BH$25)</f>
        <v>2</v>
      </c>
      <c r="C20" s="22"/>
      <c r="D20" s="21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2"/>
      <c r="F20" s="21">
        <f>SUMIF('S2'!$AG$3:$AG$25, A20,'S2'!$BI$3:$BI$25)+SUMIF('S4.A'!$AK$3:$AK$25, A20,'S4.A'!$BJ$3:$BJ$25)+SUMIF('S6.A'!$AK$3:$AK$25, A20,'S6.A'!$BJ$3:$BJ$25)</f>
        <v>0</v>
      </c>
      <c r="G20" s="22"/>
    </row>
    <row r="21" spans="1:7" x14ac:dyDescent="0.2">
      <c r="A21" s="30">
        <f t="shared" si="0"/>
        <v>45432</v>
      </c>
      <c r="B21" s="21">
        <f>SUMIF('S2'!$AG$3:$AG$25, A21,'S2'!$BG$3:$BG$25)+SUMIF('S4.A'!$AK$3:$AK$25, A21,'S4.A'!$BH$3:$BH$25)+SUMIF('S6.A'!$AK$3:$AK$25, A21,'S6.A'!$BH$3:$BH$25)</f>
        <v>3</v>
      </c>
      <c r="C21" s="50"/>
      <c r="D21" s="21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50"/>
      <c r="F21" s="21">
        <f>SUMIF('S2'!$AG$3:$AG$25, A21,'S2'!$BI$3:$BI$25)+SUMIF('S4.A'!$AK$3:$AK$25, A21,'S4.A'!$BJ$3:$BJ$25)+SUMIF('S6.A'!$AK$3:$AK$25, A21,'S6.A'!$BJ$3:$BJ$25)</f>
        <v>0</v>
      </c>
      <c r="G21" s="50"/>
    </row>
    <row r="22" spans="1:7" x14ac:dyDescent="0.2">
      <c r="A22" s="30">
        <f t="shared" si="0"/>
        <v>45439</v>
      </c>
      <c r="B22" s="21">
        <f>SUMIF('S2'!$AG$3:$AG$25, A22,'S2'!$BG$3:$BG$25)+SUMIF('S4.A'!$AK$3:$AK$25, A22,'S4.A'!$BH$3:$BH$25)+SUMIF('S6.A'!$AK$3:$AK$25, A22,'S6.A'!$BH$3:$BH$25)</f>
        <v>0</v>
      </c>
      <c r="C22" s="22"/>
      <c r="D22" s="21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2"/>
      <c r="F22" s="21">
        <f>SUMIF('S2'!$AG$3:$AG$25, A22,'S2'!$BI$3:$BI$25)+SUMIF('S4.A'!$AK$3:$AK$25, A22,'S4.A'!$BJ$3:$BJ$25)+SUMIF('S6.A'!$AK$3:$AK$25, A22,'S6.A'!$BJ$3:$BJ$25)</f>
        <v>2</v>
      </c>
      <c r="G22" s="22"/>
    </row>
    <row r="23" spans="1:7" x14ac:dyDescent="0.2">
      <c r="A23" s="30">
        <f t="shared" si="0"/>
        <v>45446</v>
      </c>
      <c r="B23" s="21">
        <f>SUMIF('S2'!$AG$3:$AG$25, A23,'S2'!$BG$3:$BG$25)+SUMIF('S4.A'!$AK$3:$AK$25, A23,'S4.A'!$BH$3:$BH$25)+SUMIF('S6.A'!$AK$3:$AK$25, A23,'S6.A'!$BH$3:$BH$25)</f>
        <v>0</v>
      </c>
      <c r="C23" s="50"/>
      <c r="D23" s="21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50"/>
      <c r="F23" s="21">
        <f>SUMIF('S2'!$AG$3:$AG$25, A23,'S2'!$BI$3:$BI$25)+SUMIF('S4.A'!$AK$3:$AK$25, A23,'S4.A'!$BJ$3:$BJ$25)+SUMIF('S6.A'!$AK$3:$AK$25, A23,'S6.A'!$BJ$3:$BJ$25)</f>
        <v>0</v>
      </c>
      <c r="G23" s="50"/>
    </row>
    <row r="24" spans="1:7" x14ac:dyDescent="0.2">
      <c r="A24" s="30">
        <f t="shared" si="0"/>
        <v>45453</v>
      </c>
      <c r="B24" s="21">
        <f>SUMIF('S2'!$AG$3:$AG$25, A24,'S2'!$BG$3:$BG$25)+SUMIF('S4.A'!$AK$3:$AK$25, A24,'S4.A'!$BH$3:$BH$25)+SUMIF('S6.A'!$AK$3:$AK$25, A24,'S6.A'!$BH$3:$BH$25)</f>
        <v>0</v>
      </c>
      <c r="C24" s="22"/>
      <c r="D24" s="21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2"/>
      <c r="F24" s="21">
        <f>SUMIF('S2'!$AG$3:$AG$25, A24,'S2'!$BI$3:$BI$25)+SUMIF('S4.A'!$AK$3:$AK$25, A24,'S4.A'!$BJ$3:$BJ$25)+SUMIF('S6.A'!$AK$3:$AK$25, A24,'S6.A'!$BJ$3:$BJ$25)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zoomScaleNormal="100" workbookViewId="0">
      <pane ySplit="1" topLeftCell="A2" activePane="bottomLeft" state="frozen"/>
      <selection pane="bottomLeft" activeCell="AL32" sqref="AL32"/>
    </sheetView>
  </sheetViews>
  <sheetFormatPr baseColWidth="10" defaultColWidth="12.7109375" defaultRowHeight="12.75" x14ac:dyDescent="0.2"/>
  <cols>
    <col min="1" max="1" width="9.5703125" customWidth="1"/>
    <col min="2" max="8" width="2.85546875" customWidth="1"/>
    <col min="9" max="9" width="3.42578125" customWidth="1"/>
    <col min="10" max="16" width="2.85546875" customWidth="1"/>
    <col min="17" max="17" width="3.140625" customWidth="1"/>
    <col min="18" max="26" width="2.85546875" customWidth="1"/>
    <col min="27" max="27" width="4.140625" customWidth="1"/>
    <col min="28" max="32" width="2.85546875" customWidth="1"/>
    <col min="33" max="33" width="6.42578125" customWidth="1"/>
    <col min="34" max="34" width="7.85546875" customWidth="1"/>
    <col min="35" max="35" width="13.42578125" customWidth="1"/>
    <col min="36" max="36" width="10.42578125" customWidth="1"/>
    <col min="37" max="37" width="5.42578125" customWidth="1"/>
    <col min="38" max="56" width="2.85546875" customWidth="1"/>
    <col min="57" max="57" width="4.42578125" customWidth="1"/>
    <col min="58" max="62" width="5.42578125" customWidth="1"/>
    <col min="63" max="70" width="16.140625" customWidth="1"/>
  </cols>
  <sheetData>
    <row r="1" spans="1:67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79"/>
      <c r="O1" s="8"/>
      <c r="P1" s="286" t="s">
        <v>2</v>
      </c>
      <c r="Q1" s="286"/>
      <c r="R1" s="286"/>
      <c r="S1" s="286"/>
      <c r="T1" s="286"/>
      <c r="U1" s="286"/>
      <c r="V1" s="8"/>
      <c r="W1" s="286" t="s">
        <v>3</v>
      </c>
      <c r="X1" s="286"/>
      <c r="Y1" s="6"/>
      <c r="Z1" s="6"/>
      <c r="AA1" s="3" t="s">
        <v>4</v>
      </c>
      <c r="AB1" s="288" t="s">
        <v>5</v>
      </c>
      <c r="AC1" s="288"/>
      <c r="AD1" s="288"/>
      <c r="AE1" s="288"/>
      <c r="AF1" s="288"/>
      <c r="AG1" s="9" t="s">
        <v>6</v>
      </c>
      <c r="AH1" s="3" t="s">
        <v>7</v>
      </c>
      <c r="AI1" s="6" t="s">
        <v>8</v>
      </c>
      <c r="AJ1" s="5" t="s">
        <v>9</v>
      </c>
      <c r="AK1" s="3" t="s">
        <v>10</v>
      </c>
      <c r="AL1" s="286" t="s">
        <v>0</v>
      </c>
      <c r="AM1" s="286"/>
      <c r="AN1" s="286"/>
      <c r="AO1" s="8"/>
      <c r="AP1" s="286" t="s">
        <v>1</v>
      </c>
      <c r="AQ1" s="286"/>
      <c r="AR1" s="286"/>
      <c r="AS1" s="286"/>
      <c r="AT1" s="286"/>
      <c r="AU1" s="6"/>
      <c r="AV1" s="8"/>
      <c r="AW1" s="6"/>
      <c r="AX1" s="286" t="s">
        <v>2</v>
      </c>
      <c r="AY1" s="286"/>
      <c r="AZ1" s="286"/>
      <c r="BA1" s="6"/>
      <c r="BB1" s="8"/>
      <c r="BC1" s="286" t="s">
        <v>3</v>
      </c>
      <c r="BD1" s="286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1:67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G2" s="10"/>
      <c r="BH2" s="10"/>
      <c r="BI2" s="10"/>
      <c r="BJ2" s="10"/>
      <c r="BK2" s="10"/>
      <c r="BL2" s="10"/>
      <c r="BM2" s="10"/>
      <c r="BN2" s="10"/>
      <c r="BO2" s="10"/>
    </row>
    <row r="3" spans="1:67" ht="13.5" customHeight="1" x14ac:dyDescent="0.25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>
        <f t="shared" ref="AA3:AA8" si="0">COUNTIF($C3:$X3,"X")*2+COUNTIF($C3:$X3,"Y")*2+COUNTIF($C3:$X3,"S")*4</f>
        <v>0</v>
      </c>
      <c r="AB3" s="116"/>
      <c r="AC3" s="116"/>
      <c r="AD3" s="116"/>
      <c r="AE3" s="116"/>
      <c r="AF3" s="116"/>
      <c r="AG3" s="117">
        <f t="shared" ref="AG3:AG8" si="1">AA3+AK3+COUNTIF($AB3:$AF3,"S")*4</f>
        <v>0</v>
      </c>
      <c r="AH3" s="118"/>
      <c r="AI3" s="119"/>
      <c r="AJ3" s="120"/>
      <c r="AK3" s="114">
        <f t="shared" ref="AK3:AK26" si="2">COUNTIF(AL3:BD3,"X")*2+COUNTIF(AL3:BD3,"Y")*2+COUNTIF(AL3:BD3,"Z")*2+COUNTIF(AL3:BD3,"S")*2</f>
        <v>0</v>
      </c>
      <c r="AL3" s="113"/>
      <c r="AM3" s="114"/>
      <c r="AN3" s="115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7"/>
      <c r="BG3" s="11" t="s">
        <v>11</v>
      </c>
      <c r="BH3" s="12" t="s">
        <v>12</v>
      </c>
      <c r="BI3" s="11" t="s">
        <v>3</v>
      </c>
      <c r="BJ3" s="10"/>
      <c r="BK3" s="10"/>
      <c r="BL3" s="10"/>
      <c r="BM3" s="10"/>
      <c r="BN3" s="10"/>
      <c r="BO3" s="10"/>
    </row>
    <row r="4" spans="1:67" ht="13.5" customHeight="1" x14ac:dyDescent="0.2">
      <c r="A4" s="291" t="s">
        <v>0</v>
      </c>
      <c r="B4" s="7"/>
      <c r="C4" s="121" t="s">
        <v>13</v>
      </c>
      <c r="D4" s="121" t="s">
        <v>13</v>
      </c>
      <c r="E4" s="122" t="s">
        <v>13</v>
      </c>
      <c r="F4" s="121" t="s">
        <v>13</v>
      </c>
      <c r="G4" s="22"/>
      <c r="H4" s="122" t="s">
        <v>12</v>
      </c>
      <c r="I4" s="122" t="s">
        <v>12</v>
      </c>
      <c r="J4" s="20"/>
      <c r="K4" s="20"/>
      <c r="L4" s="20"/>
      <c r="M4" s="123" t="s">
        <v>12</v>
      </c>
      <c r="N4" s="123" t="s">
        <v>12</v>
      </c>
      <c r="O4" s="22"/>
      <c r="P4" s="121" t="s">
        <v>12</v>
      </c>
      <c r="Q4" s="121" t="s">
        <v>12</v>
      </c>
      <c r="V4" s="22"/>
      <c r="W4" s="21"/>
      <c r="X4" s="21"/>
      <c r="Y4" s="21"/>
      <c r="Z4" s="21"/>
      <c r="AA4" s="28">
        <f t="shared" si="0"/>
        <v>20</v>
      </c>
      <c r="AB4" s="20"/>
      <c r="AC4" s="20"/>
      <c r="AD4" s="20"/>
      <c r="AE4" s="20"/>
      <c r="AF4" s="20"/>
      <c r="AG4" s="124">
        <f t="shared" si="1"/>
        <v>28</v>
      </c>
      <c r="AH4" s="4">
        <v>1</v>
      </c>
      <c r="AI4" s="30">
        <v>45173</v>
      </c>
      <c r="AJ4" s="18"/>
      <c r="AK4" s="28">
        <f t="shared" si="2"/>
        <v>8</v>
      </c>
      <c r="AL4" s="48" t="s">
        <v>13</v>
      </c>
      <c r="AN4" s="125" t="s">
        <v>13</v>
      </c>
      <c r="AO4" s="22"/>
      <c r="AP4" s="20"/>
      <c r="AQ4" s="20"/>
      <c r="AR4" s="20"/>
      <c r="AS4" s="20"/>
      <c r="AT4" s="20"/>
      <c r="AU4" s="20"/>
      <c r="AV4" s="22"/>
      <c r="AX4" s="125" t="s">
        <v>12</v>
      </c>
      <c r="AY4" s="20"/>
      <c r="BA4" s="126" t="s">
        <v>13</v>
      </c>
      <c r="BB4" s="22"/>
      <c r="BC4" s="21"/>
      <c r="BD4" s="21"/>
      <c r="BE4" s="7"/>
      <c r="BG4" s="10">
        <f>COUNTIF(C4:F4,"X")+COUNTIF(AL4:AN4,"X")</f>
        <v>6</v>
      </c>
      <c r="BH4" s="10">
        <f t="shared" ref="BH4:BH27" si="3">COUNTIF(C4:BD4,"Y")</f>
        <v>7</v>
      </c>
      <c r="BI4" s="10">
        <f t="shared" ref="BI4:BI15" si="4">COUNTIF(W4:X4,"X")+COUNTIF(BC4:BD4,"X")</f>
        <v>0</v>
      </c>
      <c r="BJ4" s="10"/>
      <c r="BK4" s="10"/>
      <c r="BL4" s="10"/>
      <c r="BM4" s="10"/>
      <c r="BN4" s="10"/>
      <c r="BO4" s="10"/>
    </row>
    <row r="5" spans="1:67" ht="13.5" customHeight="1" x14ac:dyDescent="0.2">
      <c r="A5" s="291"/>
      <c r="B5" s="7"/>
      <c r="C5" s="121" t="s">
        <v>13</v>
      </c>
      <c r="D5" s="127" t="s">
        <v>13</v>
      </c>
      <c r="E5" s="20"/>
      <c r="F5" s="20"/>
      <c r="G5" s="22"/>
      <c r="H5" s="127" t="s">
        <v>12</v>
      </c>
      <c r="I5" s="127" t="s">
        <v>12</v>
      </c>
      <c r="J5" s="128"/>
      <c r="K5" s="128"/>
      <c r="L5" s="128"/>
      <c r="M5" s="128"/>
      <c r="N5" s="128"/>
      <c r="O5" s="42"/>
      <c r="P5" s="121" t="s">
        <v>12</v>
      </c>
      <c r="Q5" s="121" t="s">
        <v>12</v>
      </c>
      <c r="R5" s="122" t="s">
        <v>12</v>
      </c>
      <c r="S5" s="122" t="s">
        <v>12</v>
      </c>
      <c r="T5" s="123" t="s">
        <v>12</v>
      </c>
      <c r="U5" s="123" t="s">
        <v>12</v>
      </c>
      <c r="V5" s="22"/>
      <c r="W5" s="21"/>
      <c r="X5" s="21"/>
      <c r="Y5" s="21"/>
      <c r="Z5" s="21"/>
      <c r="AA5" s="28">
        <f t="shared" si="0"/>
        <v>20</v>
      </c>
      <c r="AB5" s="20"/>
      <c r="AC5" s="20"/>
      <c r="AD5" s="20"/>
      <c r="AE5" s="20"/>
      <c r="AF5" s="20"/>
      <c r="AG5" s="124">
        <f t="shared" si="1"/>
        <v>36</v>
      </c>
      <c r="AH5" s="4">
        <f>AH4+1</f>
        <v>2</v>
      </c>
      <c r="AI5" s="30">
        <f>AI4+7</f>
        <v>45180</v>
      </c>
      <c r="AJ5" s="18"/>
      <c r="AK5" s="28">
        <f t="shared" si="2"/>
        <v>16</v>
      </c>
      <c r="AL5" s="48" t="s">
        <v>13</v>
      </c>
      <c r="AM5" s="129" t="s">
        <v>13</v>
      </c>
      <c r="AN5" s="125" t="s">
        <v>13</v>
      </c>
      <c r="AO5" s="22"/>
      <c r="AP5" s="48" t="s">
        <v>13</v>
      </c>
      <c r="AR5" s="125" t="s">
        <v>13</v>
      </c>
      <c r="AS5" s="66" t="s">
        <v>13</v>
      </c>
      <c r="AT5" s="66" t="s">
        <v>13</v>
      </c>
      <c r="AV5" s="22"/>
      <c r="AW5" s="20"/>
      <c r="AX5" s="20"/>
      <c r="AY5" s="20"/>
      <c r="BA5" s="126" t="s">
        <v>13</v>
      </c>
      <c r="BB5" s="22"/>
      <c r="BC5" s="21"/>
      <c r="BD5" s="21"/>
      <c r="BE5" s="7"/>
      <c r="BG5" s="10">
        <f>COUNTIF(C5:F5,"X")+COUNTIF(AL5:AN5,"X")</f>
        <v>5</v>
      </c>
      <c r="BH5" s="10">
        <f t="shared" si="3"/>
        <v>8</v>
      </c>
      <c r="BI5" s="10">
        <f t="shared" si="4"/>
        <v>0</v>
      </c>
      <c r="BJ5" s="10"/>
      <c r="BK5" s="10"/>
      <c r="BL5" s="10"/>
      <c r="BM5" s="10"/>
      <c r="BN5" s="10"/>
      <c r="BO5" s="10"/>
    </row>
    <row r="6" spans="1:67" ht="13.5" customHeight="1" x14ac:dyDescent="0.2">
      <c r="A6" s="291"/>
      <c r="B6" s="7"/>
      <c r="D6" s="130" t="s">
        <v>13</v>
      </c>
      <c r="E6" s="20"/>
      <c r="F6" s="20"/>
      <c r="G6" s="22"/>
      <c r="H6" s="127" t="s">
        <v>12</v>
      </c>
      <c r="I6" s="127" t="s">
        <v>12</v>
      </c>
      <c r="J6" s="20"/>
      <c r="K6" s="20"/>
      <c r="L6" s="20"/>
      <c r="M6" s="123" t="s">
        <v>12</v>
      </c>
      <c r="N6" s="123" t="s">
        <v>12</v>
      </c>
      <c r="O6" s="22"/>
      <c r="P6" s="121" t="s">
        <v>12</v>
      </c>
      <c r="Q6" s="121" t="s">
        <v>12</v>
      </c>
      <c r="T6" s="20"/>
      <c r="U6" s="20"/>
      <c r="V6" s="22"/>
      <c r="W6" s="21"/>
      <c r="X6" s="21"/>
      <c r="Y6" s="21"/>
      <c r="Z6" s="21"/>
      <c r="AA6" s="28">
        <f t="shared" si="0"/>
        <v>14</v>
      </c>
      <c r="AB6" s="20"/>
      <c r="AC6" s="20"/>
      <c r="AD6" s="20"/>
      <c r="AE6" s="20"/>
      <c r="AF6" s="20"/>
      <c r="AG6" s="124">
        <f t="shared" si="1"/>
        <v>32</v>
      </c>
      <c r="AH6" s="4">
        <f>AH5+1</f>
        <v>3</v>
      </c>
      <c r="AI6" s="30">
        <f>AI5+7</f>
        <v>45187</v>
      </c>
      <c r="AJ6" s="18"/>
      <c r="AK6" s="28">
        <f t="shared" si="2"/>
        <v>18</v>
      </c>
      <c r="AL6" s="48" t="s">
        <v>13</v>
      </c>
      <c r="AM6" s="129" t="s">
        <v>13</v>
      </c>
      <c r="AN6" s="125" t="s">
        <v>13</v>
      </c>
      <c r="AO6" s="22"/>
      <c r="AP6" s="48" t="s">
        <v>13</v>
      </c>
      <c r="AQ6" s="129" t="s">
        <v>13</v>
      </c>
      <c r="AR6" s="125" t="s">
        <v>13</v>
      </c>
      <c r="AS6" s="40"/>
      <c r="AT6" s="40"/>
      <c r="AV6" s="22"/>
      <c r="AW6" s="20"/>
      <c r="AX6" s="20"/>
      <c r="AY6" s="66" t="s">
        <v>12</v>
      </c>
      <c r="AZ6" s="66" t="s">
        <v>12</v>
      </c>
      <c r="BA6" s="126" t="s">
        <v>13</v>
      </c>
      <c r="BB6" s="22"/>
      <c r="BC6" s="21"/>
      <c r="BD6" s="21"/>
      <c r="BE6" s="7"/>
      <c r="BG6" s="10">
        <f>COUNTIF(C6:F6,"X")+COUNTIF(AL6:AN6,"X")</f>
        <v>4</v>
      </c>
      <c r="BH6" s="10">
        <f t="shared" si="3"/>
        <v>8</v>
      </c>
      <c r="BI6" s="10">
        <f t="shared" si="4"/>
        <v>0</v>
      </c>
      <c r="BJ6" s="10"/>
      <c r="BK6" s="10"/>
      <c r="BL6" s="10"/>
    </row>
    <row r="7" spans="1:67" ht="14.25" customHeight="1" x14ac:dyDescent="0.2">
      <c r="A7" s="291"/>
      <c r="B7" s="7"/>
      <c r="C7" s="41" t="s">
        <v>13</v>
      </c>
      <c r="D7" s="130" t="s">
        <v>13</v>
      </c>
      <c r="E7" s="20"/>
      <c r="F7" s="20"/>
      <c r="G7" s="22"/>
      <c r="H7" s="130" t="s">
        <v>12</v>
      </c>
      <c r="I7" s="130" t="s">
        <v>12</v>
      </c>
      <c r="J7" s="128"/>
      <c r="K7" s="128"/>
      <c r="L7" s="128"/>
      <c r="M7" s="40"/>
      <c r="N7" s="40"/>
      <c r="O7" s="42"/>
      <c r="P7" s="121" t="s">
        <v>12</v>
      </c>
      <c r="Q7" s="121" t="s">
        <v>12</v>
      </c>
      <c r="R7" s="40"/>
      <c r="S7" s="40"/>
      <c r="T7" s="123" t="s">
        <v>12</v>
      </c>
      <c r="U7" s="123" t="s">
        <v>12</v>
      </c>
      <c r="V7" s="22"/>
      <c r="W7" s="21"/>
      <c r="X7" s="21"/>
      <c r="Y7" s="21"/>
      <c r="Z7" s="21"/>
      <c r="AA7" s="28">
        <f t="shared" si="0"/>
        <v>16</v>
      </c>
      <c r="AB7" s="20"/>
      <c r="AC7" s="20"/>
      <c r="AD7" s="20"/>
      <c r="AE7" s="20"/>
      <c r="AF7" s="20"/>
      <c r="AG7" s="124">
        <f t="shared" si="1"/>
        <v>34</v>
      </c>
      <c r="AH7" s="4">
        <f>AH6+1</f>
        <v>4</v>
      </c>
      <c r="AI7" s="30">
        <f>AI6+7</f>
        <v>45194</v>
      </c>
      <c r="AJ7" s="18"/>
      <c r="AK7" s="28">
        <f t="shared" si="2"/>
        <v>18</v>
      </c>
      <c r="AL7" s="131" t="s">
        <v>13</v>
      </c>
      <c r="AM7" s="39" t="s">
        <v>13</v>
      </c>
      <c r="AO7" s="22"/>
      <c r="AP7" s="48" t="s">
        <v>13</v>
      </c>
      <c r="AQ7" s="129" t="s">
        <v>13</v>
      </c>
      <c r="AR7" s="125" t="s">
        <v>12</v>
      </c>
      <c r="AS7" s="66" t="s">
        <v>13</v>
      </c>
      <c r="AT7" s="66" t="s">
        <v>13</v>
      </c>
      <c r="AV7" s="22"/>
      <c r="AX7" s="125" t="s">
        <v>12</v>
      </c>
      <c r="BA7" s="126" t="s">
        <v>13</v>
      </c>
      <c r="BB7" s="22"/>
      <c r="BC7" s="20"/>
      <c r="BD7" s="21"/>
      <c r="BE7" s="7"/>
      <c r="BG7" s="10">
        <f>COUNTIF(C7:F7,"X")+COUNTIF(AM7:AN7,"X")</f>
        <v>3</v>
      </c>
      <c r="BH7" s="10">
        <f t="shared" si="3"/>
        <v>8</v>
      </c>
      <c r="BI7" s="10">
        <f t="shared" si="4"/>
        <v>0</v>
      </c>
      <c r="BJ7" s="10"/>
      <c r="BK7" s="10"/>
      <c r="BL7" s="10"/>
    </row>
    <row r="8" spans="1:67" ht="14.25" customHeight="1" x14ac:dyDescent="0.2">
      <c r="A8" s="291"/>
      <c r="B8" s="7"/>
      <c r="C8" s="41" t="s">
        <v>13</v>
      </c>
      <c r="D8" s="20"/>
      <c r="E8" s="20"/>
      <c r="F8" s="20"/>
      <c r="G8" s="22"/>
      <c r="H8" s="130" t="s">
        <v>12</v>
      </c>
      <c r="I8" s="130" t="s">
        <v>12</v>
      </c>
      <c r="K8" s="41" t="s">
        <v>12</v>
      </c>
      <c r="L8" s="41" t="s">
        <v>12</v>
      </c>
      <c r="M8" s="123" t="s">
        <v>12</v>
      </c>
      <c r="N8" s="123" t="s">
        <v>12</v>
      </c>
      <c r="O8" s="22"/>
      <c r="P8" s="20"/>
      <c r="Q8" s="20"/>
      <c r="T8" s="123" t="s">
        <v>12</v>
      </c>
      <c r="U8" s="123" t="s">
        <v>12</v>
      </c>
      <c r="V8" s="22"/>
      <c r="W8" s="123" t="s">
        <v>13</v>
      </c>
      <c r="X8" s="21"/>
      <c r="Y8" s="21"/>
      <c r="Z8" s="21"/>
      <c r="AA8" s="28">
        <f t="shared" si="0"/>
        <v>20</v>
      </c>
      <c r="AB8" s="20"/>
      <c r="AC8" s="20"/>
      <c r="AD8" s="20"/>
      <c r="AE8" s="20"/>
      <c r="AF8" s="20"/>
      <c r="AG8" s="124">
        <f t="shared" si="1"/>
        <v>38</v>
      </c>
      <c r="AH8" s="4">
        <v>5</v>
      </c>
      <c r="AI8" s="30">
        <f>AI7+7</f>
        <v>45201</v>
      </c>
      <c r="AJ8" s="18"/>
      <c r="AK8" s="28">
        <f t="shared" si="2"/>
        <v>18</v>
      </c>
      <c r="AM8" s="39" t="s">
        <v>13</v>
      </c>
      <c r="AN8" s="20"/>
      <c r="AO8" s="22"/>
      <c r="AP8" s="48" t="s">
        <v>13</v>
      </c>
      <c r="AQ8" s="20"/>
      <c r="AR8" s="125" t="s">
        <v>13</v>
      </c>
      <c r="AS8" s="125" t="s">
        <v>13</v>
      </c>
      <c r="AT8" s="131" t="s">
        <v>13</v>
      </c>
      <c r="AU8" s="20"/>
      <c r="AV8" s="22"/>
      <c r="AW8" s="129" t="s">
        <v>12</v>
      </c>
      <c r="AY8" s="20"/>
      <c r="BA8" s="126" t="s">
        <v>13</v>
      </c>
      <c r="BB8" s="22"/>
      <c r="BC8" s="48" t="s">
        <v>13</v>
      </c>
      <c r="BD8" s="129" t="s">
        <v>13</v>
      </c>
      <c r="BE8" s="7"/>
      <c r="BG8" s="10">
        <f>COUNTIF(C8:F8,"X")+COUNTIF(AM8:AN8,"X")</f>
        <v>2</v>
      </c>
      <c r="BH8" s="10">
        <f t="shared" si="3"/>
        <v>9</v>
      </c>
      <c r="BI8" s="10">
        <f t="shared" si="4"/>
        <v>3</v>
      </c>
      <c r="BJ8" s="10"/>
      <c r="BK8" s="10"/>
      <c r="BL8" s="10"/>
    </row>
    <row r="9" spans="1:67" ht="14.25" customHeight="1" x14ac:dyDescent="0.2">
      <c r="B9" s="7"/>
      <c r="C9" s="132"/>
      <c r="D9" s="132"/>
      <c r="E9" s="133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3"/>
      <c r="Q9" s="133"/>
      <c r="R9" s="133"/>
      <c r="S9" s="133"/>
      <c r="T9" s="133"/>
      <c r="U9" s="133"/>
      <c r="V9" s="132"/>
      <c r="W9" s="132"/>
      <c r="X9" s="132"/>
      <c r="Y9" s="132"/>
      <c r="Z9" s="132"/>
      <c r="AA9" s="132"/>
      <c r="AB9" s="133"/>
      <c r="AC9" s="133"/>
      <c r="AD9" s="133"/>
      <c r="AE9" s="133"/>
      <c r="AF9" s="133"/>
      <c r="AG9" s="134"/>
      <c r="AH9" s="135"/>
      <c r="AI9" s="136"/>
      <c r="AJ9" s="137"/>
      <c r="AK9" s="28">
        <f t="shared" si="2"/>
        <v>0</v>
      </c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8"/>
      <c r="BB9" s="132"/>
      <c r="BC9" s="133"/>
      <c r="BD9" s="132"/>
      <c r="BE9" s="7"/>
      <c r="BG9" s="10">
        <f t="shared" ref="BG9:BG16" si="5">COUNTIF(C9:F9,"X")+COUNTIF(AL9:AN9,"X")</f>
        <v>0</v>
      </c>
      <c r="BH9" s="10">
        <f t="shared" si="3"/>
        <v>0</v>
      </c>
      <c r="BI9" s="10">
        <f t="shared" si="4"/>
        <v>0</v>
      </c>
      <c r="BJ9" s="10"/>
      <c r="BK9" s="10"/>
      <c r="BL9" s="10"/>
    </row>
    <row r="10" spans="1:67" ht="13.5" customHeight="1" x14ac:dyDescent="0.25">
      <c r="A10" s="290" t="s">
        <v>66</v>
      </c>
      <c r="B10" s="7"/>
      <c r="C10" s="20"/>
      <c r="D10" s="20"/>
      <c r="E10" s="20"/>
      <c r="F10" s="20"/>
      <c r="G10" s="22"/>
      <c r="H10" s="139" t="s">
        <v>12</v>
      </c>
      <c r="I10" s="139" t="s">
        <v>12</v>
      </c>
      <c r="J10" s="139" t="s">
        <v>12</v>
      </c>
      <c r="K10" s="139" t="s">
        <v>12</v>
      </c>
      <c r="L10" s="139" t="s">
        <v>12</v>
      </c>
      <c r="M10" s="20"/>
      <c r="N10" s="20"/>
      <c r="O10" s="22"/>
      <c r="P10" s="20"/>
      <c r="Q10" s="20"/>
      <c r="R10" s="20"/>
      <c r="S10" s="20"/>
      <c r="T10" s="20"/>
      <c r="U10" s="20"/>
      <c r="V10" s="22"/>
      <c r="W10" s="20"/>
      <c r="X10" s="21"/>
      <c r="Y10" s="21"/>
      <c r="Z10" s="21"/>
      <c r="AA10" s="28">
        <f>COUNTIF($C10:$X10,"X")*2+COUNTIF($C10:$X10,"Y")*2+COUNTIF($C10:$X10,"S")*4</f>
        <v>10</v>
      </c>
      <c r="AB10" s="139" t="s">
        <v>67</v>
      </c>
      <c r="AC10" s="139" t="s">
        <v>67</v>
      </c>
      <c r="AD10" s="139" t="s">
        <v>67</v>
      </c>
      <c r="AE10" s="139" t="s">
        <v>67</v>
      </c>
      <c r="AF10" s="139" t="s">
        <v>67</v>
      </c>
      <c r="AG10" s="124">
        <f>AA10+AK10+COUNTIF($AB10:$AF10,"S")*4</f>
        <v>34</v>
      </c>
      <c r="AH10" s="4">
        <v>6</v>
      </c>
      <c r="AI10" s="30">
        <v>45208</v>
      </c>
      <c r="AJ10" s="18"/>
      <c r="AK10" s="28">
        <f t="shared" si="2"/>
        <v>4</v>
      </c>
      <c r="AL10" s="140"/>
      <c r="AM10" s="20"/>
      <c r="AN10" s="20"/>
      <c r="AO10" s="22"/>
      <c r="AP10" s="141" t="s">
        <v>13</v>
      </c>
      <c r="AQ10" s="141" t="s">
        <v>13</v>
      </c>
      <c r="AR10" s="20"/>
      <c r="AS10" s="20"/>
      <c r="AT10" s="20"/>
      <c r="AU10" s="20"/>
      <c r="AV10" s="22"/>
      <c r="AW10" s="20"/>
      <c r="AX10" s="20"/>
      <c r="AY10" s="20"/>
      <c r="AZ10" s="20"/>
      <c r="BA10" s="128"/>
      <c r="BB10" s="22"/>
      <c r="BC10" s="20"/>
      <c r="BD10" s="20"/>
      <c r="BE10" s="7"/>
      <c r="BG10" s="10">
        <f t="shared" si="5"/>
        <v>0</v>
      </c>
      <c r="BH10" s="10">
        <f t="shared" si="3"/>
        <v>5</v>
      </c>
      <c r="BI10" s="10">
        <f t="shared" si="4"/>
        <v>0</v>
      </c>
      <c r="BJ10" s="10"/>
      <c r="BK10" s="142"/>
      <c r="BL10" s="10"/>
    </row>
    <row r="11" spans="1:67" ht="13.5" customHeight="1" x14ac:dyDescent="0.2">
      <c r="A11" s="290"/>
      <c r="B11" s="7"/>
      <c r="C11" s="20"/>
      <c r="D11" s="20"/>
      <c r="E11" s="20"/>
      <c r="F11" s="20"/>
      <c r="G11" s="22"/>
      <c r="H11" s="139" t="s">
        <v>12</v>
      </c>
      <c r="I11" s="139" t="s">
        <v>12</v>
      </c>
      <c r="J11" s="139" t="s">
        <v>12</v>
      </c>
      <c r="K11" s="139" t="s">
        <v>12</v>
      </c>
      <c r="L11" s="139" t="s">
        <v>12</v>
      </c>
      <c r="M11" s="20"/>
      <c r="N11" s="20"/>
      <c r="O11" s="22"/>
      <c r="P11" s="20"/>
      <c r="Q11" s="20"/>
      <c r="R11" s="20"/>
      <c r="S11" s="20"/>
      <c r="T11" s="20"/>
      <c r="U11" s="20"/>
      <c r="V11" s="22"/>
      <c r="W11" s="20"/>
      <c r="X11" s="20"/>
      <c r="Y11" s="20"/>
      <c r="Z11" s="20"/>
      <c r="AA11" s="28">
        <f>COUNTIF($C11:$X11,"X")*2+COUNTIF($C11:$X11,"Y")*2+COUNTIF($C11:$X11,"S")*4</f>
        <v>10</v>
      </c>
      <c r="AB11" s="139" t="s">
        <v>67</v>
      </c>
      <c r="AC11" s="139" t="s">
        <v>67</v>
      </c>
      <c r="AD11" s="139" t="s">
        <v>67</v>
      </c>
      <c r="AE11" s="139" t="s">
        <v>67</v>
      </c>
      <c r="AF11" s="139" t="s">
        <v>67</v>
      </c>
      <c r="AG11" s="124">
        <f>AA11+AK11+COUNTIF($AB11:$AF11,"S")*4</f>
        <v>34</v>
      </c>
      <c r="AH11" s="4">
        <f>AH10+1</f>
        <v>7</v>
      </c>
      <c r="AI11" s="30">
        <f>AI10+7</f>
        <v>45215</v>
      </c>
      <c r="AJ11" s="18"/>
      <c r="AK11" s="28">
        <f t="shared" si="2"/>
        <v>4</v>
      </c>
      <c r="AL11" s="20"/>
      <c r="AM11" s="20"/>
      <c r="AN11" s="20"/>
      <c r="AO11" s="143"/>
      <c r="AP11" s="141" t="s">
        <v>13</v>
      </c>
      <c r="AQ11" s="141" t="s">
        <v>13</v>
      </c>
      <c r="AR11" s="20"/>
      <c r="AS11" s="20"/>
      <c r="AT11" s="20"/>
      <c r="AU11" s="20"/>
      <c r="AV11" s="143"/>
      <c r="AW11" s="20"/>
      <c r="AX11" s="20"/>
      <c r="AY11" s="20"/>
      <c r="AZ11" s="20"/>
      <c r="BA11" s="128"/>
      <c r="BB11" s="143"/>
      <c r="BC11" s="20"/>
      <c r="BD11" s="20"/>
      <c r="BE11" s="7"/>
      <c r="BG11" s="10">
        <f t="shared" si="5"/>
        <v>0</v>
      </c>
      <c r="BH11" s="10">
        <f t="shared" si="3"/>
        <v>5</v>
      </c>
      <c r="BI11" s="10">
        <f t="shared" si="4"/>
        <v>0</v>
      </c>
      <c r="BJ11" s="10"/>
      <c r="BK11" s="10"/>
      <c r="BL11" s="10"/>
    </row>
    <row r="12" spans="1:67" ht="13.5" customHeight="1" x14ac:dyDescent="0.2">
      <c r="A12" s="290"/>
      <c r="B12" s="7"/>
      <c r="C12" s="20"/>
      <c r="D12" s="20"/>
      <c r="E12" s="20"/>
      <c r="F12" s="20"/>
      <c r="G12" s="22"/>
      <c r="J12" s="139" t="s">
        <v>12</v>
      </c>
      <c r="K12" s="139" t="s">
        <v>12</v>
      </c>
      <c r="L12" s="139" t="s">
        <v>12</v>
      </c>
      <c r="N12" s="20"/>
      <c r="O12" s="22"/>
      <c r="P12" s="20"/>
      <c r="Q12" s="20"/>
      <c r="R12" s="20"/>
      <c r="S12" s="20"/>
      <c r="T12" s="20"/>
      <c r="U12" s="20"/>
      <c r="V12" s="22"/>
      <c r="W12" s="20"/>
      <c r="X12" s="21"/>
      <c r="Y12" s="21"/>
      <c r="Z12" s="21"/>
      <c r="AA12" s="28">
        <f>COUNTIF($C12:$X12,"X")*2+COUNTIF($C12:$X12,"Y")*2+COUNTIF($C12:$X12,"S")*4</f>
        <v>6</v>
      </c>
      <c r="AB12" s="139" t="s">
        <v>67</v>
      </c>
      <c r="AC12" s="139" t="s">
        <v>67</v>
      </c>
      <c r="AD12" s="139" t="s">
        <v>67</v>
      </c>
      <c r="AE12" s="139" t="s">
        <v>67</v>
      </c>
      <c r="AF12" s="139" t="s">
        <v>67</v>
      </c>
      <c r="AG12" s="124">
        <f>AA12+AK12+COUNTIF($AB12:$AF12,"S")*4</f>
        <v>26</v>
      </c>
      <c r="AH12" s="4">
        <f>AH11+1</f>
        <v>8</v>
      </c>
      <c r="AI12" s="30">
        <f>AI11+7</f>
        <v>45222</v>
      </c>
      <c r="AJ12" s="18"/>
      <c r="AK12" s="28">
        <f t="shared" si="2"/>
        <v>0</v>
      </c>
      <c r="AL12" s="20"/>
      <c r="AM12" s="20"/>
      <c r="AN12" s="20"/>
      <c r="AO12" s="22"/>
      <c r="AP12" s="140"/>
      <c r="AQ12" s="140"/>
      <c r="AR12" s="20"/>
      <c r="AS12" s="20"/>
      <c r="AT12" s="20"/>
      <c r="AU12" s="20"/>
      <c r="AV12" s="22"/>
      <c r="AW12" s="20"/>
      <c r="AX12" s="20"/>
      <c r="AY12" s="20"/>
      <c r="AZ12" s="20"/>
      <c r="BA12" s="128"/>
      <c r="BB12" s="22"/>
      <c r="BC12" s="20"/>
      <c r="BD12" s="20"/>
      <c r="BE12" s="7"/>
      <c r="BG12" s="10">
        <f t="shared" si="5"/>
        <v>0</v>
      </c>
      <c r="BH12" s="10">
        <f t="shared" si="3"/>
        <v>3</v>
      </c>
      <c r="BI12" s="10">
        <f t="shared" si="4"/>
        <v>0</v>
      </c>
      <c r="BJ12" s="10"/>
      <c r="BK12" s="10"/>
      <c r="BL12" s="10"/>
    </row>
    <row r="13" spans="1:67" ht="13.5" customHeight="1" x14ac:dyDescent="0.2">
      <c r="A13" s="290"/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/>
      <c r="Z13" s="15"/>
      <c r="AA13" s="15">
        <f>COUNTIF($C13:$X13,"X")*2+COUNTIF($C13:$X13,"Y")*2+COUNTIF($C13:$X13,"S")*4</f>
        <v>0</v>
      </c>
      <c r="AB13" s="16"/>
      <c r="AC13" s="16"/>
      <c r="AD13" s="16"/>
      <c r="AE13" s="16"/>
      <c r="AF13" s="16"/>
      <c r="AG13" s="68"/>
      <c r="AH13" s="56"/>
      <c r="AI13" s="17">
        <f>AI12+7</f>
        <v>45229</v>
      </c>
      <c r="AJ13" s="55" t="s">
        <v>16</v>
      </c>
      <c r="AK13" s="28">
        <f t="shared" si="2"/>
        <v>0</v>
      </c>
      <c r="AL13" s="16"/>
      <c r="AM13" s="16"/>
      <c r="AN13" s="16"/>
      <c r="AO13" s="15"/>
      <c r="AP13" s="16"/>
      <c r="AQ13" s="16"/>
      <c r="AR13" s="16"/>
      <c r="AS13" s="16"/>
      <c r="AT13" s="16"/>
      <c r="AU13" s="16"/>
      <c r="AV13" s="15"/>
      <c r="AW13" s="16"/>
      <c r="AX13" s="16"/>
      <c r="AY13" s="16"/>
      <c r="AZ13" s="16"/>
      <c r="BA13" s="57"/>
      <c r="BB13" s="15"/>
      <c r="BC13" s="16"/>
      <c r="BD13" s="16"/>
      <c r="BE13" s="7"/>
      <c r="BG13" s="10">
        <f t="shared" si="5"/>
        <v>0</v>
      </c>
      <c r="BH13" s="10">
        <f t="shared" si="3"/>
        <v>0</v>
      </c>
      <c r="BI13" s="10">
        <f t="shared" si="4"/>
        <v>0</v>
      </c>
      <c r="BJ13" s="10"/>
      <c r="BK13" s="10"/>
      <c r="BL13" s="10"/>
    </row>
    <row r="14" spans="1:67" ht="13.5" customHeight="1" x14ac:dyDescent="0.2">
      <c r="B14" s="7"/>
      <c r="C14" s="132"/>
      <c r="D14" s="132"/>
      <c r="E14" s="133"/>
      <c r="F14" s="133"/>
      <c r="G14" s="132"/>
      <c r="H14" s="132"/>
      <c r="I14" s="132"/>
      <c r="J14" s="132"/>
      <c r="K14" s="132"/>
      <c r="L14" s="132"/>
      <c r="M14" s="132"/>
      <c r="N14" s="133"/>
      <c r="O14" s="132"/>
      <c r="P14" s="133"/>
      <c r="Q14" s="133"/>
      <c r="R14" s="133"/>
      <c r="S14" s="133"/>
      <c r="T14" s="133"/>
      <c r="U14" s="133"/>
      <c r="V14" s="132"/>
      <c r="W14" s="132"/>
      <c r="X14" s="132"/>
      <c r="Y14" s="132"/>
      <c r="Z14" s="132"/>
      <c r="AA14" s="132"/>
      <c r="AB14" s="133"/>
      <c r="AC14" s="133"/>
      <c r="AD14" s="133"/>
      <c r="AE14" s="133"/>
      <c r="AF14" s="133"/>
      <c r="AG14" s="134"/>
      <c r="AH14" s="135"/>
      <c r="AI14" s="136"/>
      <c r="AJ14" s="137"/>
      <c r="AK14" s="28">
        <f t="shared" si="2"/>
        <v>0</v>
      </c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8"/>
      <c r="BB14" s="132"/>
      <c r="BC14" s="133"/>
      <c r="BD14" s="132"/>
      <c r="BE14" s="7"/>
      <c r="BG14" s="10">
        <f t="shared" si="5"/>
        <v>0</v>
      </c>
      <c r="BH14" s="10">
        <f t="shared" si="3"/>
        <v>0</v>
      </c>
      <c r="BI14" s="10">
        <f t="shared" si="4"/>
        <v>0</v>
      </c>
      <c r="BJ14" s="10"/>
      <c r="BK14" s="10"/>
      <c r="BL14" s="10"/>
    </row>
    <row r="15" spans="1:67" ht="13.5" customHeight="1" x14ac:dyDescent="0.2">
      <c r="A15" s="291" t="s">
        <v>0</v>
      </c>
      <c r="B15" s="7"/>
      <c r="C15" s="41" t="s">
        <v>13</v>
      </c>
      <c r="D15" s="122" t="s">
        <v>13</v>
      </c>
      <c r="F15" s="20"/>
      <c r="G15" s="144"/>
      <c r="H15" s="20"/>
      <c r="I15" s="20"/>
      <c r="J15" s="20"/>
      <c r="K15" s="20"/>
      <c r="L15" s="20"/>
      <c r="M15" s="41" t="s">
        <v>12</v>
      </c>
      <c r="N15" s="41" t="s">
        <v>12</v>
      </c>
      <c r="O15" s="22"/>
      <c r="P15" s="122" t="s">
        <v>12</v>
      </c>
      <c r="Q15" s="122" t="s">
        <v>12</v>
      </c>
      <c r="R15" s="127" t="s">
        <v>12</v>
      </c>
      <c r="S15" s="127" t="s">
        <v>12</v>
      </c>
      <c r="T15" s="20"/>
      <c r="U15" s="20"/>
      <c r="V15" s="22"/>
      <c r="W15" s="121" t="s">
        <v>12</v>
      </c>
      <c r="X15" s="121" t="s">
        <v>12</v>
      </c>
      <c r="Y15" s="20"/>
      <c r="Z15" s="20"/>
      <c r="AA15" s="28">
        <f>COUNTIF($C15:$X15,"X")*2+COUNTIF($C15:$X15,"Y")*2+COUNTIF($C15:$X15,"S")*4</f>
        <v>20</v>
      </c>
      <c r="AB15" s="20"/>
      <c r="AC15" s="20"/>
      <c r="AD15" s="20"/>
      <c r="AE15" s="20"/>
      <c r="AF15" s="20"/>
      <c r="AG15" s="124">
        <f>AA15+AK15+COUNTIF($AB15:$AF15,"S")*4</f>
        <v>34</v>
      </c>
      <c r="AH15" s="4">
        <v>9</v>
      </c>
      <c r="AI15" s="30">
        <f>AI13+7</f>
        <v>45236</v>
      </c>
      <c r="AJ15" s="18" t="s">
        <v>17</v>
      </c>
      <c r="AK15" s="28">
        <f t="shared" si="2"/>
        <v>14</v>
      </c>
      <c r="AL15" s="48" t="s">
        <v>13</v>
      </c>
      <c r="AM15" s="129" t="s">
        <v>13</v>
      </c>
      <c r="AN15" s="39" t="s">
        <v>13</v>
      </c>
      <c r="AO15" s="22"/>
      <c r="AP15" s="48" t="s">
        <v>13</v>
      </c>
      <c r="AQ15" s="39" t="s">
        <v>13</v>
      </c>
      <c r="AR15" s="39" t="s">
        <v>13</v>
      </c>
      <c r="AS15" s="131" t="s">
        <v>13</v>
      </c>
      <c r="AV15" s="22"/>
      <c r="AW15" s="20"/>
      <c r="AX15" s="20"/>
      <c r="AY15" s="20"/>
      <c r="AZ15" s="20"/>
      <c r="BA15" s="128"/>
      <c r="BB15" s="22"/>
      <c r="BC15" s="20"/>
      <c r="BD15" s="20"/>
      <c r="BE15" s="7"/>
      <c r="BG15" s="10">
        <f t="shared" si="5"/>
        <v>5</v>
      </c>
      <c r="BH15" s="10">
        <f t="shared" si="3"/>
        <v>8</v>
      </c>
      <c r="BI15" s="10">
        <f t="shared" si="4"/>
        <v>0</v>
      </c>
      <c r="BJ15" s="10"/>
      <c r="BK15" s="10"/>
    </row>
    <row r="16" spans="1:67" ht="13.5" customHeight="1" x14ac:dyDescent="0.2">
      <c r="A16" s="291"/>
      <c r="B16" s="7"/>
      <c r="C16" s="20"/>
      <c r="D16" s="122" t="s">
        <v>13</v>
      </c>
      <c r="E16" s="20"/>
      <c r="G16" s="22"/>
      <c r="H16" s="122" t="s">
        <v>12</v>
      </c>
      <c r="I16" s="122" t="s">
        <v>12</v>
      </c>
      <c r="J16" s="20"/>
      <c r="K16" s="20"/>
      <c r="L16" s="20"/>
      <c r="M16" s="20"/>
      <c r="N16" s="20"/>
      <c r="O16" s="22"/>
      <c r="P16" s="41" t="s">
        <v>12</v>
      </c>
      <c r="Q16" s="41" t="s">
        <v>12</v>
      </c>
      <c r="R16" s="127" t="s">
        <v>12</v>
      </c>
      <c r="S16" s="130" t="s">
        <v>12</v>
      </c>
      <c r="T16" s="20"/>
      <c r="U16" s="20"/>
      <c r="V16" s="22"/>
      <c r="AA16" s="28">
        <f>COUNTIF($C16:$X16,"X")*2+COUNTIF($C16:$X16,"Y")*2+COUNTIF($C16:$X16,"S")*4</f>
        <v>14</v>
      </c>
      <c r="AB16" s="20"/>
      <c r="AC16" s="20"/>
      <c r="AD16" s="20"/>
      <c r="AE16" s="20"/>
      <c r="AF16" s="20"/>
      <c r="AG16" s="124">
        <f>AA16+AK16+COUNTIF($AB16:$AF16,"S")*4</f>
        <v>36</v>
      </c>
      <c r="AH16" s="4">
        <v>10</v>
      </c>
      <c r="AI16" s="30">
        <f>AI15+7</f>
        <v>45243</v>
      </c>
      <c r="AK16" s="28">
        <f t="shared" si="2"/>
        <v>22</v>
      </c>
      <c r="AL16" s="48" t="s">
        <v>13</v>
      </c>
      <c r="AM16" s="125" t="s">
        <v>13</v>
      </c>
      <c r="AN16" s="131" t="s">
        <v>13</v>
      </c>
      <c r="AO16" s="22"/>
      <c r="AP16" s="48" t="s">
        <v>13</v>
      </c>
      <c r="AQ16" s="39" t="s">
        <v>13</v>
      </c>
      <c r="AR16" s="39" t="s">
        <v>13</v>
      </c>
      <c r="AS16" s="131" t="s">
        <v>13</v>
      </c>
      <c r="AT16" s="145" t="s">
        <v>13</v>
      </c>
      <c r="AU16" s="129" t="s">
        <v>13</v>
      </c>
      <c r="AV16" s="22"/>
      <c r="AW16" s="48" t="s">
        <v>12</v>
      </c>
      <c r="AX16" s="20"/>
      <c r="AY16" s="20"/>
      <c r="BA16" s="126" t="s">
        <v>13</v>
      </c>
      <c r="BB16" s="22"/>
      <c r="BC16" s="20"/>
      <c r="BD16" s="20"/>
      <c r="BE16" s="7"/>
      <c r="BG16" s="10">
        <f t="shared" si="5"/>
        <v>4</v>
      </c>
      <c r="BH16" s="10">
        <f t="shared" si="3"/>
        <v>7</v>
      </c>
      <c r="BI16" s="10">
        <f>COUNTIF(W18:X18,"X")+COUNTIF(BC16:BD16,"X")</f>
        <v>0</v>
      </c>
      <c r="BJ16" s="10"/>
      <c r="BK16" s="10"/>
    </row>
    <row r="17" spans="1:70" ht="13.5" customHeight="1" x14ac:dyDescent="0.2">
      <c r="A17" s="291"/>
      <c r="B17" s="7"/>
      <c r="C17" s="20"/>
      <c r="D17" s="122" t="s">
        <v>13</v>
      </c>
      <c r="E17" s="20"/>
      <c r="F17" s="146" t="s">
        <v>13</v>
      </c>
      <c r="G17" s="22"/>
      <c r="J17" s="20"/>
      <c r="K17" s="20"/>
      <c r="L17" s="20"/>
      <c r="M17" s="20"/>
      <c r="N17" s="20"/>
      <c r="O17" s="22"/>
      <c r="P17" s="41" t="s">
        <v>12</v>
      </c>
      <c r="Q17" s="41" t="s">
        <v>12</v>
      </c>
      <c r="R17" s="130" t="s">
        <v>12</v>
      </c>
      <c r="S17" s="130" t="s">
        <v>12</v>
      </c>
      <c r="T17" s="146" t="s">
        <v>12</v>
      </c>
      <c r="U17" s="146" t="s">
        <v>12</v>
      </c>
      <c r="V17" s="22"/>
      <c r="W17" s="20"/>
      <c r="X17" s="20"/>
      <c r="Y17" s="20"/>
      <c r="Z17" s="20"/>
      <c r="AA17" s="28">
        <f>COUNTIF($C17:$X17,"X")*2+COUNTIF($C17:$X17,"Y")*2+COUNTIF($C17:$X17,"S")*4</f>
        <v>16</v>
      </c>
      <c r="AB17" s="20"/>
      <c r="AC17" s="20"/>
      <c r="AD17" s="20"/>
      <c r="AE17" s="20"/>
      <c r="AF17" s="20"/>
      <c r="AG17" s="124">
        <f>AA17+AK17+COUNTIF($AB17:$AF17,"S")*4</f>
        <v>36</v>
      </c>
      <c r="AH17" s="4">
        <v>11</v>
      </c>
      <c r="AI17" s="30">
        <f>AI16+7</f>
        <v>45250</v>
      </c>
      <c r="AJ17" s="60"/>
      <c r="AK17" s="28">
        <f t="shared" si="2"/>
        <v>20</v>
      </c>
      <c r="AL17" s="20"/>
      <c r="AM17" s="129" t="s">
        <v>13</v>
      </c>
      <c r="AO17" s="22"/>
      <c r="AP17" s="48" t="s">
        <v>13</v>
      </c>
      <c r="AQ17" s="147"/>
      <c r="AR17" s="131" t="s">
        <v>13</v>
      </c>
      <c r="AS17" s="131" t="s">
        <v>13</v>
      </c>
      <c r="AU17" s="129" t="s">
        <v>13</v>
      </c>
      <c r="AV17" s="22"/>
      <c r="AW17" s="48" t="s">
        <v>12</v>
      </c>
      <c r="AX17" s="125" t="s">
        <v>12</v>
      </c>
      <c r="AY17" s="39" t="s">
        <v>12</v>
      </c>
      <c r="AZ17" s="39" t="s">
        <v>12</v>
      </c>
      <c r="BA17" s="126" t="s">
        <v>13</v>
      </c>
      <c r="BB17" s="22"/>
      <c r="BC17" s="20"/>
      <c r="BD17" s="20"/>
      <c r="BE17" s="7"/>
      <c r="BG17" s="10">
        <f>COUNTIF(C17:F17,"X")+COUNTIF(AL17:AM17,"X")</f>
        <v>3</v>
      </c>
      <c r="BH17" s="10">
        <f t="shared" si="3"/>
        <v>10</v>
      </c>
      <c r="BI17" s="10">
        <f>COUNTIF(W17:X17,"X")+COUNTIF(BC17:BD17,"X")</f>
        <v>0</v>
      </c>
      <c r="BJ17" s="10"/>
      <c r="BK17" s="10"/>
    </row>
    <row r="18" spans="1:70" ht="13.5" customHeight="1" x14ac:dyDescent="0.2">
      <c r="A18" s="291"/>
      <c r="B18" s="7"/>
      <c r="C18" s="20"/>
      <c r="D18" s="122" t="s">
        <v>13</v>
      </c>
      <c r="E18" s="20"/>
      <c r="F18" s="146" t="s">
        <v>13</v>
      </c>
      <c r="G18" s="22"/>
      <c r="H18" s="122" t="s">
        <v>12</v>
      </c>
      <c r="I18" s="122" t="s">
        <v>12</v>
      </c>
      <c r="J18" s="146" t="s">
        <v>12</v>
      </c>
      <c r="K18" s="146" t="s">
        <v>12</v>
      </c>
      <c r="L18" s="20"/>
      <c r="M18" s="20"/>
      <c r="N18" s="20"/>
      <c r="O18" s="22"/>
      <c r="P18" s="41" t="s">
        <v>12</v>
      </c>
      <c r="Q18" s="41" t="s">
        <v>12</v>
      </c>
      <c r="R18" s="20"/>
      <c r="S18" s="20"/>
      <c r="T18" s="20"/>
      <c r="U18" s="20"/>
      <c r="V18" s="22"/>
      <c r="W18" s="127" t="s">
        <v>12</v>
      </c>
      <c r="X18" s="127" t="s">
        <v>12</v>
      </c>
      <c r="Y18" s="20"/>
      <c r="Z18" s="20"/>
      <c r="AA18" s="28">
        <f>COUNTIF($C18:$V18,"X")*2+COUNTIF($C18:$V18,"Y")*2+COUNTIF($C18:$V18,"S")*4</f>
        <v>16</v>
      </c>
      <c r="AB18" s="20"/>
      <c r="AC18" s="20"/>
      <c r="AD18" s="20"/>
      <c r="AE18" s="20"/>
      <c r="AF18" s="20"/>
      <c r="AG18" s="124">
        <f>AA18+AK18+COUNTIF($AB18:$AF18,"S")*4</f>
        <v>32</v>
      </c>
      <c r="AH18" s="4">
        <v>12</v>
      </c>
      <c r="AI18" s="30">
        <f>AI17+7</f>
        <v>45257</v>
      </c>
      <c r="AJ18" s="1"/>
      <c r="AK18" s="28">
        <f t="shared" si="2"/>
        <v>16</v>
      </c>
      <c r="AM18" s="20"/>
      <c r="AN18" s="20"/>
      <c r="AO18" s="22"/>
      <c r="AP18" s="20"/>
      <c r="AQ18" s="147"/>
      <c r="AR18" s="131" t="s">
        <v>13</v>
      </c>
      <c r="AS18" s="131" t="s">
        <v>13</v>
      </c>
      <c r="AU18" s="129" t="s">
        <v>13</v>
      </c>
      <c r="AV18" s="22"/>
      <c r="AY18" s="39" t="s">
        <v>12</v>
      </c>
      <c r="AZ18" s="39" t="s">
        <v>12</v>
      </c>
      <c r="BA18" s="126" t="s">
        <v>13</v>
      </c>
      <c r="BB18" s="22"/>
      <c r="BC18" s="145" t="s">
        <v>13</v>
      </c>
      <c r="BD18" s="48" t="s">
        <v>13</v>
      </c>
      <c r="BE18" s="7"/>
      <c r="BG18" s="10">
        <f>COUNTIF(C18:F18,"X")+COUNTIF(AM18:AN18,"X")</f>
        <v>2</v>
      </c>
      <c r="BH18" s="10">
        <f t="shared" si="3"/>
        <v>10</v>
      </c>
      <c r="BI18" s="10" t="e">
        <f>COUNTIF(#REF!,"X")+COUNTIF(BC18:BD18,"X")</f>
        <v>#REF!</v>
      </c>
      <c r="BJ18" s="10"/>
      <c r="BK18" s="10"/>
    </row>
    <row r="19" spans="1:70" ht="13.5" customHeight="1" x14ac:dyDescent="0.2">
      <c r="A19" s="291"/>
      <c r="B19" s="7"/>
      <c r="C19" s="20"/>
      <c r="D19" s="20"/>
      <c r="E19" s="20"/>
      <c r="F19" s="20"/>
      <c r="G19" s="22"/>
      <c r="J19" s="20"/>
      <c r="K19" s="20"/>
      <c r="L19" s="20"/>
      <c r="M19" s="20"/>
      <c r="N19" s="20"/>
      <c r="O19" s="22"/>
      <c r="P19" s="41" t="s">
        <v>12</v>
      </c>
      <c r="Q19" s="41" t="s">
        <v>12</v>
      </c>
      <c r="R19" s="40"/>
      <c r="S19" s="40"/>
      <c r="T19" s="146" t="s">
        <v>12</v>
      </c>
      <c r="U19" s="146" t="s">
        <v>12</v>
      </c>
      <c r="V19" s="22"/>
      <c r="W19" s="41" t="s">
        <v>12</v>
      </c>
      <c r="X19" s="41" t="s">
        <v>12</v>
      </c>
      <c r="Y19" s="146" t="s">
        <v>12</v>
      </c>
      <c r="Z19" s="122" t="s">
        <v>12</v>
      </c>
      <c r="AA19" s="28">
        <f>COUNTIF($C19:$X19,"X")*2+COUNTIF($C19:$X19,"Y")*2+COUNTIF($C19:$X19,"S")*4</f>
        <v>12</v>
      </c>
      <c r="AB19" s="20"/>
      <c r="AC19" s="20"/>
      <c r="AD19" s="20"/>
      <c r="AE19" s="20"/>
      <c r="AF19" s="20"/>
      <c r="AG19" s="124">
        <f>AA19+AK19+COUNTIF($AB19:$AF19,"S")*4</f>
        <v>22</v>
      </c>
      <c r="AH19" s="4">
        <v>13</v>
      </c>
      <c r="AI19" s="30">
        <f>AI18+7</f>
        <v>45264</v>
      </c>
      <c r="AJ19" s="38" t="s">
        <v>68</v>
      </c>
      <c r="AK19" s="28">
        <f t="shared" si="2"/>
        <v>10</v>
      </c>
      <c r="AL19" s="20"/>
      <c r="AN19" s="20"/>
      <c r="AO19" s="143"/>
      <c r="AP19" s="20"/>
      <c r="AQ19" s="147"/>
      <c r="AR19" s="131" t="s">
        <v>13</v>
      </c>
      <c r="AS19" s="131" t="s">
        <v>13</v>
      </c>
      <c r="AT19" s="20"/>
      <c r="AV19" s="143"/>
      <c r="AW19" s="129" t="s">
        <v>12</v>
      </c>
      <c r="AY19" s="20"/>
      <c r="AZ19" s="20"/>
      <c r="BA19" s="128"/>
      <c r="BB19" s="143"/>
      <c r="BC19" s="129" t="s">
        <v>13</v>
      </c>
      <c r="BD19" s="131" t="s">
        <v>13</v>
      </c>
      <c r="BE19" s="7"/>
      <c r="BG19" s="10">
        <f t="shared" ref="BG19:BG27" si="6">COUNTIF(C19:F19,"X")+COUNTIF(AL19:AN19,"X")</f>
        <v>0</v>
      </c>
      <c r="BH19" s="10">
        <f t="shared" si="3"/>
        <v>9</v>
      </c>
      <c r="BI19" s="10">
        <f t="shared" ref="BI19:BI27" si="7">COUNTIF(W19:X19,"X")+COUNTIF(BC19:BD19,"X")</f>
        <v>2</v>
      </c>
      <c r="BJ19" s="10"/>
      <c r="BK19" s="10"/>
    </row>
    <row r="20" spans="1:70" ht="13.5" customHeight="1" x14ac:dyDescent="0.2">
      <c r="B20" s="7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3"/>
      <c r="O20" s="132"/>
      <c r="P20" s="133"/>
      <c r="Q20" s="133"/>
      <c r="R20" s="133"/>
      <c r="S20" s="133"/>
      <c r="T20" s="133"/>
      <c r="U20" s="133"/>
      <c r="V20" s="132"/>
      <c r="W20" s="132"/>
      <c r="X20" s="132"/>
      <c r="Y20" s="132"/>
      <c r="Z20" s="132"/>
      <c r="AA20" s="132"/>
      <c r="AB20" s="133"/>
      <c r="AC20" s="133"/>
      <c r="AD20" s="133"/>
      <c r="AE20" s="133"/>
      <c r="AF20" s="133"/>
      <c r="AG20" s="134"/>
      <c r="AH20" s="135"/>
      <c r="AI20" s="136"/>
      <c r="AJ20" s="137"/>
      <c r="AK20" s="28">
        <f t="shared" si="2"/>
        <v>0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8"/>
      <c r="BB20" s="132"/>
      <c r="BC20" s="133"/>
      <c r="BD20" s="132"/>
      <c r="BE20" s="7"/>
      <c r="BG20" s="10">
        <f t="shared" si="6"/>
        <v>0</v>
      </c>
      <c r="BH20" s="10">
        <f t="shared" si="3"/>
        <v>0</v>
      </c>
      <c r="BI20" s="10">
        <f t="shared" si="7"/>
        <v>0</v>
      </c>
      <c r="BJ20" s="10"/>
      <c r="BK20" s="10"/>
    </row>
    <row r="21" spans="1:70" ht="13.5" customHeight="1" x14ac:dyDescent="0.2">
      <c r="A21" s="290" t="s">
        <v>66</v>
      </c>
      <c r="B21" s="7"/>
      <c r="C21" s="148" t="s">
        <v>13</v>
      </c>
      <c r="D21" s="20"/>
      <c r="E21" s="20"/>
      <c r="F21" s="20"/>
      <c r="G21" s="22"/>
      <c r="H21" s="148" t="s">
        <v>12</v>
      </c>
      <c r="I21" s="148" t="s">
        <v>12</v>
      </c>
      <c r="J21" s="148" t="s">
        <v>12</v>
      </c>
      <c r="K21" s="20"/>
      <c r="L21" s="20"/>
      <c r="M21" s="20"/>
      <c r="N21" s="20"/>
      <c r="O21" s="22"/>
      <c r="P21" s="20"/>
      <c r="Q21" s="20"/>
      <c r="R21" s="20"/>
      <c r="S21" s="20"/>
      <c r="T21" s="20"/>
      <c r="U21" s="20"/>
      <c r="V21" s="22"/>
      <c r="W21" s="20"/>
      <c r="X21" s="20"/>
      <c r="Y21" s="20"/>
      <c r="Z21" s="20"/>
      <c r="AA21" s="28">
        <f t="shared" ref="AA21:AA26" si="8">COUNTIF($C21:$X21,"X")*2+COUNTIF($C21:$X21,"Y")*2+COUNTIF($C21:$X21,"S")*4</f>
        <v>8</v>
      </c>
      <c r="AB21" s="139" t="s">
        <v>67</v>
      </c>
      <c r="AC21" s="139" t="s">
        <v>67</v>
      </c>
      <c r="AD21" s="20"/>
      <c r="AE21" s="139" t="s">
        <v>67</v>
      </c>
      <c r="AF21" s="139" t="s">
        <v>67</v>
      </c>
      <c r="AG21" s="124">
        <f>AA21+AK21+COUNTIF($AB21:$AF21,"S")*4</f>
        <v>32</v>
      </c>
      <c r="AH21" s="149">
        <f>AH19+1</f>
        <v>14</v>
      </c>
      <c r="AI21" s="30">
        <f>AI19+7</f>
        <v>45271</v>
      </c>
      <c r="AJ21" s="60"/>
      <c r="AK21" s="28">
        <f t="shared" si="2"/>
        <v>8</v>
      </c>
      <c r="AL21" s="141" t="s">
        <v>13</v>
      </c>
      <c r="AM21" s="20"/>
      <c r="AN21" s="20"/>
      <c r="AO21" s="22"/>
      <c r="AP21" s="141" t="s">
        <v>13</v>
      </c>
      <c r="AQ21" s="141" t="s">
        <v>13</v>
      </c>
      <c r="AR21" s="20"/>
      <c r="AS21" s="20"/>
      <c r="AT21" s="20"/>
      <c r="AU21" s="20"/>
      <c r="AV21" s="22"/>
      <c r="AW21" s="20"/>
      <c r="AX21" s="20"/>
      <c r="AY21" s="20"/>
      <c r="BA21" s="126" t="s">
        <v>13</v>
      </c>
      <c r="BB21" s="22"/>
      <c r="BC21" s="20"/>
      <c r="BD21" s="20"/>
      <c r="BE21" s="7"/>
      <c r="BG21" s="10">
        <f t="shared" si="6"/>
        <v>2</v>
      </c>
      <c r="BH21" s="10">
        <f t="shared" si="3"/>
        <v>3</v>
      </c>
      <c r="BI21" s="10">
        <f t="shared" si="7"/>
        <v>0</v>
      </c>
      <c r="BJ21" s="10"/>
      <c r="BK21" s="10"/>
    </row>
    <row r="22" spans="1:70" ht="13.5" customHeight="1" x14ac:dyDescent="0.2">
      <c r="A22" s="290"/>
      <c r="B22" s="7"/>
      <c r="C22" s="148" t="s">
        <v>13</v>
      </c>
      <c r="D22" s="20"/>
      <c r="E22" s="20"/>
      <c r="F22" s="20"/>
      <c r="G22" s="22"/>
      <c r="H22" s="148" t="s">
        <v>12</v>
      </c>
      <c r="I22" s="148" t="s">
        <v>12</v>
      </c>
      <c r="J22" s="148" t="s">
        <v>12</v>
      </c>
      <c r="K22" s="20"/>
      <c r="L22" s="20"/>
      <c r="M22" s="20"/>
      <c r="N22" s="20"/>
      <c r="O22" s="22"/>
      <c r="P22" s="20"/>
      <c r="Q22" s="20"/>
      <c r="R22" s="20"/>
      <c r="S22" s="20"/>
      <c r="T22" s="20"/>
      <c r="U22" s="20"/>
      <c r="V22" s="22"/>
      <c r="W22" s="20"/>
      <c r="X22" s="20"/>
      <c r="Y22" s="20"/>
      <c r="Z22" s="20"/>
      <c r="AA22" s="28">
        <f t="shared" si="8"/>
        <v>8</v>
      </c>
      <c r="AB22" s="139" t="s">
        <v>67</v>
      </c>
      <c r="AC22" s="139" t="s">
        <v>67</v>
      </c>
      <c r="AD22" s="20"/>
      <c r="AE22" s="139" t="s">
        <v>67</v>
      </c>
      <c r="AF22" s="139" t="s">
        <v>67</v>
      </c>
      <c r="AG22" s="124">
        <f>AA22+AK22+COUNTIF($AB22:$AF22,"S")*4</f>
        <v>32</v>
      </c>
      <c r="AH22" s="149">
        <f>AH21+1</f>
        <v>15</v>
      </c>
      <c r="AI22" s="30">
        <f>AI21+7</f>
        <v>45278</v>
      </c>
      <c r="AJ22" s="18"/>
      <c r="AK22" s="28">
        <f t="shared" si="2"/>
        <v>8</v>
      </c>
      <c r="AL22" s="141" t="s">
        <v>13</v>
      </c>
      <c r="AM22" s="20"/>
      <c r="AN22" s="20"/>
      <c r="AO22" s="22"/>
      <c r="AP22" s="141" t="s">
        <v>13</v>
      </c>
      <c r="AQ22" s="141" t="s">
        <v>13</v>
      </c>
      <c r="AR22" s="20"/>
      <c r="AS22" s="20"/>
      <c r="AT22" s="20"/>
      <c r="AU22" s="20"/>
      <c r="AV22" s="22"/>
      <c r="AW22" s="20"/>
      <c r="AX22" s="20"/>
      <c r="AY22" s="20"/>
      <c r="BA22" s="126" t="s">
        <v>13</v>
      </c>
      <c r="BB22" s="22"/>
      <c r="BC22" s="20"/>
      <c r="BD22" s="20"/>
      <c r="BE22" s="7"/>
      <c r="BG22" s="10">
        <f t="shared" si="6"/>
        <v>2</v>
      </c>
      <c r="BH22" s="10">
        <f t="shared" si="3"/>
        <v>3</v>
      </c>
      <c r="BI22" s="10">
        <f t="shared" si="7"/>
        <v>0</v>
      </c>
      <c r="BJ22" s="10"/>
      <c r="BK22" s="10"/>
    </row>
    <row r="23" spans="1:70" ht="13.5" customHeight="1" x14ac:dyDescent="0.2">
      <c r="A23" s="290"/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6"/>
      <c r="Z23" s="16"/>
      <c r="AA23" s="15">
        <f t="shared" si="8"/>
        <v>0</v>
      </c>
      <c r="AB23" s="16"/>
      <c r="AC23" s="16"/>
      <c r="AD23" s="16"/>
      <c r="AE23" s="16"/>
      <c r="AF23" s="16"/>
      <c r="AG23" s="68"/>
      <c r="AH23" s="56"/>
      <c r="AI23" s="17">
        <f>AI22+7</f>
        <v>45285</v>
      </c>
      <c r="AJ23" s="55"/>
      <c r="AK23" s="28">
        <f t="shared" si="2"/>
        <v>0</v>
      </c>
      <c r="AL23" s="16"/>
      <c r="AM23" s="16"/>
      <c r="AN23" s="16"/>
      <c r="AO23" s="15"/>
      <c r="AP23" s="16"/>
      <c r="AQ23" s="16"/>
      <c r="AR23" s="16"/>
      <c r="AS23" s="13"/>
      <c r="AT23" s="13"/>
      <c r="AU23" s="13"/>
      <c r="AV23" s="15"/>
      <c r="AW23" s="16"/>
      <c r="AX23" s="16"/>
      <c r="AY23" s="16"/>
      <c r="AZ23" s="16"/>
      <c r="BA23" s="57"/>
      <c r="BB23" s="15"/>
      <c r="BC23" s="16"/>
      <c r="BD23" s="16"/>
      <c r="BE23" s="7"/>
      <c r="BG23" s="10">
        <f t="shared" si="6"/>
        <v>0</v>
      </c>
      <c r="BH23" s="10">
        <f t="shared" si="3"/>
        <v>0</v>
      </c>
      <c r="BI23" s="10">
        <f t="shared" si="7"/>
        <v>0</v>
      </c>
      <c r="BJ23" s="10"/>
      <c r="BK23" s="10"/>
    </row>
    <row r="24" spans="1:70" ht="13.5" customHeight="1" x14ac:dyDescent="0.2">
      <c r="A24" s="290"/>
      <c r="B24" s="7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5"/>
      <c r="W24" s="16"/>
      <c r="X24" s="16"/>
      <c r="Y24" s="16"/>
      <c r="Z24" s="16"/>
      <c r="AA24" s="15">
        <f t="shared" si="8"/>
        <v>0</v>
      </c>
      <c r="AB24" s="16"/>
      <c r="AC24" s="16"/>
      <c r="AD24" s="16"/>
      <c r="AE24" s="16"/>
      <c r="AF24" s="16"/>
      <c r="AG24" s="68"/>
      <c r="AH24" s="56"/>
      <c r="AI24" s="17">
        <f>AI23+7</f>
        <v>45292</v>
      </c>
      <c r="AJ24" s="55"/>
      <c r="AK24" s="28">
        <f t="shared" si="2"/>
        <v>0</v>
      </c>
      <c r="AL24" s="16"/>
      <c r="AM24" s="16"/>
      <c r="AN24" s="16"/>
      <c r="AO24" s="15"/>
      <c r="AP24" s="16"/>
      <c r="AQ24" s="16"/>
      <c r="AR24" s="16"/>
      <c r="AS24" s="13"/>
      <c r="AT24" s="13"/>
      <c r="AU24" s="13"/>
      <c r="AV24" s="15"/>
      <c r="AW24" s="16"/>
      <c r="AX24" s="16"/>
      <c r="AY24" s="16"/>
      <c r="AZ24" s="16"/>
      <c r="BA24" s="57"/>
      <c r="BB24" s="15"/>
      <c r="BC24" s="16"/>
      <c r="BD24" s="16"/>
      <c r="BE24" s="7"/>
      <c r="BG24" s="10">
        <f t="shared" si="6"/>
        <v>0</v>
      </c>
      <c r="BH24" s="10">
        <f t="shared" si="3"/>
        <v>0</v>
      </c>
      <c r="BI24" s="10">
        <f t="shared" si="7"/>
        <v>0</v>
      </c>
      <c r="BJ24" s="10"/>
      <c r="BK24" s="10"/>
    </row>
    <row r="25" spans="1:70" ht="13.5" customHeight="1" x14ac:dyDescent="0.2">
      <c r="A25" s="290"/>
      <c r="B25" s="7"/>
      <c r="C25" s="20"/>
      <c r="D25" s="20"/>
      <c r="E25" s="20"/>
      <c r="F25" s="20"/>
      <c r="G25" s="22"/>
      <c r="H25" s="148" t="s">
        <v>12</v>
      </c>
      <c r="I25" s="148" t="s">
        <v>12</v>
      </c>
      <c r="J25" s="148" t="s">
        <v>12</v>
      </c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X25" s="148" t="s">
        <v>12</v>
      </c>
      <c r="Y25" s="20"/>
      <c r="Z25" s="20"/>
      <c r="AA25" s="28">
        <f t="shared" si="8"/>
        <v>8</v>
      </c>
      <c r="AB25" s="139" t="s">
        <v>67</v>
      </c>
      <c r="AC25" s="139" t="s">
        <v>67</v>
      </c>
      <c r="AD25" s="20"/>
      <c r="AE25" s="139" t="s">
        <v>67</v>
      </c>
      <c r="AF25" s="139" t="s">
        <v>67</v>
      </c>
      <c r="AG25" s="124">
        <f>AA25+AK25+COUNTIF($AB25:$AF25,"S")*4</f>
        <v>30</v>
      </c>
      <c r="AH25" s="149">
        <f>AH22+1</f>
        <v>16</v>
      </c>
      <c r="AI25" s="30">
        <f>AI24+7</f>
        <v>45299</v>
      </c>
      <c r="AK25" s="28">
        <f t="shared" si="2"/>
        <v>6</v>
      </c>
      <c r="AL25" s="20"/>
      <c r="AM25" s="20"/>
      <c r="AN25" s="20"/>
      <c r="AO25" s="143"/>
      <c r="AP25" s="141" t="s">
        <v>13</v>
      </c>
      <c r="AR25" s="20"/>
      <c r="AS25" s="20"/>
      <c r="AT25" s="20"/>
      <c r="AU25" s="20"/>
      <c r="AV25" s="143"/>
      <c r="AW25" s="20"/>
      <c r="AX25" s="20"/>
      <c r="AY25" s="20"/>
      <c r="BA25" s="33" t="s">
        <v>13</v>
      </c>
      <c r="BB25" s="143"/>
      <c r="BC25" s="141" t="s">
        <v>13</v>
      </c>
      <c r="BD25" s="20"/>
      <c r="BE25" s="7"/>
      <c r="BG25" s="10">
        <f t="shared" si="6"/>
        <v>0</v>
      </c>
      <c r="BH25" s="10">
        <f t="shared" si="3"/>
        <v>4</v>
      </c>
      <c r="BI25" s="10">
        <f t="shared" si="7"/>
        <v>1</v>
      </c>
      <c r="BJ25" s="10"/>
      <c r="BK25" s="10"/>
    </row>
    <row r="26" spans="1:70" ht="13.5" customHeight="1" x14ac:dyDescent="0.2">
      <c r="A26" s="290"/>
      <c r="B26" s="7"/>
      <c r="C26" s="20"/>
      <c r="D26" s="20"/>
      <c r="E26" s="20"/>
      <c r="F26" s="20"/>
      <c r="G26" s="150"/>
      <c r="H26" s="139" t="s">
        <v>12</v>
      </c>
      <c r="I26" s="139" t="s">
        <v>12</v>
      </c>
      <c r="J26" s="139" t="s">
        <v>12</v>
      </c>
      <c r="K26" s="139" t="s">
        <v>12</v>
      </c>
      <c r="L26" s="139" t="s">
        <v>12</v>
      </c>
      <c r="M26" s="139" t="s">
        <v>12</v>
      </c>
      <c r="N26" s="20"/>
      <c r="O26" s="22"/>
      <c r="P26" s="20"/>
      <c r="Q26" s="20"/>
      <c r="R26" s="20"/>
      <c r="S26" s="20"/>
      <c r="T26" s="20"/>
      <c r="U26" s="20"/>
      <c r="V26" s="22"/>
      <c r="W26" s="20"/>
      <c r="X26" s="20"/>
      <c r="Y26" s="20"/>
      <c r="Z26" s="20"/>
      <c r="AA26" s="28">
        <f t="shared" si="8"/>
        <v>12</v>
      </c>
      <c r="AB26" s="139" t="s">
        <v>67</v>
      </c>
      <c r="AC26" s="139" t="s">
        <v>67</v>
      </c>
      <c r="AD26" s="20"/>
      <c r="AE26" s="139" t="s">
        <v>67</v>
      </c>
      <c r="AF26" s="139" t="s">
        <v>67</v>
      </c>
      <c r="AG26" s="124">
        <f>AA26+AK26+COUNTIF($AB26:$AF26,"S")*4</f>
        <v>30</v>
      </c>
      <c r="AH26" s="149">
        <f>AH25+1</f>
        <v>17</v>
      </c>
      <c r="AI26" s="30">
        <f>AI25+7</f>
        <v>45306</v>
      </c>
      <c r="AJ26" s="18" t="s">
        <v>69</v>
      </c>
      <c r="AK26" s="28">
        <f t="shared" si="2"/>
        <v>2</v>
      </c>
      <c r="AL26" s="20"/>
      <c r="AM26" s="20"/>
      <c r="AN26" s="20"/>
      <c r="AO26" s="22"/>
      <c r="AP26" s="20"/>
      <c r="AQ26" s="20"/>
      <c r="AR26" s="20"/>
      <c r="AS26" s="20"/>
      <c r="AT26" s="20"/>
      <c r="AU26" s="20"/>
      <c r="AV26" s="22"/>
      <c r="AW26" s="20"/>
      <c r="AX26" s="20"/>
      <c r="AY26" s="20"/>
      <c r="BA26" s="33" t="s">
        <v>13</v>
      </c>
      <c r="BB26" s="22"/>
      <c r="BD26" s="20"/>
      <c r="BE26" s="7"/>
      <c r="BG26" s="10">
        <f t="shared" si="6"/>
        <v>0</v>
      </c>
      <c r="BH26" s="10">
        <f t="shared" si="3"/>
        <v>6</v>
      </c>
      <c r="BI26" s="10">
        <f t="shared" si="7"/>
        <v>0</v>
      </c>
      <c r="BJ26" s="10"/>
      <c r="BK26" s="10"/>
    </row>
    <row r="27" spans="1:70" ht="13.5" customHeight="1" x14ac:dyDescent="0.2">
      <c r="B27" s="7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3"/>
      <c r="O27" s="132"/>
      <c r="P27" s="133"/>
      <c r="Q27" s="133"/>
      <c r="R27" s="133"/>
      <c r="S27" s="133"/>
      <c r="T27" s="133"/>
      <c r="U27" s="133"/>
      <c r="V27" s="132"/>
      <c r="W27" s="132"/>
      <c r="X27" s="132"/>
      <c r="Y27" s="132"/>
      <c r="Z27" s="132"/>
      <c r="AA27" s="132"/>
      <c r="AB27" s="133"/>
      <c r="AC27" s="133"/>
      <c r="AD27" s="133"/>
      <c r="AE27" s="133"/>
      <c r="AF27" s="133"/>
      <c r="AG27" s="134"/>
      <c r="AH27" s="135"/>
      <c r="AI27" s="136"/>
      <c r="AJ27" s="137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3"/>
      <c r="BD27" s="132"/>
      <c r="BE27" s="7"/>
      <c r="BG27" s="10">
        <f t="shared" si="6"/>
        <v>0</v>
      </c>
      <c r="BH27" s="10">
        <f t="shared" si="3"/>
        <v>0</v>
      </c>
      <c r="BI27" s="10">
        <f t="shared" si="7"/>
        <v>0</v>
      </c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ht="13.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70" ht="13.5" customHeight="1" x14ac:dyDescent="0.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6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5"/>
      <c r="BB29" s="5"/>
      <c r="BC29" s="5"/>
      <c r="BD29" s="5"/>
      <c r="BE29" s="5"/>
      <c r="BG29" s="80"/>
      <c r="BH29" s="8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ht="13.5" customHeight="1" x14ac:dyDescent="0.25">
      <c r="B30" s="79"/>
      <c r="C30" s="79"/>
      <c r="D30" s="79"/>
      <c r="E30" s="79"/>
      <c r="F30" s="79"/>
      <c r="G30" s="5" t="s">
        <v>21</v>
      </c>
      <c r="H30" s="79"/>
      <c r="I30" s="5" t="s">
        <v>1</v>
      </c>
      <c r="J30" s="79"/>
      <c r="K30" s="5" t="s">
        <v>2</v>
      </c>
      <c r="L30" s="79"/>
      <c r="M30" s="79"/>
      <c r="N30" s="3" t="s">
        <v>70</v>
      </c>
      <c r="O30" s="79"/>
      <c r="AB30" s="79"/>
      <c r="AC30" s="79"/>
      <c r="AD30" s="79"/>
      <c r="AE30" s="79"/>
      <c r="AF30" s="151"/>
      <c r="AG30" s="6"/>
      <c r="AH30" s="5"/>
      <c r="AI30" s="6"/>
      <c r="AJ30" s="79"/>
      <c r="AK30" s="79"/>
      <c r="AL30" s="79"/>
      <c r="AM30" s="79"/>
      <c r="AN30" s="79"/>
      <c r="AO30" s="5" t="s">
        <v>21</v>
      </c>
      <c r="AP30" s="79"/>
      <c r="AQ30" s="5" t="s">
        <v>1</v>
      </c>
      <c r="AR30" s="79"/>
      <c r="AS30" s="5" t="s">
        <v>2</v>
      </c>
      <c r="AT30" s="79"/>
      <c r="AU30" s="79"/>
      <c r="AV30" s="5" t="s">
        <v>70</v>
      </c>
      <c r="AW30" s="79"/>
      <c r="AX30" s="79"/>
      <c r="AY30" s="79"/>
      <c r="AZ30" s="79"/>
      <c r="BA30" s="79"/>
      <c r="BB30" s="79"/>
      <c r="BC30" s="79"/>
      <c r="BD30" s="79"/>
      <c r="BE30" s="79"/>
      <c r="BG30" s="152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ht="13.5" customHeight="1" x14ac:dyDescent="0.2">
      <c r="B31" s="153" t="s">
        <v>13</v>
      </c>
      <c r="C31" s="82"/>
      <c r="D31" s="82" t="s">
        <v>71</v>
      </c>
      <c r="E31" s="82"/>
      <c r="F31" s="79"/>
      <c r="G31" s="10">
        <v>8</v>
      </c>
      <c r="H31" s="54"/>
      <c r="I31" s="10"/>
      <c r="J31" s="54"/>
      <c r="K31" s="10">
        <v>18</v>
      </c>
      <c r="L31" s="54"/>
      <c r="M31" s="54"/>
      <c r="N31" s="10" t="s">
        <v>27</v>
      </c>
      <c r="O31" s="54"/>
      <c r="AB31" s="79"/>
      <c r="AC31" s="79"/>
      <c r="AD31" s="79"/>
      <c r="AE31" s="79"/>
      <c r="AF31" s="5"/>
      <c r="AG31" s="6"/>
      <c r="AH31" s="5"/>
      <c r="AI31" s="6"/>
      <c r="AJ31" s="79"/>
      <c r="AK31" s="154" t="s">
        <v>13</v>
      </c>
      <c r="AL31" s="85"/>
      <c r="AM31" s="85" t="s">
        <v>72</v>
      </c>
      <c r="AN31" s="85"/>
      <c r="AO31" s="10">
        <v>10</v>
      </c>
      <c r="AP31" s="54"/>
      <c r="AQ31" s="10">
        <v>14</v>
      </c>
      <c r="AR31" s="54"/>
      <c r="AS31" s="10">
        <v>6</v>
      </c>
      <c r="AT31" s="54"/>
      <c r="AU31" s="54"/>
      <c r="AV31" s="10" t="s">
        <v>73</v>
      </c>
      <c r="AW31" s="54"/>
      <c r="AX31" s="54"/>
      <c r="AY31" s="54"/>
      <c r="AZ31" s="83"/>
      <c r="BA31" s="83"/>
      <c r="BB31" s="36"/>
      <c r="BC31" s="6"/>
      <c r="BD31" s="79"/>
      <c r="BE31" s="79"/>
      <c r="BL31" s="5"/>
      <c r="BM31" s="10"/>
      <c r="BN31" s="10"/>
      <c r="BO31" s="10"/>
      <c r="BP31" s="10"/>
      <c r="BQ31" s="10"/>
      <c r="BR31" s="10"/>
    </row>
    <row r="32" spans="1:70" ht="13.5" customHeight="1" x14ac:dyDescent="0.25">
      <c r="B32" s="155" t="s">
        <v>13</v>
      </c>
      <c r="C32" s="156"/>
      <c r="D32" s="156" t="s">
        <v>74</v>
      </c>
      <c r="E32" s="156"/>
      <c r="F32" s="79"/>
      <c r="G32" s="10">
        <v>3</v>
      </c>
      <c r="H32" s="54"/>
      <c r="I32" s="10">
        <v>8</v>
      </c>
      <c r="J32" s="54"/>
      <c r="K32" s="10">
        <v>6</v>
      </c>
      <c r="L32" s="54"/>
      <c r="M32" s="54"/>
      <c r="N32" s="10" t="s">
        <v>75</v>
      </c>
      <c r="O32" s="54"/>
      <c r="AA32" s="292" t="s">
        <v>35</v>
      </c>
      <c r="AB32" s="292"/>
      <c r="AC32" s="11"/>
      <c r="AD32" s="12"/>
      <c r="AE32" s="79"/>
      <c r="AF32" s="5"/>
      <c r="AG32" s="5"/>
      <c r="AH32" s="5"/>
      <c r="AI32" s="6"/>
      <c r="AJ32" s="79"/>
      <c r="AK32" s="157" t="s">
        <v>13</v>
      </c>
      <c r="AL32" s="92"/>
      <c r="AM32" s="92" t="s">
        <v>76</v>
      </c>
      <c r="AN32" s="92"/>
      <c r="AO32" s="10">
        <v>6</v>
      </c>
      <c r="AP32" s="10"/>
      <c r="AQ32" s="10">
        <v>10</v>
      </c>
      <c r="AR32" s="10"/>
      <c r="AS32" s="10">
        <v>8</v>
      </c>
      <c r="AT32" s="10"/>
      <c r="AU32" s="10"/>
      <c r="AV32" s="10" t="s">
        <v>25</v>
      </c>
      <c r="AW32" s="10"/>
      <c r="AX32" s="10"/>
      <c r="AY32" s="10"/>
      <c r="AZ32" s="83"/>
      <c r="BA32" s="83"/>
      <c r="BB32" s="10"/>
      <c r="BC32" s="6"/>
      <c r="BD32" s="79"/>
      <c r="BE32" s="79"/>
      <c r="BL32" s="5"/>
      <c r="BM32" s="10"/>
      <c r="BN32" s="10"/>
      <c r="BO32" s="10"/>
      <c r="BP32" s="10"/>
      <c r="BQ32" s="10"/>
      <c r="BR32" s="10"/>
    </row>
    <row r="33" spans="2:70" ht="13.5" customHeight="1" x14ac:dyDescent="0.2">
      <c r="B33" s="158" t="s">
        <v>13</v>
      </c>
      <c r="C33" s="87"/>
      <c r="D33" s="87" t="s">
        <v>77</v>
      </c>
      <c r="E33" s="88"/>
      <c r="F33" s="79"/>
      <c r="G33" s="10">
        <v>2</v>
      </c>
      <c r="H33" s="54"/>
      <c r="I33" s="10">
        <v>10</v>
      </c>
      <c r="J33" s="54"/>
      <c r="K33" s="10">
        <v>6</v>
      </c>
      <c r="L33" s="54"/>
      <c r="M33" s="54"/>
      <c r="N33" s="10" t="s">
        <v>75</v>
      </c>
      <c r="O33" s="54"/>
      <c r="AA33" s="289" t="s">
        <v>39</v>
      </c>
      <c r="AB33" s="289"/>
      <c r="AC33" s="289"/>
      <c r="AD33" s="289"/>
      <c r="AE33" s="79"/>
      <c r="AF33" s="5"/>
      <c r="AG33" s="5"/>
      <c r="AH33" s="5"/>
      <c r="AI33" s="6"/>
      <c r="AJ33" s="79"/>
      <c r="AK33" s="159" t="s">
        <v>13</v>
      </c>
      <c r="AL33" s="96"/>
      <c r="AM33" s="96" t="s">
        <v>78</v>
      </c>
      <c r="AN33" s="96"/>
      <c r="AO33" s="10">
        <v>8</v>
      </c>
      <c r="AP33" s="54"/>
      <c r="AQ33" s="10">
        <v>13</v>
      </c>
      <c r="AR33" s="54"/>
      <c r="AS33" s="10">
        <v>6</v>
      </c>
      <c r="AT33" s="54"/>
      <c r="AU33" s="54"/>
      <c r="AV33" s="10" t="s">
        <v>79</v>
      </c>
      <c r="AW33" s="54"/>
      <c r="AX33" s="54"/>
      <c r="AY33" s="54"/>
      <c r="AZ33" s="83"/>
      <c r="BA33" s="83"/>
      <c r="BB33" s="36"/>
      <c r="BC33" s="6"/>
      <c r="BD33" s="79"/>
      <c r="BE33" s="79"/>
      <c r="BL33" s="5"/>
      <c r="BM33" s="10"/>
      <c r="BN33" s="10"/>
      <c r="BO33" s="10"/>
      <c r="BP33" s="10"/>
      <c r="BQ33" s="10"/>
      <c r="BR33" s="10"/>
    </row>
    <row r="34" spans="2:70" ht="13.5" customHeight="1" x14ac:dyDescent="0.2">
      <c r="B34" s="160" t="s">
        <v>13</v>
      </c>
      <c r="C34" s="90"/>
      <c r="D34" s="90" t="s">
        <v>80</v>
      </c>
      <c r="E34" s="90"/>
      <c r="F34" s="79"/>
      <c r="G34" s="10">
        <v>6</v>
      </c>
      <c r="H34" s="54"/>
      <c r="I34" s="10">
        <v>13</v>
      </c>
      <c r="J34" s="54"/>
      <c r="K34" s="10">
        <v>16</v>
      </c>
      <c r="L34" s="54"/>
      <c r="M34" s="54"/>
      <c r="N34" s="10" t="s">
        <v>27</v>
      </c>
      <c r="O34" s="54"/>
      <c r="AA34" s="289" t="s">
        <v>43</v>
      </c>
      <c r="AB34" s="289"/>
      <c r="AC34" s="289"/>
      <c r="AD34" s="289"/>
      <c r="AE34" s="79"/>
      <c r="AF34" s="5"/>
      <c r="AG34" s="5"/>
      <c r="AH34" s="5"/>
      <c r="AI34" s="6"/>
      <c r="AJ34" s="79"/>
      <c r="AK34" s="161" t="s">
        <v>13</v>
      </c>
      <c r="AL34" s="100"/>
      <c r="AM34" s="162" t="s">
        <v>81</v>
      </c>
      <c r="AN34" s="100"/>
      <c r="AO34" s="10">
        <v>4</v>
      </c>
      <c r="AP34" s="54"/>
      <c r="AQ34" s="10">
        <v>20</v>
      </c>
      <c r="AR34" s="54"/>
      <c r="AS34" s="10"/>
      <c r="AT34" s="54"/>
      <c r="AU34" s="54"/>
      <c r="AV34" s="10" t="s">
        <v>33</v>
      </c>
      <c r="AW34" s="54"/>
      <c r="AX34" s="54"/>
      <c r="AY34" s="54"/>
      <c r="AZ34" s="83"/>
      <c r="BA34" s="83"/>
      <c r="BB34" s="36"/>
      <c r="BC34" s="6"/>
      <c r="BD34" s="79"/>
      <c r="BE34" s="79"/>
      <c r="BL34" s="5"/>
      <c r="BM34" s="10"/>
      <c r="BN34" s="10"/>
      <c r="BO34" s="10"/>
      <c r="BP34" s="10"/>
      <c r="BQ34" s="10"/>
      <c r="BR34" s="10"/>
    </row>
    <row r="35" spans="2:70" ht="13.5" customHeight="1" x14ac:dyDescent="0.25">
      <c r="B35" s="163" t="s">
        <v>13</v>
      </c>
      <c r="C35" s="94"/>
      <c r="D35" s="94" t="s">
        <v>82</v>
      </c>
      <c r="E35" s="94"/>
      <c r="F35" s="79"/>
      <c r="G35" s="10">
        <v>10</v>
      </c>
      <c r="H35" s="54"/>
      <c r="I35" s="10">
        <v>14</v>
      </c>
      <c r="J35" s="54"/>
      <c r="K35" s="10">
        <v>8</v>
      </c>
      <c r="L35" s="54"/>
      <c r="M35" s="54"/>
      <c r="N35" s="10" t="s">
        <v>24</v>
      </c>
      <c r="O35" s="54"/>
      <c r="AA35" s="289"/>
      <c r="AB35" s="289"/>
      <c r="AC35" s="289"/>
      <c r="AD35" s="289"/>
      <c r="AE35" s="79"/>
      <c r="AF35" s="287"/>
      <c r="AG35" s="287"/>
      <c r="AI35" s="6"/>
      <c r="AJ35" s="79"/>
      <c r="AK35" s="164" t="s">
        <v>13</v>
      </c>
      <c r="AL35" s="104"/>
      <c r="AM35" s="104" t="s">
        <v>83</v>
      </c>
      <c r="AN35" s="104"/>
      <c r="AO35" s="10"/>
      <c r="AP35" s="54"/>
      <c r="AQ35" s="10"/>
      <c r="AR35" s="54"/>
      <c r="AS35" s="10">
        <v>24</v>
      </c>
      <c r="AT35" s="54"/>
      <c r="AU35" s="54"/>
      <c r="AV35" s="10" t="s">
        <v>84</v>
      </c>
      <c r="AW35" s="54"/>
      <c r="AX35" s="54"/>
      <c r="AY35" s="54"/>
      <c r="AZ35" s="83"/>
      <c r="BA35" s="165"/>
      <c r="BB35" s="36"/>
      <c r="BC35" s="6"/>
      <c r="BD35" s="79"/>
      <c r="BE35" s="79"/>
      <c r="BL35" s="5"/>
      <c r="BM35" s="10"/>
      <c r="BN35" s="10"/>
      <c r="BO35" s="10"/>
      <c r="BP35" s="10"/>
      <c r="BQ35" s="10"/>
      <c r="BR35" s="10"/>
    </row>
    <row r="36" spans="2:70" ht="13.5" customHeight="1" x14ac:dyDescent="0.2">
      <c r="B36" s="166" t="s">
        <v>13</v>
      </c>
      <c r="C36" s="98"/>
      <c r="D36" s="98" t="s">
        <v>85</v>
      </c>
      <c r="E36" s="98"/>
      <c r="F36" s="79"/>
      <c r="G36" s="10">
        <v>4</v>
      </c>
      <c r="H36" s="54"/>
      <c r="I36" s="10">
        <v>5</v>
      </c>
      <c r="J36" s="54"/>
      <c r="K36" s="10">
        <v>8</v>
      </c>
      <c r="L36" s="54"/>
      <c r="M36" s="54"/>
      <c r="N36" s="10" t="s">
        <v>86</v>
      </c>
      <c r="O36" s="54"/>
      <c r="AB36" s="79"/>
      <c r="AC36" s="79"/>
      <c r="AD36" s="79"/>
      <c r="AE36" s="79"/>
      <c r="AF36" s="285"/>
      <c r="AG36" s="285"/>
      <c r="AH36" s="285"/>
      <c r="AI36" s="285"/>
      <c r="AJ36" s="79"/>
      <c r="AK36" s="167" t="s">
        <v>13</v>
      </c>
      <c r="AL36" s="108"/>
      <c r="AM36" s="108" t="s">
        <v>87</v>
      </c>
      <c r="AN36" s="108"/>
      <c r="AO36" s="10">
        <v>6</v>
      </c>
      <c r="AP36" s="54"/>
      <c r="AQ36" s="10">
        <v>8</v>
      </c>
      <c r="AR36" s="54"/>
      <c r="AS36" s="10">
        <v>7</v>
      </c>
      <c r="AT36" s="54"/>
      <c r="AU36" s="54"/>
      <c r="AV36" s="10" t="s">
        <v>45</v>
      </c>
      <c r="AW36" s="54"/>
      <c r="AX36" s="54"/>
      <c r="AY36" s="54"/>
      <c r="AZ36" s="83"/>
      <c r="BA36" s="83"/>
      <c r="BB36" s="36"/>
      <c r="BC36" s="6"/>
      <c r="BD36" s="79"/>
      <c r="BE36" s="79"/>
      <c r="BL36" s="5"/>
      <c r="BM36" s="10"/>
      <c r="BN36" s="10"/>
      <c r="BO36" s="10"/>
      <c r="BP36" s="10"/>
      <c r="BQ36" s="10"/>
      <c r="BR36" s="10"/>
    </row>
    <row r="37" spans="2:70" ht="13.5" customHeight="1" x14ac:dyDescent="0.2">
      <c r="B37" s="168" t="s">
        <v>13</v>
      </c>
      <c r="C37" s="169"/>
      <c r="D37" s="169" t="s">
        <v>88</v>
      </c>
      <c r="E37" s="169"/>
      <c r="F37" s="79"/>
      <c r="G37" s="10"/>
      <c r="H37" s="54"/>
      <c r="I37" s="10">
        <v>14</v>
      </c>
      <c r="J37" s="54"/>
      <c r="K37" s="10">
        <v>12</v>
      </c>
      <c r="L37" s="54"/>
      <c r="M37" s="54"/>
      <c r="N37" s="10" t="s">
        <v>89</v>
      </c>
      <c r="O37" s="54"/>
      <c r="AB37" s="5"/>
      <c r="AC37" s="5"/>
      <c r="AD37" s="5"/>
      <c r="AE37" s="5"/>
      <c r="AF37" s="285"/>
      <c r="AG37" s="285"/>
      <c r="AH37" s="285"/>
      <c r="AI37" s="285"/>
      <c r="AJ37" s="79"/>
      <c r="AK37" s="170" t="s">
        <v>13</v>
      </c>
      <c r="AL37" s="111"/>
      <c r="AM37" s="111" t="s">
        <v>90</v>
      </c>
      <c r="AN37" s="111"/>
      <c r="AO37" s="10">
        <v>0</v>
      </c>
      <c r="AP37" s="54"/>
      <c r="AQ37" s="10">
        <v>7</v>
      </c>
      <c r="AR37" s="54"/>
      <c r="AS37" s="10">
        <v>4</v>
      </c>
      <c r="AT37" s="54"/>
      <c r="AU37" s="54"/>
      <c r="AV37" s="10" t="s">
        <v>45</v>
      </c>
      <c r="AW37" s="54"/>
      <c r="AX37" s="54"/>
      <c r="AY37" s="54"/>
      <c r="AZ37" s="83"/>
      <c r="BA37" s="83"/>
      <c r="BB37" s="36"/>
      <c r="BC37" s="6"/>
      <c r="BD37" s="79"/>
      <c r="BE37" s="79"/>
      <c r="BL37" s="5"/>
      <c r="BM37" s="10"/>
      <c r="BN37" s="10"/>
      <c r="BO37" s="10"/>
      <c r="BP37" s="10"/>
      <c r="BQ37" s="10"/>
      <c r="BR37" s="10"/>
    </row>
    <row r="38" spans="2:70" ht="13.5" customHeight="1" x14ac:dyDescent="0.2">
      <c r="B38" s="171" t="s">
        <v>13</v>
      </c>
      <c r="C38" s="172"/>
      <c r="D38" s="172" t="s">
        <v>37</v>
      </c>
      <c r="E38" s="172"/>
      <c r="F38" s="79"/>
      <c r="G38" s="10"/>
      <c r="H38" s="54"/>
      <c r="I38" s="10"/>
      <c r="J38" s="54"/>
      <c r="K38" s="10"/>
      <c r="L38" s="54"/>
      <c r="M38" s="54"/>
      <c r="N38" s="10" t="s">
        <v>91</v>
      </c>
      <c r="O38" s="54"/>
      <c r="AB38" s="5"/>
      <c r="AC38" s="5"/>
      <c r="AD38" s="5"/>
      <c r="AE38" s="5"/>
      <c r="AF38" s="285"/>
      <c r="AG38" s="285"/>
      <c r="AH38" s="285"/>
      <c r="AI38" s="285"/>
      <c r="AJ38" s="79"/>
      <c r="AK38" s="173" t="s">
        <v>13</v>
      </c>
      <c r="AL38" s="174"/>
      <c r="AM38" s="174" t="s">
        <v>92</v>
      </c>
      <c r="AN38" s="174"/>
      <c r="AO38" s="10">
        <v>4</v>
      </c>
      <c r="AP38" s="54"/>
      <c r="AQ38" s="10">
        <v>20</v>
      </c>
      <c r="AR38" s="54"/>
      <c r="AS38" s="10"/>
      <c r="AT38" s="54"/>
      <c r="AU38" s="54"/>
      <c r="AV38" s="10" t="s">
        <v>25</v>
      </c>
      <c r="AW38" s="54"/>
      <c r="AX38" s="54"/>
      <c r="AY38" s="54"/>
      <c r="AZ38" s="36"/>
      <c r="BA38" s="36"/>
      <c r="BB38" s="36"/>
      <c r="BC38" s="5"/>
      <c r="BD38" s="5"/>
      <c r="BE38" s="5"/>
      <c r="BL38" s="5"/>
      <c r="BM38" s="10"/>
      <c r="BN38" s="10"/>
      <c r="BO38" s="10"/>
      <c r="BP38" s="10"/>
      <c r="BQ38" s="10"/>
      <c r="BR38" s="10"/>
    </row>
    <row r="39" spans="2:70" ht="13.5" customHeight="1" x14ac:dyDescent="0.2">
      <c r="B39" s="175" t="s">
        <v>13</v>
      </c>
      <c r="C39" s="106"/>
      <c r="D39" s="106" t="s">
        <v>93</v>
      </c>
      <c r="E39" s="106"/>
      <c r="F39" s="79"/>
      <c r="G39" s="10">
        <v>4</v>
      </c>
      <c r="H39" s="54"/>
      <c r="I39" s="10">
        <v>20</v>
      </c>
      <c r="J39" s="54"/>
      <c r="K39" s="10"/>
      <c r="L39" s="54"/>
      <c r="M39" s="54"/>
      <c r="N39" s="10" t="s">
        <v>94</v>
      </c>
      <c r="O39" s="54"/>
      <c r="AB39" s="5"/>
      <c r="AC39" s="5"/>
      <c r="AD39" s="5"/>
      <c r="AE39" s="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L39" s="5"/>
      <c r="BM39" s="10"/>
      <c r="BN39" s="10"/>
      <c r="BO39" s="10"/>
      <c r="BP39" s="10"/>
      <c r="BQ39" s="10"/>
      <c r="BR39" s="10"/>
    </row>
    <row r="40" spans="2:70" ht="13.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B40" s="5"/>
      <c r="AC40" s="5"/>
      <c r="AD40" s="5"/>
      <c r="AE40" s="5"/>
      <c r="AF40" s="285"/>
      <c r="AG40" s="285"/>
      <c r="AH40" s="285"/>
      <c r="AI40" s="28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L40" s="5"/>
      <c r="BM40" s="10"/>
      <c r="BN40" s="10"/>
      <c r="BO40" s="10"/>
      <c r="BP40" s="10"/>
      <c r="BQ40" s="10"/>
      <c r="BR40" s="10"/>
    </row>
    <row r="41" spans="2:70" ht="13.5" customHeight="1" x14ac:dyDescent="0.2">
      <c r="B41" s="5"/>
      <c r="C41" s="283" t="s">
        <v>71</v>
      </c>
      <c r="D41" s="283"/>
      <c r="E41" s="283"/>
      <c r="F41" s="283"/>
      <c r="G41" s="283"/>
      <c r="H41" s="284" t="s">
        <v>95</v>
      </c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5"/>
      <c r="Y41" s="5"/>
      <c r="Z41" s="5"/>
      <c r="AG41" s="5"/>
      <c r="AH41" s="5"/>
      <c r="AI41" s="6"/>
      <c r="AJ41" s="5"/>
      <c r="AK41" s="5"/>
      <c r="AL41" s="283" t="s">
        <v>72</v>
      </c>
      <c r="AM41" s="283"/>
      <c r="AN41" s="283"/>
      <c r="AO41" s="283"/>
      <c r="AP41" s="284" t="s">
        <v>96</v>
      </c>
      <c r="AQ41" s="284"/>
      <c r="AR41" s="284"/>
      <c r="AS41" s="284"/>
      <c r="AT41" s="284"/>
      <c r="AU41" s="284"/>
      <c r="AV41" s="284"/>
      <c r="AW41" s="284"/>
      <c r="AX41" s="284"/>
      <c r="AY41" s="284"/>
      <c r="AZ41" s="284"/>
      <c r="BA41" s="284"/>
      <c r="BB41" s="284"/>
      <c r="BC41" s="284"/>
      <c r="BD41" s="5"/>
      <c r="BE41" s="10"/>
      <c r="BL41" s="5"/>
      <c r="BM41" s="10"/>
      <c r="BN41" s="10"/>
      <c r="BO41" s="10"/>
      <c r="BP41" s="10"/>
      <c r="BQ41" s="10"/>
      <c r="BR41" s="10"/>
    </row>
    <row r="42" spans="2:70" ht="13.5" customHeight="1" x14ac:dyDescent="0.2">
      <c r="B42" s="5"/>
      <c r="C42" s="283" t="s">
        <v>74</v>
      </c>
      <c r="D42" s="283"/>
      <c r="E42" s="283"/>
      <c r="F42" s="283"/>
      <c r="G42" s="283"/>
      <c r="H42" s="284" t="s">
        <v>97</v>
      </c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AA42" s="10"/>
      <c r="AB42" s="10"/>
      <c r="AC42" s="10"/>
      <c r="AD42" s="10"/>
      <c r="AE42" s="5"/>
      <c r="AF42" s="5"/>
      <c r="AG42" s="5"/>
      <c r="AH42" s="5"/>
      <c r="AI42" s="6"/>
      <c r="AJ42" s="5"/>
      <c r="AK42" s="5"/>
      <c r="AL42" s="283" t="s">
        <v>76</v>
      </c>
      <c r="AM42" s="283"/>
      <c r="AN42" s="283"/>
      <c r="AO42" s="283"/>
      <c r="AP42" s="284" t="s">
        <v>98</v>
      </c>
      <c r="AQ42" s="284"/>
      <c r="AR42" s="284"/>
      <c r="AS42" s="284"/>
      <c r="AT42" s="284"/>
      <c r="AU42" s="284"/>
      <c r="AV42" s="284"/>
      <c r="AW42" s="284"/>
      <c r="AX42" s="284"/>
      <c r="AY42" s="284"/>
      <c r="AZ42" s="284"/>
      <c r="BA42" s="284"/>
      <c r="BB42" s="284"/>
      <c r="BC42" s="284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ht="13.5" customHeight="1" x14ac:dyDescent="0.2">
      <c r="B43" s="5"/>
      <c r="C43" s="283" t="s">
        <v>77</v>
      </c>
      <c r="D43" s="283"/>
      <c r="E43" s="283"/>
      <c r="F43" s="283"/>
      <c r="G43" s="283"/>
      <c r="H43" s="284" t="s">
        <v>99</v>
      </c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283" t="s">
        <v>78</v>
      </c>
      <c r="AM43" s="283"/>
      <c r="AN43" s="283"/>
      <c r="AO43" s="283"/>
      <c r="AP43" s="284" t="s">
        <v>100</v>
      </c>
      <c r="AQ43" s="284"/>
      <c r="AR43" s="284"/>
      <c r="AS43" s="284"/>
      <c r="AT43" s="284"/>
      <c r="AU43" s="284"/>
      <c r="AV43" s="284"/>
      <c r="AW43" s="284"/>
      <c r="AX43" s="284"/>
      <c r="AY43" s="284"/>
      <c r="AZ43" s="284"/>
      <c r="BA43" s="284"/>
      <c r="BB43" s="284"/>
      <c r="BC43" s="284"/>
      <c r="BD43" s="5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ht="13.5" customHeight="1" x14ac:dyDescent="0.2">
      <c r="B44" s="5"/>
      <c r="C44" s="283" t="s">
        <v>80</v>
      </c>
      <c r="D44" s="283"/>
      <c r="E44" s="283"/>
      <c r="F44" s="283"/>
      <c r="G44" s="283"/>
      <c r="H44" s="284" t="s">
        <v>101</v>
      </c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283" t="s">
        <v>81</v>
      </c>
      <c r="AM44" s="283"/>
      <c r="AN44" s="283"/>
      <c r="AO44" s="283"/>
      <c r="AP44" s="284" t="s">
        <v>102</v>
      </c>
      <c r="AQ44" s="284"/>
      <c r="AR44" s="284"/>
      <c r="AS44" s="284"/>
      <c r="AT44" s="284"/>
      <c r="AU44" s="284"/>
      <c r="AV44" s="284"/>
      <c r="AW44" s="284"/>
      <c r="AX44" s="284"/>
      <c r="AY44" s="284"/>
      <c r="AZ44" s="284"/>
      <c r="BA44" s="284"/>
      <c r="BB44" s="284"/>
      <c r="BC44" s="284"/>
      <c r="BD44" s="5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.5" customHeight="1" x14ac:dyDescent="0.2">
      <c r="B45" s="5"/>
      <c r="C45" s="283" t="s">
        <v>82</v>
      </c>
      <c r="D45" s="283"/>
      <c r="E45" s="283"/>
      <c r="F45" s="283"/>
      <c r="G45" s="283"/>
      <c r="H45" s="284" t="s">
        <v>103</v>
      </c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283" t="s">
        <v>83</v>
      </c>
      <c r="AM45" s="283"/>
      <c r="AN45" s="283"/>
      <c r="AO45" s="283"/>
      <c r="AP45" s="284" t="s">
        <v>104</v>
      </c>
      <c r="AQ45" s="284"/>
      <c r="AR45" s="284"/>
      <c r="AS45" s="284"/>
      <c r="AT45" s="284"/>
      <c r="AU45" s="284"/>
      <c r="AV45" s="284"/>
      <c r="AW45" s="284"/>
      <c r="AX45" s="284"/>
      <c r="AY45" s="284"/>
      <c r="AZ45" s="284"/>
      <c r="BA45" s="284"/>
      <c r="BB45" s="284"/>
      <c r="BC45" s="284"/>
      <c r="BD45" s="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ht="13.5" customHeight="1" x14ac:dyDescent="0.2">
      <c r="B46" s="5"/>
      <c r="C46" s="283" t="s">
        <v>85</v>
      </c>
      <c r="D46" s="283"/>
      <c r="E46" s="283"/>
      <c r="F46" s="283"/>
      <c r="G46" s="283"/>
      <c r="H46" s="284" t="s">
        <v>105</v>
      </c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283" t="s">
        <v>87</v>
      </c>
      <c r="AM46" s="283"/>
      <c r="AN46" s="283"/>
      <c r="AO46" s="283"/>
      <c r="AP46" s="284" t="s">
        <v>106</v>
      </c>
      <c r="AQ46" s="284"/>
      <c r="AR46" s="284"/>
      <c r="AS46" s="284"/>
      <c r="AT46" s="284"/>
      <c r="AU46" s="284"/>
      <c r="AV46" s="284"/>
      <c r="AW46" s="284"/>
      <c r="AX46" s="284"/>
      <c r="AY46" s="284"/>
      <c r="AZ46" s="284"/>
      <c r="BA46" s="284"/>
      <c r="BB46" s="284"/>
      <c r="BC46" s="284"/>
      <c r="BD46" s="5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ht="13.5" customHeight="1" x14ac:dyDescent="0.2">
      <c r="B47" s="5"/>
      <c r="C47" s="283" t="s">
        <v>88</v>
      </c>
      <c r="D47" s="283"/>
      <c r="E47" s="283"/>
      <c r="F47" s="283"/>
      <c r="G47" s="283"/>
      <c r="H47" s="284" t="s">
        <v>107</v>
      </c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283" t="s">
        <v>90</v>
      </c>
      <c r="AM47" s="283"/>
      <c r="AN47" s="283"/>
      <c r="AO47" s="283"/>
      <c r="AP47" s="284" t="s">
        <v>59</v>
      </c>
      <c r="AQ47" s="284"/>
      <c r="AR47" s="284"/>
      <c r="AS47" s="284"/>
      <c r="AT47" s="284"/>
      <c r="AU47" s="284"/>
      <c r="AV47" s="284"/>
      <c r="AW47" s="284"/>
      <c r="AX47" s="284"/>
      <c r="AY47" s="284"/>
      <c r="AZ47" s="284"/>
      <c r="BA47" s="284"/>
      <c r="BB47" s="284"/>
      <c r="BC47" s="284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ht="13.5" customHeight="1" x14ac:dyDescent="0.2">
      <c r="C48" s="283" t="s">
        <v>93</v>
      </c>
      <c r="D48" s="283"/>
      <c r="E48" s="283"/>
      <c r="F48" s="283"/>
      <c r="G48" s="283"/>
      <c r="H48" s="284" t="s">
        <v>108</v>
      </c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AI48" s="4"/>
      <c r="AL48" s="283" t="s">
        <v>92</v>
      </c>
      <c r="AM48" s="283"/>
      <c r="AN48" s="283"/>
      <c r="AO48" s="283"/>
      <c r="AP48" s="284" t="s">
        <v>109</v>
      </c>
      <c r="AQ48" s="284"/>
      <c r="AR48" s="284"/>
      <c r="AS48" s="284"/>
      <c r="AT48" s="284"/>
      <c r="AU48" s="284"/>
      <c r="AV48" s="284"/>
      <c r="AW48" s="284"/>
      <c r="AX48" s="284"/>
      <c r="AY48" s="284"/>
      <c r="AZ48" s="284"/>
      <c r="BA48" s="284"/>
      <c r="BB48" s="284"/>
      <c r="BC48" s="284"/>
    </row>
    <row r="49" spans="35:37" ht="13.5" customHeight="1" x14ac:dyDescent="0.2">
      <c r="AI49" s="4"/>
    </row>
    <row r="50" spans="35:37" ht="13.5" customHeight="1" x14ac:dyDescent="0.2">
      <c r="AI50" s="4"/>
      <c r="AK50" s="6"/>
    </row>
    <row r="51" spans="35:37" ht="13.5" customHeight="1" x14ac:dyDescent="0.2">
      <c r="AI51" s="4"/>
    </row>
    <row r="52" spans="35:37" ht="13.5" customHeight="1" x14ac:dyDescent="0.2">
      <c r="AI52" s="4"/>
    </row>
    <row r="53" spans="35:37" ht="13.5" customHeight="1" x14ac:dyDescent="0.2">
      <c r="AI53" s="4"/>
    </row>
    <row r="54" spans="35:37" ht="13.5" customHeight="1" x14ac:dyDescent="0.2">
      <c r="AI54" s="4"/>
    </row>
    <row r="55" spans="35:37" ht="13.5" customHeight="1" x14ac:dyDescent="0.2">
      <c r="AI55" s="4"/>
    </row>
    <row r="56" spans="35:37" ht="13.5" customHeight="1" x14ac:dyDescent="0.2">
      <c r="AI56" s="4"/>
    </row>
    <row r="57" spans="35:37" ht="13.5" customHeight="1" x14ac:dyDescent="0.2">
      <c r="AI57" s="4"/>
    </row>
    <row r="58" spans="35:37" ht="13.5" customHeight="1" x14ac:dyDescent="0.2">
      <c r="AI58" s="4"/>
    </row>
    <row r="59" spans="35:37" ht="13.5" customHeight="1" x14ac:dyDescent="0.2">
      <c r="AI59" s="4"/>
    </row>
    <row r="60" spans="35:37" ht="13.5" customHeight="1" x14ac:dyDescent="0.2">
      <c r="AI60" s="4"/>
    </row>
    <row r="61" spans="35:37" ht="13.5" customHeight="1" x14ac:dyDescent="0.2">
      <c r="AI61" s="4"/>
    </row>
    <row r="62" spans="35:37" ht="13.5" customHeight="1" x14ac:dyDescent="0.2">
      <c r="AI62" s="4"/>
    </row>
    <row r="63" spans="35:37" ht="13.5" customHeight="1" x14ac:dyDescent="0.2">
      <c r="AI63" s="4"/>
    </row>
    <row r="64" spans="35:37" ht="13.5" customHeight="1" x14ac:dyDescent="0.2">
      <c r="AI64" s="4"/>
    </row>
    <row r="65" spans="35:35" ht="13.5" customHeight="1" x14ac:dyDescent="0.2">
      <c r="AI65" s="4"/>
    </row>
    <row r="66" spans="35:35" ht="13.5" customHeight="1" x14ac:dyDescent="0.2">
      <c r="AI66" s="4"/>
    </row>
    <row r="67" spans="35:35" ht="13.5" customHeight="1" x14ac:dyDescent="0.2">
      <c r="AI67" s="4"/>
    </row>
    <row r="68" spans="35:35" ht="13.5" customHeight="1" x14ac:dyDescent="0.2">
      <c r="AI68" s="4"/>
    </row>
    <row r="69" spans="35:35" ht="13.5" customHeight="1" x14ac:dyDescent="0.2">
      <c r="AI69" s="4"/>
    </row>
    <row r="70" spans="35:35" ht="13.5" customHeight="1" x14ac:dyDescent="0.2">
      <c r="AI70" s="4"/>
    </row>
    <row r="71" spans="35:35" ht="13.5" customHeight="1" x14ac:dyDescent="0.2">
      <c r="AI71" s="4"/>
    </row>
    <row r="72" spans="35:35" ht="13.5" customHeight="1" x14ac:dyDescent="0.2">
      <c r="AI72" s="4"/>
    </row>
    <row r="73" spans="35:35" ht="13.5" customHeight="1" x14ac:dyDescent="0.2">
      <c r="AI73" s="4"/>
    </row>
    <row r="74" spans="35:35" ht="13.5" customHeight="1" x14ac:dyDescent="0.2">
      <c r="AI74" s="4"/>
    </row>
    <row r="75" spans="35:35" ht="13.5" customHeight="1" x14ac:dyDescent="0.2">
      <c r="AI75" s="4"/>
    </row>
    <row r="76" spans="35:35" ht="13.5" customHeight="1" x14ac:dyDescent="0.2">
      <c r="AI76" s="4"/>
    </row>
    <row r="77" spans="35:35" ht="13.5" customHeight="1" x14ac:dyDescent="0.2">
      <c r="AI77" s="4"/>
    </row>
    <row r="78" spans="35:35" ht="13.5" customHeight="1" x14ac:dyDescent="0.2">
      <c r="AI78" s="4"/>
    </row>
    <row r="79" spans="35:35" ht="13.5" customHeight="1" x14ac:dyDescent="0.2">
      <c r="AI79" s="4"/>
    </row>
    <row r="80" spans="35:35" ht="13.5" customHeight="1" x14ac:dyDescent="0.2">
      <c r="AI80" s="4"/>
    </row>
    <row r="81" spans="35:35" ht="13.5" customHeight="1" x14ac:dyDescent="0.2">
      <c r="AI81" s="4"/>
    </row>
    <row r="82" spans="35:35" ht="13.5" customHeight="1" x14ac:dyDescent="0.2">
      <c r="AI82" s="4"/>
    </row>
    <row r="83" spans="35:35" ht="13.5" customHeight="1" x14ac:dyDescent="0.2">
      <c r="AI83" s="4"/>
    </row>
    <row r="84" spans="35:35" ht="13.5" customHeight="1" x14ac:dyDescent="0.2">
      <c r="AI84" s="4"/>
    </row>
    <row r="85" spans="35:35" ht="13.5" customHeight="1" x14ac:dyDescent="0.2">
      <c r="AI85" s="4"/>
    </row>
    <row r="86" spans="35:35" ht="13.5" customHeight="1" x14ac:dyDescent="0.2">
      <c r="AI86" s="4"/>
    </row>
    <row r="87" spans="35:35" ht="13.5" customHeight="1" x14ac:dyDescent="0.2">
      <c r="AI87" s="4"/>
    </row>
    <row r="88" spans="35:35" ht="13.5" customHeight="1" x14ac:dyDescent="0.2">
      <c r="AI88" s="4"/>
    </row>
    <row r="89" spans="35:35" ht="13.5" customHeight="1" x14ac:dyDescent="0.2">
      <c r="AI89" s="4"/>
    </row>
    <row r="90" spans="35:35" ht="13.5" customHeight="1" x14ac:dyDescent="0.2">
      <c r="AI90" s="4"/>
    </row>
    <row r="91" spans="35:35" ht="13.5" customHeight="1" x14ac:dyDescent="0.2">
      <c r="AI91" s="4"/>
    </row>
    <row r="92" spans="35:35" ht="13.5" customHeight="1" x14ac:dyDescent="0.2">
      <c r="AI92" s="4"/>
    </row>
    <row r="93" spans="35:35" ht="13.5" customHeight="1" x14ac:dyDescent="0.2">
      <c r="AI93" s="4"/>
    </row>
    <row r="94" spans="35:35" ht="13.5" customHeight="1" x14ac:dyDescent="0.2">
      <c r="AI94" s="4"/>
    </row>
    <row r="95" spans="35:35" ht="13.5" customHeight="1" x14ac:dyDescent="0.2">
      <c r="AI95" s="4"/>
    </row>
    <row r="96" spans="35:35" ht="13.5" customHeight="1" x14ac:dyDescent="0.2">
      <c r="AI96" s="4"/>
    </row>
    <row r="97" spans="35:35" ht="13.5" customHeight="1" x14ac:dyDescent="0.2">
      <c r="AI97" s="4"/>
    </row>
    <row r="98" spans="35:35" ht="13.5" customHeight="1" x14ac:dyDescent="0.2">
      <c r="AI98" s="4"/>
    </row>
    <row r="99" spans="35:35" ht="13.5" customHeight="1" x14ac:dyDescent="0.2">
      <c r="AI99" s="4"/>
    </row>
    <row r="100" spans="35:35" ht="13.5" customHeight="1" x14ac:dyDescent="0.2">
      <c r="AI100" s="4"/>
    </row>
    <row r="101" spans="35:35" ht="13.5" customHeight="1" x14ac:dyDescent="0.2">
      <c r="AI101" s="4"/>
    </row>
    <row r="102" spans="35:35" ht="13.5" customHeight="1" x14ac:dyDescent="0.2">
      <c r="AI102" s="4"/>
    </row>
    <row r="103" spans="35:35" ht="13.5" customHeight="1" x14ac:dyDescent="0.2">
      <c r="AI103" s="4"/>
    </row>
    <row r="104" spans="35:35" ht="13.5" customHeight="1" x14ac:dyDescent="0.2">
      <c r="AI104" s="4"/>
    </row>
    <row r="105" spans="35:35" ht="13.5" customHeight="1" x14ac:dyDescent="0.2">
      <c r="AI105" s="4"/>
    </row>
    <row r="106" spans="35:35" ht="13.5" customHeight="1" x14ac:dyDescent="0.2">
      <c r="AI106" s="4"/>
    </row>
    <row r="107" spans="35:35" ht="13.5" customHeight="1" x14ac:dyDescent="0.2">
      <c r="AI107" s="4"/>
    </row>
    <row r="108" spans="35:35" ht="13.5" customHeight="1" x14ac:dyDescent="0.2">
      <c r="AI108" s="4"/>
    </row>
    <row r="109" spans="35:35" ht="13.5" customHeight="1" x14ac:dyDescent="0.2">
      <c r="AI109" s="4"/>
    </row>
    <row r="110" spans="35:35" ht="13.5" customHeight="1" x14ac:dyDescent="0.2">
      <c r="AI110" s="4"/>
    </row>
    <row r="111" spans="35:35" ht="13.5" customHeight="1" x14ac:dyDescent="0.2">
      <c r="AI111" s="4"/>
    </row>
    <row r="112" spans="35:35" ht="13.5" customHeight="1" x14ac:dyDescent="0.2">
      <c r="AI112" s="4"/>
    </row>
    <row r="113" spans="35:35" ht="13.5" customHeight="1" x14ac:dyDescent="0.2">
      <c r="AI113" s="4"/>
    </row>
    <row r="114" spans="35:35" ht="13.5" customHeight="1" x14ac:dyDescent="0.2">
      <c r="AI114" s="4"/>
    </row>
    <row r="115" spans="35:35" ht="13.5" customHeight="1" x14ac:dyDescent="0.2">
      <c r="AI115" s="4"/>
    </row>
    <row r="116" spans="35:35" ht="13.5" customHeight="1" x14ac:dyDescent="0.2">
      <c r="AI116" s="4"/>
    </row>
    <row r="117" spans="35:35" ht="13.5" customHeight="1" x14ac:dyDescent="0.2">
      <c r="AI117" s="4"/>
    </row>
    <row r="118" spans="35:35" ht="13.5" customHeight="1" x14ac:dyDescent="0.2">
      <c r="AI118" s="4"/>
    </row>
    <row r="119" spans="35:35" ht="13.5" customHeight="1" x14ac:dyDescent="0.2">
      <c r="AI119" s="4"/>
    </row>
    <row r="120" spans="35:35" ht="13.5" customHeight="1" x14ac:dyDescent="0.2">
      <c r="AI120" s="4"/>
    </row>
    <row r="121" spans="35:35" ht="13.5" customHeight="1" x14ac:dyDescent="0.2">
      <c r="AI121" s="4"/>
    </row>
    <row r="122" spans="35:35" ht="13.5" customHeight="1" x14ac:dyDescent="0.2">
      <c r="AI122" s="4"/>
    </row>
    <row r="123" spans="35:35" ht="13.5" customHeight="1" x14ac:dyDescent="0.2">
      <c r="AI123" s="4"/>
    </row>
    <row r="124" spans="35:35" ht="13.5" customHeight="1" x14ac:dyDescent="0.2">
      <c r="AI124" s="4"/>
    </row>
    <row r="125" spans="35:35" ht="13.5" customHeight="1" x14ac:dyDescent="0.2">
      <c r="AI125" s="4"/>
    </row>
    <row r="126" spans="35:35" ht="13.5" customHeight="1" x14ac:dyDescent="0.2">
      <c r="AI126" s="4"/>
    </row>
    <row r="127" spans="35:35" ht="13.5" customHeight="1" x14ac:dyDescent="0.2">
      <c r="AI127" s="4"/>
    </row>
    <row r="128" spans="35:35" ht="13.5" customHeight="1" x14ac:dyDescent="0.2">
      <c r="AI128" s="4"/>
    </row>
    <row r="129" spans="35:35" ht="13.5" customHeight="1" x14ac:dyDescent="0.2">
      <c r="AI129" s="4"/>
    </row>
    <row r="130" spans="35:35" ht="13.5" customHeight="1" x14ac:dyDescent="0.2">
      <c r="AI130" s="4"/>
    </row>
    <row r="131" spans="35:35" ht="13.5" customHeight="1" x14ac:dyDescent="0.2">
      <c r="AI131" s="4"/>
    </row>
    <row r="132" spans="35:35" ht="13.5" customHeight="1" x14ac:dyDescent="0.2">
      <c r="AI132" s="4"/>
    </row>
    <row r="133" spans="35:35" ht="13.5" customHeight="1" x14ac:dyDescent="0.2">
      <c r="AI133" s="4"/>
    </row>
    <row r="134" spans="35:35" ht="13.5" customHeight="1" x14ac:dyDescent="0.2">
      <c r="AI134" s="4"/>
    </row>
    <row r="135" spans="35:35" ht="13.5" customHeight="1" x14ac:dyDescent="0.2">
      <c r="AI135" s="4"/>
    </row>
    <row r="136" spans="35:35" ht="13.5" customHeight="1" x14ac:dyDescent="0.2">
      <c r="AI136" s="4"/>
    </row>
    <row r="137" spans="35:35" ht="13.5" customHeight="1" x14ac:dyDescent="0.2">
      <c r="AI137" s="4"/>
    </row>
    <row r="138" spans="35:35" ht="13.5" customHeight="1" x14ac:dyDescent="0.2">
      <c r="AI138" s="4"/>
    </row>
    <row r="139" spans="35:35" ht="13.5" customHeight="1" x14ac:dyDescent="0.2">
      <c r="AI139" s="4"/>
    </row>
    <row r="140" spans="35:35" ht="13.5" customHeight="1" x14ac:dyDescent="0.2">
      <c r="AI140" s="4"/>
    </row>
    <row r="141" spans="35:35" ht="13.5" customHeight="1" x14ac:dyDescent="0.2">
      <c r="AI141" s="4"/>
    </row>
    <row r="142" spans="35:35" ht="13.5" customHeight="1" x14ac:dyDescent="0.2">
      <c r="AI142" s="4"/>
    </row>
    <row r="143" spans="35:35" ht="13.5" customHeight="1" x14ac:dyDescent="0.2">
      <c r="AI143" s="4"/>
    </row>
    <row r="144" spans="35:35" ht="13.5" customHeight="1" x14ac:dyDescent="0.2">
      <c r="AI144" s="4"/>
    </row>
    <row r="145" spans="35:35" ht="13.5" customHeight="1" x14ac:dyDescent="0.2">
      <c r="AI145" s="4"/>
    </row>
    <row r="146" spans="35:35" ht="13.5" customHeight="1" x14ac:dyDescent="0.2">
      <c r="AI146" s="4"/>
    </row>
    <row r="147" spans="35:35" ht="13.5" customHeight="1" x14ac:dyDescent="0.2">
      <c r="AI147" s="4"/>
    </row>
    <row r="148" spans="35:35" ht="13.5" customHeight="1" x14ac:dyDescent="0.2">
      <c r="AI148" s="4"/>
    </row>
    <row r="149" spans="35:35" ht="13.5" customHeight="1" x14ac:dyDescent="0.2">
      <c r="AI149" s="4"/>
    </row>
    <row r="150" spans="35:35" ht="13.5" customHeight="1" x14ac:dyDescent="0.2">
      <c r="AI150" s="4"/>
    </row>
    <row r="151" spans="35:35" ht="13.5" customHeight="1" x14ac:dyDescent="0.2">
      <c r="AI151" s="4"/>
    </row>
    <row r="152" spans="35:35" ht="13.5" customHeight="1" x14ac:dyDescent="0.2">
      <c r="AI152" s="4"/>
    </row>
    <row r="153" spans="35:35" ht="13.5" customHeight="1" x14ac:dyDescent="0.2">
      <c r="AI153" s="4"/>
    </row>
    <row r="154" spans="35:35" ht="13.5" customHeight="1" x14ac:dyDescent="0.2">
      <c r="AI154" s="4"/>
    </row>
    <row r="155" spans="35:35" ht="13.5" customHeight="1" x14ac:dyDescent="0.2">
      <c r="AI155" s="4"/>
    </row>
    <row r="156" spans="35:35" ht="13.5" customHeight="1" x14ac:dyDescent="0.2">
      <c r="AI156" s="4"/>
    </row>
    <row r="157" spans="35:35" ht="13.5" customHeight="1" x14ac:dyDescent="0.2">
      <c r="AI157" s="4"/>
    </row>
    <row r="158" spans="35:35" ht="13.5" customHeight="1" x14ac:dyDescent="0.2">
      <c r="AI158" s="4"/>
    </row>
    <row r="159" spans="35:35" ht="13.5" customHeight="1" x14ac:dyDescent="0.2">
      <c r="AI159" s="4"/>
    </row>
    <row r="160" spans="35:35" ht="13.5" customHeight="1" x14ac:dyDescent="0.2">
      <c r="AI160" s="4"/>
    </row>
    <row r="161" spans="35:35" ht="13.5" customHeight="1" x14ac:dyDescent="0.2">
      <c r="AI161" s="4"/>
    </row>
    <row r="162" spans="35:35" ht="13.5" customHeight="1" x14ac:dyDescent="0.2">
      <c r="AI162" s="4"/>
    </row>
    <row r="163" spans="35:35" ht="13.5" customHeight="1" x14ac:dyDescent="0.2">
      <c r="AI163" s="4"/>
    </row>
    <row r="164" spans="35:35" ht="13.5" customHeight="1" x14ac:dyDescent="0.2">
      <c r="AI164" s="4"/>
    </row>
    <row r="165" spans="35:35" ht="13.5" customHeight="1" x14ac:dyDescent="0.2">
      <c r="AI165" s="4"/>
    </row>
    <row r="166" spans="35:35" ht="13.5" customHeight="1" x14ac:dyDescent="0.2">
      <c r="AI166" s="4"/>
    </row>
    <row r="167" spans="35:35" ht="13.5" customHeight="1" x14ac:dyDescent="0.2">
      <c r="AI167" s="4"/>
    </row>
    <row r="168" spans="35:35" ht="13.5" customHeight="1" x14ac:dyDescent="0.2">
      <c r="AI168" s="4"/>
    </row>
    <row r="169" spans="35:35" ht="13.5" customHeight="1" x14ac:dyDescent="0.2">
      <c r="AI169" s="4"/>
    </row>
    <row r="170" spans="35:35" ht="13.5" customHeight="1" x14ac:dyDescent="0.2">
      <c r="AI170" s="4"/>
    </row>
    <row r="171" spans="35:35" ht="13.5" customHeight="1" x14ac:dyDescent="0.2">
      <c r="AI171" s="4"/>
    </row>
    <row r="172" spans="35:35" ht="13.5" customHeight="1" x14ac:dyDescent="0.2">
      <c r="AI172" s="4"/>
    </row>
    <row r="173" spans="35:35" ht="13.5" customHeight="1" x14ac:dyDescent="0.2">
      <c r="AI173" s="4"/>
    </row>
    <row r="174" spans="35:35" ht="13.5" customHeight="1" x14ac:dyDescent="0.2">
      <c r="AI174" s="4"/>
    </row>
    <row r="175" spans="35:35" ht="13.5" customHeight="1" x14ac:dyDescent="0.2">
      <c r="AI175" s="4"/>
    </row>
    <row r="176" spans="35:35" ht="13.5" customHeight="1" x14ac:dyDescent="0.2">
      <c r="AI176" s="4"/>
    </row>
    <row r="177" spans="35:35" ht="13.5" customHeight="1" x14ac:dyDescent="0.2">
      <c r="AI177" s="4"/>
    </row>
    <row r="178" spans="35:35" ht="13.5" customHeight="1" x14ac:dyDescent="0.2">
      <c r="AI178" s="4"/>
    </row>
    <row r="179" spans="35:35" ht="13.5" customHeight="1" x14ac:dyDescent="0.2">
      <c r="AI179" s="4"/>
    </row>
    <row r="180" spans="35:35" ht="13.5" customHeight="1" x14ac:dyDescent="0.2">
      <c r="AI180" s="4"/>
    </row>
    <row r="181" spans="35:35" ht="13.5" customHeight="1" x14ac:dyDescent="0.2">
      <c r="AI181" s="4"/>
    </row>
    <row r="182" spans="35:35" ht="13.5" customHeight="1" x14ac:dyDescent="0.2">
      <c r="AI182" s="4"/>
    </row>
    <row r="183" spans="35:35" ht="13.5" customHeight="1" x14ac:dyDescent="0.2">
      <c r="AI183" s="4"/>
    </row>
    <row r="184" spans="35:35" ht="13.5" customHeight="1" x14ac:dyDescent="0.2">
      <c r="AI184" s="4"/>
    </row>
    <row r="185" spans="35:35" ht="13.5" customHeight="1" x14ac:dyDescent="0.2">
      <c r="AI185" s="4"/>
    </row>
    <row r="186" spans="35:35" ht="13.5" customHeight="1" x14ac:dyDescent="0.2">
      <c r="AI186" s="4"/>
    </row>
    <row r="187" spans="35:35" ht="13.5" customHeight="1" x14ac:dyDescent="0.2">
      <c r="AI187" s="4"/>
    </row>
    <row r="188" spans="35:35" ht="13.5" customHeight="1" x14ac:dyDescent="0.2">
      <c r="AI188" s="4"/>
    </row>
    <row r="189" spans="35:35" ht="13.5" customHeight="1" x14ac:dyDescent="0.2">
      <c r="AI189" s="4"/>
    </row>
    <row r="190" spans="35:35" ht="13.5" customHeight="1" x14ac:dyDescent="0.2">
      <c r="AI190" s="4"/>
    </row>
    <row r="191" spans="35:35" ht="13.5" customHeight="1" x14ac:dyDescent="0.2">
      <c r="AI191" s="4"/>
    </row>
    <row r="192" spans="35:35" ht="13.5" customHeight="1" x14ac:dyDescent="0.2">
      <c r="AI192" s="4"/>
    </row>
    <row r="193" spans="35:35" ht="13.5" customHeight="1" x14ac:dyDescent="0.2">
      <c r="AI193" s="4"/>
    </row>
    <row r="194" spans="35:35" ht="13.5" customHeight="1" x14ac:dyDescent="0.2">
      <c r="AI194" s="4"/>
    </row>
    <row r="195" spans="35:35" ht="13.5" customHeight="1" x14ac:dyDescent="0.2">
      <c r="AI195" s="4"/>
    </row>
    <row r="196" spans="35:35" ht="13.5" customHeight="1" x14ac:dyDescent="0.2">
      <c r="AI196" s="4"/>
    </row>
    <row r="197" spans="35:35" ht="13.5" customHeight="1" x14ac:dyDescent="0.2">
      <c r="AI197" s="4"/>
    </row>
    <row r="198" spans="35:35" ht="13.5" customHeight="1" x14ac:dyDescent="0.2">
      <c r="AI198" s="4"/>
    </row>
    <row r="199" spans="35:35" ht="13.5" customHeight="1" x14ac:dyDescent="0.2">
      <c r="AI199" s="4"/>
    </row>
    <row r="200" spans="35:35" ht="13.5" customHeight="1" x14ac:dyDescent="0.2">
      <c r="AI200" s="4"/>
    </row>
    <row r="201" spans="35:35" ht="13.5" customHeight="1" x14ac:dyDescent="0.2">
      <c r="AI201" s="4"/>
    </row>
    <row r="202" spans="35:35" ht="13.5" customHeight="1" x14ac:dyDescent="0.2">
      <c r="AI202" s="4"/>
    </row>
    <row r="203" spans="35:35" ht="13.5" customHeight="1" x14ac:dyDescent="0.2">
      <c r="AI203" s="4"/>
    </row>
    <row r="204" spans="35:35" ht="13.5" customHeight="1" x14ac:dyDescent="0.2">
      <c r="AI204" s="4"/>
    </row>
    <row r="205" spans="35:35" ht="13.5" customHeight="1" x14ac:dyDescent="0.2">
      <c r="AI205" s="4"/>
    </row>
    <row r="206" spans="35:35" ht="13.5" customHeight="1" x14ac:dyDescent="0.2">
      <c r="AI206" s="4"/>
    </row>
    <row r="207" spans="35:35" ht="13.5" customHeight="1" x14ac:dyDescent="0.2">
      <c r="AI207" s="4"/>
    </row>
    <row r="208" spans="35:35" ht="13.5" customHeight="1" x14ac:dyDescent="0.2">
      <c r="AI208" s="4"/>
    </row>
    <row r="209" spans="35:35" ht="13.5" customHeight="1" x14ac:dyDescent="0.2">
      <c r="AI209" s="4"/>
    </row>
    <row r="210" spans="35:35" ht="13.5" customHeight="1" x14ac:dyDescent="0.2">
      <c r="AI210" s="4"/>
    </row>
    <row r="211" spans="35:35" ht="13.5" customHeight="1" x14ac:dyDescent="0.2">
      <c r="AI211" s="4"/>
    </row>
    <row r="212" spans="35:35" ht="13.5" customHeight="1" x14ac:dyDescent="0.2">
      <c r="AI212" s="4"/>
    </row>
    <row r="213" spans="35:35" ht="13.5" customHeight="1" x14ac:dyDescent="0.2">
      <c r="AI213" s="4"/>
    </row>
    <row r="214" spans="35:35" ht="13.5" customHeight="1" x14ac:dyDescent="0.2">
      <c r="AI214" s="4"/>
    </row>
    <row r="215" spans="35:35" ht="13.5" customHeight="1" x14ac:dyDescent="0.2">
      <c r="AI215" s="4"/>
    </row>
    <row r="216" spans="35:35" ht="13.5" customHeight="1" x14ac:dyDescent="0.2">
      <c r="AI216" s="4"/>
    </row>
    <row r="217" spans="35:35" ht="13.5" customHeight="1" x14ac:dyDescent="0.2">
      <c r="AI217" s="4"/>
    </row>
    <row r="218" spans="35:35" ht="13.5" customHeight="1" x14ac:dyDescent="0.2">
      <c r="AI218" s="4"/>
    </row>
    <row r="219" spans="35:35" ht="13.5" customHeight="1" x14ac:dyDescent="0.2">
      <c r="AI219" s="4"/>
    </row>
    <row r="220" spans="35:35" ht="13.5" customHeight="1" x14ac:dyDescent="0.2">
      <c r="AI220" s="4"/>
    </row>
    <row r="221" spans="35:35" ht="13.5" customHeight="1" x14ac:dyDescent="0.2">
      <c r="AI221" s="4"/>
    </row>
    <row r="222" spans="35:35" ht="13.5" customHeight="1" x14ac:dyDescent="0.2">
      <c r="AI222" s="4"/>
    </row>
    <row r="223" spans="35:35" ht="13.5" customHeight="1" x14ac:dyDescent="0.2">
      <c r="AI223" s="4"/>
    </row>
    <row r="224" spans="35:35" ht="13.5" customHeight="1" x14ac:dyDescent="0.2">
      <c r="AI224" s="4"/>
    </row>
    <row r="225" spans="35:35" ht="13.5" customHeight="1" x14ac:dyDescent="0.2">
      <c r="AI225" s="4"/>
    </row>
    <row r="226" spans="35:35" ht="13.5" customHeight="1" x14ac:dyDescent="0.2">
      <c r="AI226" s="4"/>
    </row>
    <row r="227" spans="35:35" ht="13.5" customHeight="1" x14ac:dyDescent="0.2">
      <c r="AI227" s="4"/>
    </row>
    <row r="228" spans="35:35" ht="13.5" customHeight="1" x14ac:dyDescent="0.2">
      <c r="AI228" s="4"/>
    </row>
    <row r="229" spans="35:35" ht="13.5" customHeight="1" x14ac:dyDescent="0.2">
      <c r="AI229" s="4"/>
    </row>
    <row r="230" spans="35:35" ht="13.5" customHeight="1" x14ac:dyDescent="0.2">
      <c r="AI230" s="4"/>
    </row>
    <row r="231" spans="35:35" ht="13.5" customHeight="1" x14ac:dyDescent="0.2">
      <c r="AI231" s="4"/>
    </row>
    <row r="232" spans="35:35" ht="13.5" customHeight="1" x14ac:dyDescent="0.2">
      <c r="AI232" s="4"/>
    </row>
    <row r="233" spans="35:35" ht="13.5" customHeight="1" x14ac:dyDescent="0.2">
      <c r="AI233" s="4"/>
    </row>
    <row r="234" spans="35:35" ht="13.5" customHeight="1" x14ac:dyDescent="0.2">
      <c r="AI234" s="4"/>
    </row>
    <row r="235" spans="35:35" ht="13.5" customHeight="1" x14ac:dyDescent="0.2">
      <c r="AI235" s="4"/>
    </row>
    <row r="236" spans="35:35" ht="13.5" customHeight="1" x14ac:dyDescent="0.2">
      <c r="AI236" s="4"/>
    </row>
    <row r="237" spans="35:35" ht="13.5" customHeight="1" x14ac:dyDescent="0.2">
      <c r="AI237" s="4"/>
    </row>
    <row r="238" spans="35:35" ht="13.5" customHeight="1" x14ac:dyDescent="0.2">
      <c r="AI238" s="4"/>
    </row>
    <row r="239" spans="35:35" ht="13.5" customHeight="1" x14ac:dyDescent="0.2">
      <c r="AI239" s="4"/>
    </row>
    <row r="240" spans="35:35" ht="13.5" customHeight="1" x14ac:dyDescent="0.2">
      <c r="AI240" s="4"/>
    </row>
    <row r="241" spans="35:35" ht="13.5" customHeight="1" x14ac:dyDescent="0.2">
      <c r="AI241" s="4"/>
    </row>
    <row r="242" spans="35:35" ht="13.5" customHeight="1" x14ac:dyDescent="0.2">
      <c r="AI242" s="4"/>
    </row>
    <row r="243" spans="35:35" ht="13.5" customHeight="1" x14ac:dyDescent="0.2">
      <c r="AI243" s="4"/>
    </row>
    <row r="244" spans="35:35" ht="13.5" customHeight="1" x14ac:dyDescent="0.2">
      <c r="AI244" s="4"/>
    </row>
    <row r="245" spans="35:35" ht="13.5" customHeight="1" x14ac:dyDescent="0.2">
      <c r="AI245" s="4"/>
    </row>
    <row r="246" spans="35:35" ht="13.5" customHeight="1" x14ac:dyDescent="0.2">
      <c r="AI246" s="4"/>
    </row>
    <row r="247" spans="35:35" ht="13.5" customHeight="1" x14ac:dyDescent="0.2">
      <c r="AI247" s="4"/>
    </row>
    <row r="248" spans="35:35" ht="12.75" customHeight="1" x14ac:dyDescent="0.2">
      <c r="AI248" s="4"/>
    </row>
    <row r="249" spans="35:35" ht="12.75" customHeight="1" x14ac:dyDescent="0.2">
      <c r="AI249" s="4"/>
    </row>
    <row r="250" spans="35:35" ht="12.75" customHeight="1" x14ac:dyDescent="0.2">
      <c r="AI250" s="4"/>
    </row>
    <row r="251" spans="35:35" ht="12.75" customHeight="1" x14ac:dyDescent="0.2">
      <c r="AI251" s="4"/>
    </row>
    <row r="252" spans="35:35" ht="12.75" customHeight="1" x14ac:dyDescent="0.2">
      <c r="AI252" s="4"/>
    </row>
    <row r="253" spans="35:35" ht="12.75" customHeight="1" x14ac:dyDescent="0.2">
      <c r="AI253" s="4"/>
    </row>
    <row r="254" spans="35:35" ht="12.75" customHeight="1" x14ac:dyDescent="0.2">
      <c r="AI254" s="4"/>
    </row>
    <row r="255" spans="35:35" ht="12.75" customHeight="1" x14ac:dyDescent="0.2">
      <c r="AI255" s="4"/>
    </row>
    <row r="256" spans="35:35" ht="12.75" customHeight="1" x14ac:dyDescent="0.2">
      <c r="AI256" s="4"/>
    </row>
    <row r="257" spans="35:35" ht="12.75" customHeight="1" x14ac:dyDescent="0.2">
      <c r="AI257" s="4"/>
    </row>
    <row r="258" spans="35:35" ht="12.75" customHeight="1" x14ac:dyDescent="0.2">
      <c r="AI258" s="4"/>
    </row>
    <row r="259" spans="35:35" ht="12.75" customHeight="1" x14ac:dyDescent="0.2">
      <c r="AI259" s="4"/>
    </row>
    <row r="260" spans="35:35" ht="12.75" customHeight="1" x14ac:dyDescent="0.2">
      <c r="AI260" s="4"/>
    </row>
    <row r="261" spans="35:35" ht="12.75" customHeight="1" x14ac:dyDescent="0.2">
      <c r="AI261" s="4"/>
    </row>
    <row r="262" spans="35:35" ht="12.75" customHeight="1" x14ac:dyDescent="0.2">
      <c r="AI262" s="4"/>
    </row>
    <row r="263" spans="35:35" ht="12.75" customHeight="1" x14ac:dyDescent="0.2">
      <c r="AI263" s="4"/>
    </row>
    <row r="264" spans="35:35" ht="12.75" customHeight="1" x14ac:dyDescent="0.2">
      <c r="AI264" s="4"/>
    </row>
    <row r="265" spans="35:35" ht="12.75" customHeight="1" x14ac:dyDescent="0.2">
      <c r="AI265" s="4"/>
    </row>
    <row r="266" spans="35:35" ht="12.75" customHeight="1" x14ac:dyDescent="0.2">
      <c r="AI266" s="4"/>
    </row>
    <row r="267" spans="35:35" ht="12.75" customHeight="1" x14ac:dyDescent="0.2">
      <c r="AI267" s="4"/>
    </row>
    <row r="268" spans="35:35" ht="12.75" customHeight="1" x14ac:dyDescent="0.2">
      <c r="AI268" s="4"/>
    </row>
    <row r="269" spans="35:35" ht="12.75" customHeight="1" x14ac:dyDescent="0.2">
      <c r="AI269" s="4"/>
    </row>
    <row r="270" spans="35:35" ht="12.75" customHeight="1" x14ac:dyDescent="0.2">
      <c r="AI270" s="4"/>
    </row>
    <row r="271" spans="35:35" ht="12.75" customHeight="1" x14ac:dyDescent="0.2">
      <c r="AI271" s="4"/>
    </row>
    <row r="272" spans="35:35" ht="12.75" customHeight="1" x14ac:dyDescent="0.2">
      <c r="AI272" s="4"/>
    </row>
    <row r="273" spans="35:35" ht="12.75" customHeight="1" x14ac:dyDescent="0.2">
      <c r="AI273" s="4"/>
    </row>
    <row r="274" spans="35:35" ht="12.75" customHeight="1" x14ac:dyDescent="0.2">
      <c r="AI274" s="4"/>
    </row>
    <row r="275" spans="35:35" ht="12.75" customHeight="1" x14ac:dyDescent="0.2">
      <c r="AI275" s="4"/>
    </row>
    <row r="276" spans="35:35" ht="12.75" customHeight="1" x14ac:dyDescent="0.2">
      <c r="AI276" s="4"/>
    </row>
    <row r="277" spans="35:35" ht="12.75" customHeight="1" x14ac:dyDescent="0.2">
      <c r="AI277" s="4"/>
    </row>
    <row r="278" spans="35:35" ht="12.75" customHeight="1" x14ac:dyDescent="0.2">
      <c r="AI278" s="4"/>
    </row>
    <row r="279" spans="35:35" ht="12.75" customHeight="1" x14ac:dyDescent="0.2">
      <c r="AI279" s="4"/>
    </row>
    <row r="280" spans="35:35" ht="12.75" customHeight="1" x14ac:dyDescent="0.2">
      <c r="AI280" s="4"/>
    </row>
    <row r="281" spans="35:35" ht="12.75" customHeight="1" x14ac:dyDescent="0.2">
      <c r="AI281" s="4"/>
    </row>
    <row r="282" spans="35:35" ht="12.75" customHeight="1" x14ac:dyDescent="0.2">
      <c r="AI282" s="4"/>
    </row>
    <row r="283" spans="35:35" ht="12.75" customHeight="1" x14ac:dyDescent="0.2">
      <c r="AI283" s="4"/>
    </row>
    <row r="284" spans="35:35" ht="12.75" customHeight="1" x14ac:dyDescent="0.2">
      <c r="AI284" s="4"/>
    </row>
    <row r="285" spans="35:35" ht="12.75" customHeight="1" x14ac:dyDescent="0.2">
      <c r="AI285" s="4"/>
    </row>
    <row r="286" spans="35:35" ht="12.75" customHeight="1" x14ac:dyDescent="0.2">
      <c r="AI286" s="4"/>
    </row>
    <row r="287" spans="35:35" ht="12.75" customHeight="1" x14ac:dyDescent="0.2">
      <c r="AI287" s="4"/>
    </row>
    <row r="288" spans="35:35" ht="12.75" customHeight="1" x14ac:dyDescent="0.2">
      <c r="AI288" s="4"/>
    </row>
    <row r="289" spans="35:35" ht="12.75" customHeight="1" x14ac:dyDescent="0.2">
      <c r="AI289" s="4"/>
    </row>
    <row r="290" spans="35:35" ht="12.75" customHeight="1" x14ac:dyDescent="0.2">
      <c r="AI290" s="4"/>
    </row>
    <row r="291" spans="35:35" ht="12.75" customHeight="1" x14ac:dyDescent="0.2">
      <c r="AI291" s="4"/>
    </row>
    <row r="292" spans="35:35" ht="12.75" customHeight="1" x14ac:dyDescent="0.2">
      <c r="AI292" s="4"/>
    </row>
    <row r="293" spans="35:35" ht="12.75" customHeight="1" x14ac:dyDescent="0.2">
      <c r="AI293" s="4"/>
    </row>
    <row r="294" spans="35:35" ht="12.75" customHeight="1" x14ac:dyDescent="0.2">
      <c r="AI294" s="4"/>
    </row>
    <row r="295" spans="35:35" ht="12.75" customHeight="1" x14ac:dyDescent="0.2">
      <c r="AI295" s="4"/>
    </row>
    <row r="296" spans="35:35" ht="12.75" customHeight="1" x14ac:dyDescent="0.2">
      <c r="AI296" s="4"/>
    </row>
    <row r="297" spans="35:35" ht="12.75" customHeight="1" x14ac:dyDescent="0.2">
      <c r="AI297" s="4"/>
    </row>
    <row r="298" spans="35:35" ht="12.75" customHeight="1" x14ac:dyDescent="0.2">
      <c r="AI298" s="4"/>
    </row>
    <row r="299" spans="35:35" ht="12.75" customHeight="1" x14ac:dyDescent="0.2">
      <c r="AI299" s="4"/>
    </row>
    <row r="300" spans="35:35" ht="12.75" customHeight="1" x14ac:dyDescent="0.2">
      <c r="AI300" s="4"/>
    </row>
    <row r="301" spans="35:35" ht="12.75" customHeight="1" x14ac:dyDescent="0.2">
      <c r="AI301" s="4"/>
    </row>
    <row r="302" spans="35:35" ht="12.75" customHeight="1" x14ac:dyDescent="0.2">
      <c r="AI302" s="4"/>
    </row>
    <row r="303" spans="35:35" ht="12.75" customHeight="1" x14ac:dyDescent="0.2">
      <c r="AI303" s="4"/>
    </row>
    <row r="304" spans="35:35" ht="12.75" customHeight="1" x14ac:dyDescent="0.2">
      <c r="AI304" s="4"/>
    </row>
    <row r="305" spans="35:35" ht="12.75" customHeight="1" x14ac:dyDescent="0.2">
      <c r="AI305" s="4"/>
    </row>
    <row r="306" spans="35:35" ht="12.75" customHeight="1" x14ac:dyDescent="0.2">
      <c r="AI306" s="4"/>
    </row>
    <row r="307" spans="35:35" ht="12.75" customHeight="1" x14ac:dyDescent="0.2">
      <c r="AI307" s="4"/>
    </row>
    <row r="308" spans="35:35" ht="12.75" customHeight="1" x14ac:dyDescent="0.2">
      <c r="AI308" s="4"/>
    </row>
    <row r="309" spans="35:35" ht="12.75" customHeight="1" x14ac:dyDescent="0.2">
      <c r="AI309" s="4"/>
    </row>
    <row r="310" spans="35:35" ht="12.75" customHeight="1" x14ac:dyDescent="0.2">
      <c r="AI310" s="4"/>
    </row>
    <row r="311" spans="35:35" ht="12.75" customHeight="1" x14ac:dyDescent="0.2">
      <c r="AI311" s="4"/>
    </row>
    <row r="312" spans="35:35" ht="12.75" customHeight="1" x14ac:dyDescent="0.2">
      <c r="AI312" s="4"/>
    </row>
    <row r="313" spans="35:35" ht="12.75" customHeight="1" x14ac:dyDescent="0.2">
      <c r="AI313" s="4"/>
    </row>
    <row r="314" spans="35:35" ht="12.75" customHeight="1" x14ac:dyDescent="0.2">
      <c r="AI314" s="4"/>
    </row>
    <row r="315" spans="35:35" ht="12.75" customHeight="1" x14ac:dyDescent="0.2">
      <c r="AI315" s="4"/>
    </row>
    <row r="316" spans="35:35" ht="12.75" customHeight="1" x14ac:dyDescent="0.2">
      <c r="AI316" s="4"/>
    </row>
    <row r="317" spans="35:35" ht="12.75" customHeight="1" x14ac:dyDescent="0.2">
      <c r="AI317" s="4"/>
    </row>
    <row r="318" spans="35:35" ht="12.75" customHeight="1" x14ac:dyDescent="0.2">
      <c r="AI318" s="4"/>
    </row>
    <row r="319" spans="35:35" ht="12.75" customHeight="1" x14ac:dyDescent="0.2">
      <c r="AI319" s="4"/>
    </row>
    <row r="320" spans="35:35" ht="12.75" customHeight="1" x14ac:dyDescent="0.2">
      <c r="AI320" s="4"/>
    </row>
    <row r="321" spans="35:35" ht="12.75" customHeight="1" x14ac:dyDescent="0.2">
      <c r="AI321" s="4"/>
    </row>
    <row r="322" spans="35:35" ht="12.75" customHeight="1" x14ac:dyDescent="0.2">
      <c r="AI322" s="4"/>
    </row>
    <row r="323" spans="35:35" ht="12.75" customHeight="1" x14ac:dyDescent="0.2">
      <c r="AI323" s="4"/>
    </row>
    <row r="324" spans="35:35" ht="12.75" customHeight="1" x14ac:dyDescent="0.2">
      <c r="AI324" s="4"/>
    </row>
    <row r="325" spans="35:35" ht="12.75" customHeight="1" x14ac:dyDescent="0.2">
      <c r="AI325" s="4"/>
    </row>
    <row r="326" spans="35:35" ht="12.75" customHeight="1" x14ac:dyDescent="0.2">
      <c r="AI326" s="4"/>
    </row>
    <row r="327" spans="35:35" ht="12.75" customHeight="1" x14ac:dyDescent="0.2">
      <c r="AI327" s="4"/>
    </row>
    <row r="328" spans="35:35" ht="12.75" customHeight="1" x14ac:dyDescent="0.2">
      <c r="AI328" s="4"/>
    </row>
    <row r="329" spans="35:35" ht="12.75" customHeight="1" x14ac:dyDescent="0.2">
      <c r="AI329" s="4"/>
    </row>
    <row r="330" spans="35:35" ht="12.75" customHeight="1" x14ac:dyDescent="0.2">
      <c r="AI330" s="4"/>
    </row>
    <row r="331" spans="35:35" ht="12.75" customHeight="1" x14ac:dyDescent="0.2">
      <c r="AI331" s="4"/>
    </row>
    <row r="332" spans="35:35" ht="12.75" customHeight="1" x14ac:dyDescent="0.2">
      <c r="AI332" s="4"/>
    </row>
    <row r="333" spans="35:35" ht="12.75" customHeight="1" x14ac:dyDescent="0.2">
      <c r="AI333" s="4"/>
    </row>
    <row r="334" spans="35:35" ht="12.75" customHeight="1" x14ac:dyDescent="0.2">
      <c r="AI334" s="4"/>
    </row>
    <row r="335" spans="35:35" ht="12.75" customHeight="1" x14ac:dyDescent="0.2">
      <c r="AI335" s="4"/>
    </row>
    <row r="336" spans="35:35" ht="12.75" customHeight="1" x14ac:dyDescent="0.2">
      <c r="AI336" s="4"/>
    </row>
    <row r="337" spans="35:35" ht="12.75" customHeight="1" x14ac:dyDescent="0.2">
      <c r="AI337" s="4"/>
    </row>
    <row r="338" spans="35:35" ht="12.75" customHeight="1" x14ac:dyDescent="0.2">
      <c r="AI338" s="4"/>
    </row>
    <row r="339" spans="35:35" ht="12.75" customHeight="1" x14ac:dyDescent="0.2">
      <c r="AI339" s="4"/>
    </row>
    <row r="340" spans="35:35" ht="12.75" customHeight="1" x14ac:dyDescent="0.2">
      <c r="AI340" s="4"/>
    </row>
    <row r="341" spans="35:35" ht="12.75" customHeight="1" x14ac:dyDescent="0.2">
      <c r="AI341" s="4"/>
    </row>
    <row r="342" spans="35:35" ht="12.75" customHeight="1" x14ac:dyDescent="0.2">
      <c r="AI342" s="4"/>
    </row>
    <row r="343" spans="35:35" ht="12.75" customHeight="1" x14ac:dyDescent="0.2">
      <c r="AI343" s="4"/>
    </row>
    <row r="344" spans="35:35" ht="12.75" customHeight="1" x14ac:dyDescent="0.2">
      <c r="AI344" s="4"/>
    </row>
    <row r="345" spans="35:35" ht="12.75" customHeight="1" x14ac:dyDescent="0.2">
      <c r="AI345" s="4"/>
    </row>
    <row r="346" spans="35:35" ht="12.75" customHeight="1" x14ac:dyDescent="0.2">
      <c r="AI346" s="4"/>
    </row>
    <row r="347" spans="35:35" ht="12.75" customHeight="1" x14ac:dyDescent="0.2">
      <c r="AI347" s="4"/>
    </row>
    <row r="348" spans="35:35" ht="12.75" customHeight="1" x14ac:dyDescent="0.2">
      <c r="AI348" s="4"/>
    </row>
    <row r="349" spans="35:35" ht="12.75" customHeight="1" x14ac:dyDescent="0.2">
      <c r="AI349" s="4"/>
    </row>
    <row r="350" spans="35:35" ht="12.75" customHeight="1" x14ac:dyDescent="0.2">
      <c r="AI350" s="4"/>
    </row>
    <row r="351" spans="35:35" ht="12.75" customHeight="1" x14ac:dyDescent="0.2">
      <c r="AI351" s="4"/>
    </row>
    <row r="352" spans="35:35" ht="12.75" customHeight="1" x14ac:dyDescent="0.2">
      <c r="AI352" s="4"/>
    </row>
    <row r="353" spans="35:35" ht="12.75" customHeight="1" x14ac:dyDescent="0.2">
      <c r="AI353" s="4"/>
    </row>
    <row r="354" spans="35:35" ht="12.75" customHeight="1" x14ac:dyDescent="0.2">
      <c r="AI354" s="4"/>
    </row>
    <row r="355" spans="35:35" ht="12.75" customHeight="1" x14ac:dyDescent="0.2">
      <c r="AI355" s="4"/>
    </row>
    <row r="356" spans="35:35" ht="12.75" customHeight="1" x14ac:dyDescent="0.2">
      <c r="AI356" s="4"/>
    </row>
    <row r="357" spans="35:35" ht="12.75" customHeight="1" x14ac:dyDescent="0.2">
      <c r="AI357" s="4"/>
    </row>
    <row r="358" spans="35:35" ht="12.75" customHeight="1" x14ac:dyDescent="0.2">
      <c r="AI358" s="4"/>
    </row>
    <row r="359" spans="35:35" ht="12.75" customHeight="1" x14ac:dyDescent="0.2">
      <c r="AI359" s="4"/>
    </row>
    <row r="360" spans="35:35" ht="12.75" customHeight="1" x14ac:dyDescent="0.2">
      <c r="AI360" s="4"/>
    </row>
    <row r="361" spans="35:35" ht="12.75" customHeight="1" x14ac:dyDescent="0.2">
      <c r="AI361" s="4"/>
    </row>
    <row r="362" spans="35:35" ht="12.75" customHeight="1" x14ac:dyDescent="0.2">
      <c r="AI362" s="4"/>
    </row>
    <row r="363" spans="35:35" ht="12.75" customHeight="1" x14ac:dyDescent="0.2">
      <c r="AI363" s="4"/>
    </row>
    <row r="364" spans="35:35" ht="12.75" customHeight="1" x14ac:dyDescent="0.2">
      <c r="AI364" s="4"/>
    </row>
    <row r="365" spans="35:35" ht="12.75" customHeight="1" x14ac:dyDescent="0.2">
      <c r="AI365" s="4"/>
    </row>
    <row r="366" spans="35:35" ht="12.75" customHeight="1" x14ac:dyDescent="0.2">
      <c r="AI366" s="4"/>
    </row>
    <row r="367" spans="35:35" ht="12.75" customHeight="1" x14ac:dyDescent="0.2">
      <c r="AI367" s="4"/>
    </row>
    <row r="368" spans="35:35" ht="12.75" customHeight="1" x14ac:dyDescent="0.2">
      <c r="AI368" s="4"/>
    </row>
    <row r="369" spans="35:35" ht="12.75" customHeight="1" x14ac:dyDescent="0.2">
      <c r="AI369" s="4"/>
    </row>
    <row r="370" spans="35:35" ht="12.75" customHeight="1" x14ac:dyDescent="0.2">
      <c r="AI370" s="4"/>
    </row>
    <row r="371" spans="35:35" ht="12.75" customHeight="1" x14ac:dyDescent="0.2">
      <c r="AI371" s="4"/>
    </row>
    <row r="372" spans="35:35" ht="12.75" customHeight="1" x14ac:dyDescent="0.2">
      <c r="AI372" s="4"/>
    </row>
    <row r="373" spans="35:35" ht="12.75" customHeight="1" x14ac:dyDescent="0.2">
      <c r="AI373" s="4"/>
    </row>
    <row r="374" spans="35:35" ht="12.75" customHeight="1" x14ac:dyDescent="0.2">
      <c r="AI374" s="4"/>
    </row>
    <row r="375" spans="35:35" ht="12.75" customHeight="1" x14ac:dyDescent="0.2">
      <c r="AI375" s="4"/>
    </row>
    <row r="376" spans="35:35" ht="12.75" customHeight="1" x14ac:dyDescent="0.2">
      <c r="AI376" s="4"/>
    </row>
    <row r="377" spans="35:35" ht="12.75" customHeight="1" x14ac:dyDescent="0.2">
      <c r="AI377" s="4"/>
    </row>
    <row r="378" spans="35:35" ht="12.75" customHeight="1" x14ac:dyDescent="0.2">
      <c r="AI378" s="4"/>
    </row>
    <row r="379" spans="35:35" ht="12.75" customHeight="1" x14ac:dyDescent="0.2">
      <c r="AI379" s="4"/>
    </row>
    <row r="380" spans="35:35" ht="12.75" customHeight="1" x14ac:dyDescent="0.2">
      <c r="AI380" s="4"/>
    </row>
    <row r="381" spans="35:35" ht="12.75" customHeight="1" x14ac:dyDescent="0.2">
      <c r="AI381" s="4"/>
    </row>
    <row r="382" spans="35:35" ht="12.75" customHeight="1" x14ac:dyDescent="0.2">
      <c r="AI382" s="4"/>
    </row>
    <row r="383" spans="35:35" ht="12.75" customHeight="1" x14ac:dyDescent="0.2">
      <c r="AI383" s="4"/>
    </row>
    <row r="384" spans="35:35" ht="12.75" customHeight="1" x14ac:dyDescent="0.2">
      <c r="AI384" s="4"/>
    </row>
    <row r="385" spans="35:35" ht="12.75" customHeight="1" x14ac:dyDescent="0.2">
      <c r="AI385" s="4"/>
    </row>
    <row r="386" spans="35:35" ht="12.75" customHeight="1" x14ac:dyDescent="0.2">
      <c r="AI386" s="4"/>
    </row>
    <row r="387" spans="35:35" ht="12.75" customHeight="1" x14ac:dyDescent="0.2">
      <c r="AI387" s="4"/>
    </row>
    <row r="388" spans="35:35" ht="12.75" customHeight="1" x14ac:dyDescent="0.2">
      <c r="AI388" s="4"/>
    </row>
    <row r="389" spans="35:35" ht="12.75" customHeight="1" x14ac:dyDescent="0.2">
      <c r="AI389" s="4"/>
    </row>
    <row r="390" spans="35:35" ht="12.75" customHeight="1" x14ac:dyDescent="0.2">
      <c r="AI390" s="4"/>
    </row>
    <row r="391" spans="35:35" ht="12.75" customHeight="1" x14ac:dyDescent="0.2">
      <c r="AI391" s="4"/>
    </row>
    <row r="392" spans="35:35" ht="12.75" customHeight="1" x14ac:dyDescent="0.2">
      <c r="AI392" s="4"/>
    </row>
    <row r="393" spans="35:35" ht="12.75" customHeight="1" x14ac:dyDescent="0.2">
      <c r="AI393" s="4"/>
    </row>
    <row r="394" spans="35:35" ht="12.75" customHeight="1" x14ac:dyDescent="0.2">
      <c r="AI394" s="4"/>
    </row>
    <row r="395" spans="35:35" ht="12.75" customHeight="1" x14ac:dyDescent="0.2">
      <c r="AI395" s="4"/>
    </row>
    <row r="396" spans="35:35" ht="12.75" customHeight="1" x14ac:dyDescent="0.2">
      <c r="AI396" s="4"/>
    </row>
    <row r="397" spans="35:35" ht="12.75" customHeight="1" x14ac:dyDescent="0.2">
      <c r="AI397" s="4"/>
    </row>
    <row r="398" spans="35:35" ht="12.75" customHeight="1" x14ac:dyDescent="0.2">
      <c r="AI398" s="4"/>
    </row>
    <row r="399" spans="35:35" ht="12.75" customHeight="1" x14ac:dyDescent="0.2">
      <c r="AI399" s="4"/>
    </row>
    <row r="400" spans="35:35" ht="12.75" customHeight="1" x14ac:dyDescent="0.2">
      <c r="AI400" s="4"/>
    </row>
    <row r="401" spans="35:35" ht="12.75" customHeight="1" x14ac:dyDescent="0.2">
      <c r="AI401" s="4"/>
    </row>
    <row r="402" spans="35:35" ht="12.75" customHeight="1" x14ac:dyDescent="0.2">
      <c r="AI402" s="4"/>
    </row>
    <row r="403" spans="35:35" ht="12.75" customHeight="1" x14ac:dyDescent="0.2">
      <c r="AI403" s="4"/>
    </row>
    <row r="404" spans="35:35" ht="12.75" customHeight="1" x14ac:dyDescent="0.2">
      <c r="AI404" s="4"/>
    </row>
    <row r="405" spans="35:35" ht="12.75" customHeight="1" x14ac:dyDescent="0.2">
      <c r="AI405" s="4"/>
    </row>
    <row r="406" spans="35:35" ht="12.75" customHeight="1" x14ac:dyDescent="0.2">
      <c r="AI406" s="4"/>
    </row>
    <row r="407" spans="35:35" ht="12.75" customHeight="1" x14ac:dyDescent="0.2">
      <c r="AI407" s="4"/>
    </row>
    <row r="408" spans="35:35" ht="12.75" customHeight="1" x14ac:dyDescent="0.2">
      <c r="AI408" s="4"/>
    </row>
    <row r="409" spans="35:35" ht="12.75" customHeight="1" x14ac:dyDescent="0.2">
      <c r="AI409" s="4"/>
    </row>
    <row r="410" spans="35:35" ht="12.75" customHeight="1" x14ac:dyDescent="0.2">
      <c r="AI410" s="4"/>
    </row>
    <row r="411" spans="35:35" ht="12.75" customHeight="1" x14ac:dyDescent="0.2">
      <c r="AI411" s="4"/>
    </row>
    <row r="412" spans="35:35" ht="12.75" customHeight="1" x14ac:dyDescent="0.2">
      <c r="AI412" s="4"/>
    </row>
    <row r="413" spans="35:35" ht="12.75" customHeight="1" x14ac:dyDescent="0.2">
      <c r="AI413" s="4"/>
    </row>
    <row r="414" spans="35:35" ht="12.75" customHeight="1" x14ac:dyDescent="0.2">
      <c r="AI414" s="4"/>
    </row>
    <row r="415" spans="35:35" ht="12.75" customHeight="1" x14ac:dyDescent="0.2">
      <c r="AI415" s="4"/>
    </row>
    <row r="416" spans="35:35" ht="12.75" customHeight="1" x14ac:dyDescent="0.2">
      <c r="AI416" s="4"/>
    </row>
    <row r="417" spans="35:35" ht="12.75" customHeight="1" x14ac:dyDescent="0.2">
      <c r="AI417" s="4"/>
    </row>
    <row r="418" spans="35:35" ht="12.75" customHeight="1" x14ac:dyDescent="0.2">
      <c r="AI418" s="4"/>
    </row>
    <row r="419" spans="35:35" ht="12.75" customHeight="1" x14ac:dyDescent="0.2">
      <c r="AI419" s="4"/>
    </row>
    <row r="420" spans="35:35" ht="12.75" customHeight="1" x14ac:dyDescent="0.2">
      <c r="AI420" s="4"/>
    </row>
    <row r="421" spans="35:35" ht="12.75" customHeight="1" x14ac:dyDescent="0.2">
      <c r="AI421" s="4"/>
    </row>
    <row r="422" spans="35:35" ht="12.75" customHeight="1" x14ac:dyDescent="0.2">
      <c r="AI422" s="4"/>
    </row>
    <row r="423" spans="35:35" ht="12.75" customHeight="1" x14ac:dyDescent="0.2">
      <c r="AI423" s="4"/>
    </row>
    <row r="424" spans="35:35" ht="12.75" customHeight="1" x14ac:dyDescent="0.2">
      <c r="AI424" s="4"/>
    </row>
    <row r="425" spans="35:35" ht="12.75" customHeight="1" x14ac:dyDescent="0.2">
      <c r="AI425" s="4"/>
    </row>
    <row r="426" spans="35:35" ht="12.75" customHeight="1" x14ac:dyDescent="0.2">
      <c r="AI426" s="4"/>
    </row>
    <row r="427" spans="35:35" ht="12.75" customHeight="1" x14ac:dyDescent="0.2">
      <c r="AI427" s="4"/>
    </row>
    <row r="428" spans="35:35" ht="12.75" customHeight="1" x14ac:dyDescent="0.2">
      <c r="AI428" s="4"/>
    </row>
    <row r="429" spans="35:35" ht="12.75" customHeight="1" x14ac:dyDescent="0.2">
      <c r="AI429" s="4"/>
    </row>
    <row r="430" spans="35:35" ht="12.75" customHeight="1" x14ac:dyDescent="0.2">
      <c r="AI430" s="4"/>
    </row>
    <row r="431" spans="35:35" ht="12.75" customHeight="1" x14ac:dyDescent="0.2">
      <c r="AI431" s="4"/>
    </row>
    <row r="432" spans="35:35" ht="12.75" customHeight="1" x14ac:dyDescent="0.2">
      <c r="AI432" s="4"/>
    </row>
    <row r="433" spans="35:35" ht="12.75" customHeight="1" x14ac:dyDescent="0.2">
      <c r="AI433" s="4"/>
    </row>
    <row r="434" spans="35:35" ht="12.75" customHeight="1" x14ac:dyDescent="0.2">
      <c r="AI434" s="4"/>
    </row>
    <row r="435" spans="35:35" ht="12.75" customHeight="1" x14ac:dyDescent="0.2">
      <c r="AI435" s="4"/>
    </row>
    <row r="436" spans="35:35" ht="12.75" customHeight="1" x14ac:dyDescent="0.2">
      <c r="AI436" s="4"/>
    </row>
    <row r="437" spans="35:35" ht="12.75" customHeight="1" x14ac:dyDescent="0.2">
      <c r="AI437" s="4"/>
    </row>
    <row r="438" spans="35:35" ht="12.75" customHeight="1" x14ac:dyDescent="0.2">
      <c r="AI438" s="4"/>
    </row>
    <row r="439" spans="35:35" ht="12.75" customHeight="1" x14ac:dyDescent="0.2">
      <c r="AI439" s="4"/>
    </row>
    <row r="440" spans="35:35" ht="12.75" customHeight="1" x14ac:dyDescent="0.2">
      <c r="AI440" s="4"/>
    </row>
    <row r="441" spans="35:35" ht="12.75" customHeight="1" x14ac:dyDescent="0.2">
      <c r="AI441" s="4"/>
    </row>
    <row r="442" spans="35:35" ht="12.75" customHeight="1" x14ac:dyDescent="0.2">
      <c r="AI442" s="4"/>
    </row>
    <row r="443" spans="35:35" ht="12.75" customHeight="1" x14ac:dyDescent="0.2">
      <c r="AI443" s="4"/>
    </row>
    <row r="444" spans="35:35" ht="12.75" customHeight="1" x14ac:dyDescent="0.2">
      <c r="AI444" s="4"/>
    </row>
    <row r="445" spans="35:35" ht="12.75" customHeight="1" x14ac:dyDescent="0.2">
      <c r="AI445" s="4"/>
    </row>
    <row r="446" spans="35:35" ht="12.75" customHeight="1" x14ac:dyDescent="0.2">
      <c r="AI446" s="4"/>
    </row>
    <row r="447" spans="35:35" ht="12.75" customHeight="1" x14ac:dyDescent="0.2">
      <c r="AI447" s="4"/>
    </row>
    <row r="448" spans="35:35" ht="12.75" customHeight="1" x14ac:dyDescent="0.2">
      <c r="AI448" s="4"/>
    </row>
    <row r="449" spans="35:35" ht="12.75" customHeight="1" x14ac:dyDescent="0.2">
      <c r="AI449" s="4"/>
    </row>
    <row r="450" spans="35:35" ht="12.75" customHeight="1" x14ac:dyDescent="0.2">
      <c r="AI450" s="4"/>
    </row>
    <row r="451" spans="35:35" ht="12.75" customHeight="1" x14ac:dyDescent="0.2">
      <c r="AI451" s="4"/>
    </row>
    <row r="452" spans="35:35" ht="12.75" customHeight="1" x14ac:dyDescent="0.2">
      <c r="AI452" s="4"/>
    </row>
    <row r="453" spans="35:35" ht="12.75" customHeight="1" x14ac:dyDescent="0.2">
      <c r="AI453" s="4"/>
    </row>
    <row r="454" spans="35:35" ht="12.75" customHeight="1" x14ac:dyDescent="0.2">
      <c r="AI454" s="4"/>
    </row>
    <row r="455" spans="35:35" ht="12.75" customHeight="1" x14ac:dyDescent="0.2">
      <c r="AI455" s="4"/>
    </row>
    <row r="456" spans="35:35" ht="12.75" customHeight="1" x14ac:dyDescent="0.2">
      <c r="AI456" s="4"/>
    </row>
    <row r="457" spans="35:35" ht="12.75" customHeight="1" x14ac:dyDescent="0.2">
      <c r="AI457" s="4"/>
    </row>
    <row r="458" spans="35:35" ht="12.75" customHeight="1" x14ac:dyDescent="0.2">
      <c r="AI458" s="4"/>
    </row>
    <row r="459" spans="35:35" ht="12.75" customHeight="1" x14ac:dyDescent="0.2">
      <c r="AI459" s="4"/>
    </row>
    <row r="460" spans="35:35" ht="12.75" customHeight="1" x14ac:dyDescent="0.2">
      <c r="AI460" s="4"/>
    </row>
    <row r="461" spans="35:35" ht="12.75" customHeight="1" x14ac:dyDescent="0.2">
      <c r="AI461" s="4"/>
    </row>
    <row r="462" spans="35:35" ht="12.75" customHeight="1" x14ac:dyDescent="0.2">
      <c r="AI462" s="4"/>
    </row>
    <row r="463" spans="35:35" ht="12.75" customHeight="1" x14ac:dyDescent="0.2">
      <c r="AI463" s="4"/>
    </row>
    <row r="464" spans="35:35" ht="12.75" customHeight="1" x14ac:dyDescent="0.2">
      <c r="AI464" s="4"/>
    </row>
    <row r="465" spans="35:35" ht="12.75" customHeight="1" x14ac:dyDescent="0.2">
      <c r="AI465" s="4"/>
    </row>
    <row r="466" spans="35:35" ht="12.75" customHeight="1" x14ac:dyDescent="0.2">
      <c r="AI466" s="4"/>
    </row>
    <row r="467" spans="35:35" ht="12.75" customHeight="1" x14ac:dyDescent="0.2">
      <c r="AI467" s="4"/>
    </row>
    <row r="468" spans="35:35" ht="12.75" customHeight="1" x14ac:dyDescent="0.2">
      <c r="AI468" s="4"/>
    </row>
    <row r="469" spans="35:35" ht="12.75" customHeight="1" x14ac:dyDescent="0.2">
      <c r="AI469" s="4"/>
    </row>
    <row r="470" spans="35:35" ht="12.75" customHeight="1" x14ac:dyDescent="0.2">
      <c r="AI470" s="4"/>
    </row>
    <row r="471" spans="35:35" ht="12.75" customHeight="1" x14ac:dyDescent="0.2">
      <c r="AI471" s="4"/>
    </row>
    <row r="472" spans="35:35" ht="12.75" customHeight="1" x14ac:dyDescent="0.2">
      <c r="AI472" s="4"/>
    </row>
    <row r="473" spans="35:35" ht="12.75" customHeight="1" x14ac:dyDescent="0.2">
      <c r="AI473" s="4"/>
    </row>
    <row r="474" spans="35:35" ht="12.75" customHeight="1" x14ac:dyDescent="0.2">
      <c r="AI474" s="4"/>
    </row>
    <row r="475" spans="35:35" ht="12.75" customHeight="1" x14ac:dyDescent="0.2">
      <c r="AI475" s="4"/>
    </row>
    <row r="476" spans="35:35" ht="12.75" customHeight="1" x14ac:dyDescent="0.2">
      <c r="AI476" s="4"/>
    </row>
    <row r="477" spans="35:35" ht="12.75" customHeight="1" x14ac:dyDescent="0.2">
      <c r="AI477" s="4"/>
    </row>
    <row r="478" spans="35:35" ht="12.75" customHeight="1" x14ac:dyDescent="0.2">
      <c r="AI478" s="4"/>
    </row>
    <row r="479" spans="35:35" ht="12.75" customHeight="1" x14ac:dyDescent="0.2">
      <c r="AI479" s="4"/>
    </row>
    <row r="480" spans="35:35" ht="12.75" customHeight="1" x14ac:dyDescent="0.2">
      <c r="AI480" s="4"/>
    </row>
    <row r="481" spans="35:35" ht="12.75" customHeight="1" x14ac:dyDescent="0.2">
      <c r="AI481" s="4"/>
    </row>
    <row r="482" spans="35:35" ht="12.75" customHeight="1" x14ac:dyDescent="0.2">
      <c r="AI482" s="4"/>
    </row>
    <row r="483" spans="35:35" ht="12.75" customHeight="1" x14ac:dyDescent="0.2">
      <c r="AI483" s="4"/>
    </row>
    <row r="484" spans="35:35" ht="12.75" customHeight="1" x14ac:dyDescent="0.2">
      <c r="AI484" s="4"/>
    </row>
    <row r="485" spans="35:35" ht="12.75" customHeight="1" x14ac:dyDescent="0.2">
      <c r="AI485" s="4"/>
    </row>
    <row r="486" spans="35:35" ht="12.75" customHeight="1" x14ac:dyDescent="0.2">
      <c r="AI486" s="4"/>
    </row>
    <row r="487" spans="35:35" ht="12.75" customHeight="1" x14ac:dyDescent="0.2">
      <c r="AI487" s="4"/>
    </row>
    <row r="488" spans="35:35" ht="12.75" customHeight="1" x14ac:dyDescent="0.2">
      <c r="AI488" s="4"/>
    </row>
    <row r="489" spans="35:35" ht="12.75" customHeight="1" x14ac:dyDescent="0.2">
      <c r="AI489" s="4"/>
    </row>
    <row r="490" spans="35:35" ht="12.75" customHeight="1" x14ac:dyDescent="0.2">
      <c r="AI490" s="4"/>
    </row>
    <row r="491" spans="35:35" ht="12.75" customHeight="1" x14ac:dyDescent="0.2">
      <c r="AI491" s="4"/>
    </row>
    <row r="492" spans="35:35" ht="12.75" customHeight="1" x14ac:dyDescent="0.2">
      <c r="AI492" s="4"/>
    </row>
    <row r="493" spans="35:35" ht="12.75" customHeight="1" x14ac:dyDescent="0.2">
      <c r="AI493" s="4"/>
    </row>
    <row r="494" spans="35:35" ht="12.75" customHeight="1" x14ac:dyDescent="0.2">
      <c r="AI494" s="4"/>
    </row>
    <row r="495" spans="35:35" ht="12.75" customHeight="1" x14ac:dyDescent="0.2">
      <c r="AI495" s="4"/>
    </row>
    <row r="496" spans="35:35" ht="12.75" customHeight="1" x14ac:dyDescent="0.2">
      <c r="AI496" s="4"/>
    </row>
    <row r="497" spans="35:35" ht="12.75" customHeight="1" x14ac:dyDescent="0.2">
      <c r="AI497" s="4"/>
    </row>
    <row r="498" spans="35:35" ht="12.75" customHeight="1" x14ac:dyDescent="0.2">
      <c r="AI498" s="4"/>
    </row>
    <row r="499" spans="35:35" ht="12.75" customHeight="1" x14ac:dyDescent="0.2">
      <c r="AI499" s="4"/>
    </row>
    <row r="500" spans="35:35" ht="12.75" customHeight="1" x14ac:dyDescent="0.2">
      <c r="AI500" s="4"/>
    </row>
    <row r="501" spans="35:35" ht="12.75" customHeight="1" x14ac:dyDescent="0.2">
      <c r="AI501" s="4"/>
    </row>
    <row r="502" spans="35:35" ht="12.75" customHeight="1" x14ac:dyDescent="0.2">
      <c r="AI502" s="4"/>
    </row>
    <row r="503" spans="35:35" ht="12.75" customHeight="1" x14ac:dyDescent="0.2">
      <c r="AI503" s="4"/>
    </row>
    <row r="504" spans="35:35" ht="12.75" customHeight="1" x14ac:dyDescent="0.2">
      <c r="AI504" s="4"/>
    </row>
    <row r="505" spans="35:35" ht="12.75" customHeight="1" x14ac:dyDescent="0.2">
      <c r="AI505" s="4"/>
    </row>
    <row r="506" spans="35:35" ht="12.75" customHeight="1" x14ac:dyDescent="0.2">
      <c r="AI506" s="4"/>
    </row>
    <row r="507" spans="35:35" ht="12.75" customHeight="1" x14ac:dyDescent="0.2">
      <c r="AI507" s="4"/>
    </row>
    <row r="508" spans="35:35" ht="12.75" customHeight="1" x14ac:dyDescent="0.2">
      <c r="AI508" s="4"/>
    </row>
    <row r="509" spans="35:35" ht="12.75" customHeight="1" x14ac:dyDescent="0.2">
      <c r="AI509" s="4"/>
    </row>
    <row r="510" spans="35:35" ht="12.75" customHeight="1" x14ac:dyDescent="0.2">
      <c r="AI510" s="4"/>
    </row>
    <row r="511" spans="35:35" ht="12.75" customHeight="1" x14ac:dyDescent="0.2">
      <c r="AI511" s="4"/>
    </row>
    <row r="512" spans="35:35" ht="12.75" customHeight="1" x14ac:dyDescent="0.2">
      <c r="AI512" s="4"/>
    </row>
    <row r="513" spans="35:35" ht="12.75" customHeight="1" x14ac:dyDescent="0.2">
      <c r="AI513" s="4"/>
    </row>
    <row r="514" spans="35:35" ht="12.75" customHeight="1" x14ac:dyDescent="0.2">
      <c r="AI514" s="4"/>
    </row>
    <row r="515" spans="35:35" ht="12.75" customHeight="1" x14ac:dyDescent="0.2">
      <c r="AI515" s="4"/>
    </row>
    <row r="516" spans="35:35" ht="12.75" customHeight="1" x14ac:dyDescent="0.2">
      <c r="AI516" s="4"/>
    </row>
    <row r="517" spans="35:35" ht="12.75" customHeight="1" x14ac:dyDescent="0.2">
      <c r="AI517" s="4"/>
    </row>
    <row r="518" spans="35:35" ht="12.75" customHeight="1" x14ac:dyDescent="0.2">
      <c r="AI518" s="4"/>
    </row>
    <row r="519" spans="35:35" ht="12.75" customHeight="1" x14ac:dyDescent="0.2">
      <c r="AI519" s="4"/>
    </row>
    <row r="520" spans="35:35" ht="12.75" customHeight="1" x14ac:dyDescent="0.2">
      <c r="AI520" s="4"/>
    </row>
    <row r="521" spans="35:35" ht="12.75" customHeight="1" x14ac:dyDescent="0.2">
      <c r="AI521" s="4"/>
    </row>
    <row r="522" spans="35:35" ht="12.75" customHeight="1" x14ac:dyDescent="0.2">
      <c r="AI522" s="4"/>
    </row>
    <row r="523" spans="35:35" ht="12.75" customHeight="1" x14ac:dyDescent="0.2">
      <c r="AI523" s="4"/>
    </row>
    <row r="524" spans="35:35" ht="12.75" customHeight="1" x14ac:dyDescent="0.2">
      <c r="AI524" s="4"/>
    </row>
    <row r="525" spans="35:35" ht="12.75" customHeight="1" x14ac:dyDescent="0.2">
      <c r="AI525" s="4"/>
    </row>
    <row r="526" spans="35:35" ht="12.75" customHeight="1" x14ac:dyDescent="0.2">
      <c r="AI526" s="4"/>
    </row>
    <row r="527" spans="35:35" ht="12.75" customHeight="1" x14ac:dyDescent="0.2">
      <c r="AI527" s="4"/>
    </row>
    <row r="528" spans="35:35" ht="12.75" customHeight="1" x14ac:dyDescent="0.2">
      <c r="AI528" s="4"/>
    </row>
    <row r="529" spans="35:35" ht="12.75" customHeight="1" x14ac:dyDescent="0.2">
      <c r="AI529" s="4"/>
    </row>
    <row r="530" spans="35:35" ht="12.75" customHeight="1" x14ac:dyDescent="0.2">
      <c r="AI530" s="4"/>
    </row>
    <row r="531" spans="35:35" ht="12.75" customHeight="1" x14ac:dyDescent="0.2">
      <c r="AI531" s="4"/>
    </row>
    <row r="532" spans="35:35" ht="12.75" customHeight="1" x14ac:dyDescent="0.2">
      <c r="AI532" s="4"/>
    </row>
    <row r="533" spans="35:35" ht="12.75" customHeight="1" x14ac:dyDescent="0.2">
      <c r="AI533" s="4"/>
    </row>
    <row r="534" spans="35:35" ht="12.75" customHeight="1" x14ac:dyDescent="0.2">
      <c r="AI534" s="4"/>
    </row>
    <row r="535" spans="35:35" ht="12.75" customHeight="1" x14ac:dyDescent="0.2">
      <c r="AI535" s="4"/>
    </row>
    <row r="536" spans="35:35" ht="12.75" customHeight="1" x14ac:dyDescent="0.2">
      <c r="AI536" s="4"/>
    </row>
    <row r="537" spans="35:35" ht="12.75" customHeight="1" x14ac:dyDescent="0.2">
      <c r="AI537" s="4"/>
    </row>
    <row r="538" spans="35:35" ht="12.75" customHeight="1" x14ac:dyDescent="0.2">
      <c r="AI538" s="4"/>
    </row>
    <row r="539" spans="35:35" ht="12.75" customHeight="1" x14ac:dyDescent="0.2">
      <c r="AI539" s="4"/>
    </row>
    <row r="540" spans="35:35" ht="12.75" customHeight="1" x14ac:dyDescent="0.2">
      <c r="AI540" s="4"/>
    </row>
    <row r="541" spans="35:35" ht="12.75" customHeight="1" x14ac:dyDescent="0.2">
      <c r="AI541" s="4"/>
    </row>
    <row r="542" spans="35:35" ht="12.75" customHeight="1" x14ac:dyDescent="0.2">
      <c r="AI542" s="4"/>
    </row>
    <row r="543" spans="35:35" ht="12.75" customHeight="1" x14ac:dyDescent="0.2">
      <c r="AI543" s="4"/>
    </row>
    <row r="544" spans="35:35" ht="12.75" customHeight="1" x14ac:dyDescent="0.2">
      <c r="AI544" s="4"/>
    </row>
    <row r="545" spans="35:35" ht="12.75" customHeight="1" x14ac:dyDescent="0.2">
      <c r="AI545" s="4"/>
    </row>
    <row r="546" spans="35:35" ht="12.75" customHeight="1" x14ac:dyDescent="0.2">
      <c r="AI546" s="4"/>
    </row>
    <row r="547" spans="35:35" ht="12.75" customHeight="1" x14ac:dyDescent="0.2">
      <c r="AI547" s="4"/>
    </row>
    <row r="548" spans="35:35" ht="12.75" customHeight="1" x14ac:dyDescent="0.2">
      <c r="AI548" s="4"/>
    </row>
    <row r="549" spans="35:35" ht="12.75" customHeight="1" x14ac:dyDescent="0.2">
      <c r="AI549" s="4"/>
    </row>
    <row r="550" spans="35:35" ht="12.75" customHeight="1" x14ac:dyDescent="0.2">
      <c r="AI550" s="4"/>
    </row>
    <row r="551" spans="35:35" ht="12.75" customHeight="1" x14ac:dyDescent="0.2">
      <c r="AI551" s="4"/>
    </row>
    <row r="552" spans="35:35" ht="12.75" customHeight="1" x14ac:dyDescent="0.2">
      <c r="AI552" s="4"/>
    </row>
    <row r="553" spans="35:35" ht="12.75" customHeight="1" x14ac:dyDescent="0.2">
      <c r="AI553" s="4"/>
    </row>
    <row r="554" spans="35:35" ht="12.75" customHeight="1" x14ac:dyDescent="0.2">
      <c r="AI554" s="4"/>
    </row>
    <row r="555" spans="35:35" ht="12.75" customHeight="1" x14ac:dyDescent="0.2">
      <c r="AI555" s="4"/>
    </row>
    <row r="556" spans="35:35" ht="12.75" customHeight="1" x14ac:dyDescent="0.2">
      <c r="AI556" s="4"/>
    </row>
    <row r="557" spans="35:35" ht="12.75" customHeight="1" x14ac:dyDescent="0.2">
      <c r="AI557" s="4"/>
    </row>
    <row r="558" spans="35:35" ht="12.75" customHeight="1" x14ac:dyDescent="0.2">
      <c r="AI558" s="4"/>
    </row>
    <row r="559" spans="35:35" ht="12.75" customHeight="1" x14ac:dyDescent="0.2">
      <c r="AI559" s="4"/>
    </row>
    <row r="560" spans="35:35" ht="12.75" customHeight="1" x14ac:dyDescent="0.2">
      <c r="AI560" s="4"/>
    </row>
    <row r="561" spans="35:35" ht="12.75" customHeight="1" x14ac:dyDescent="0.2">
      <c r="AI561" s="4"/>
    </row>
    <row r="562" spans="35:35" ht="12.75" customHeight="1" x14ac:dyDescent="0.2">
      <c r="AI562" s="4"/>
    </row>
    <row r="563" spans="35:35" ht="12.75" customHeight="1" x14ac:dyDescent="0.2">
      <c r="AI563" s="4"/>
    </row>
    <row r="564" spans="35:35" ht="12.75" customHeight="1" x14ac:dyDescent="0.2">
      <c r="AI564" s="4"/>
    </row>
    <row r="565" spans="35:35" ht="12.75" customHeight="1" x14ac:dyDescent="0.2">
      <c r="AI565" s="4"/>
    </row>
    <row r="566" spans="35:35" ht="12.75" customHeight="1" x14ac:dyDescent="0.2">
      <c r="AI566" s="4"/>
    </row>
    <row r="567" spans="35:35" ht="12.75" customHeight="1" x14ac:dyDescent="0.2">
      <c r="AI567" s="4"/>
    </row>
    <row r="568" spans="35:35" ht="12.75" customHeight="1" x14ac:dyDescent="0.2">
      <c r="AI568" s="4"/>
    </row>
    <row r="569" spans="35:35" ht="12.75" customHeight="1" x14ac:dyDescent="0.2">
      <c r="AI569" s="4"/>
    </row>
    <row r="570" spans="35:35" ht="12.75" customHeight="1" x14ac:dyDescent="0.2">
      <c r="AI570" s="4"/>
    </row>
    <row r="571" spans="35:35" ht="12.75" customHeight="1" x14ac:dyDescent="0.2">
      <c r="AI571" s="4"/>
    </row>
    <row r="572" spans="35:35" ht="12.75" customHeight="1" x14ac:dyDescent="0.2">
      <c r="AI572" s="4"/>
    </row>
    <row r="573" spans="35:35" ht="12.75" customHeight="1" x14ac:dyDescent="0.2">
      <c r="AI573" s="4"/>
    </row>
    <row r="574" spans="35:35" ht="12.75" customHeight="1" x14ac:dyDescent="0.2">
      <c r="AI574" s="4"/>
    </row>
    <row r="575" spans="35:35" ht="12.75" customHeight="1" x14ac:dyDescent="0.2">
      <c r="AI575" s="4"/>
    </row>
    <row r="576" spans="35:35" ht="12.75" customHeight="1" x14ac:dyDescent="0.2">
      <c r="AI576" s="4"/>
    </row>
    <row r="577" spans="35:35" ht="12.75" customHeight="1" x14ac:dyDescent="0.2">
      <c r="AI577" s="4"/>
    </row>
    <row r="578" spans="35:35" ht="12.75" customHeight="1" x14ac:dyDescent="0.2">
      <c r="AI578" s="4"/>
    </row>
    <row r="579" spans="35:35" ht="12.75" customHeight="1" x14ac:dyDescent="0.2">
      <c r="AI579" s="4"/>
    </row>
    <row r="580" spans="35:35" ht="12.75" customHeight="1" x14ac:dyDescent="0.2">
      <c r="AI580" s="4"/>
    </row>
    <row r="581" spans="35:35" ht="12.75" customHeight="1" x14ac:dyDescent="0.2">
      <c r="AI581" s="4"/>
    </row>
    <row r="582" spans="35:35" ht="12.75" customHeight="1" x14ac:dyDescent="0.2">
      <c r="AI582" s="4"/>
    </row>
    <row r="583" spans="35:35" ht="12.75" customHeight="1" x14ac:dyDescent="0.2">
      <c r="AI583" s="4"/>
    </row>
    <row r="584" spans="35:35" ht="12.75" customHeight="1" x14ac:dyDescent="0.2">
      <c r="AI584" s="4"/>
    </row>
    <row r="585" spans="35:35" ht="12.75" customHeight="1" x14ac:dyDescent="0.2">
      <c r="AI585" s="4"/>
    </row>
    <row r="586" spans="35:35" ht="12.75" customHeight="1" x14ac:dyDescent="0.2">
      <c r="AI586" s="4"/>
    </row>
    <row r="587" spans="35:35" ht="12.75" customHeight="1" x14ac:dyDescent="0.2">
      <c r="AI587" s="4"/>
    </row>
    <row r="588" spans="35:35" ht="12.75" customHeight="1" x14ac:dyDescent="0.2">
      <c r="AI588" s="4"/>
    </row>
    <row r="589" spans="35:35" ht="12.75" customHeight="1" x14ac:dyDescent="0.2">
      <c r="AI589" s="4"/>
    </row>
    <row r="590" spans="35:35" ht="12.75" customHeight="1" x14ac:dyDescent="0.2">
      <c r="AI590" s="4"/>
    </row>
    <row r="591" spans="35:35" ht="12.75" customHeight="1" x14ac:dyDescent="0.2">
      <c r="AI591" s="4"/>
    </row>
    <row r="592" spans="35:35" ht="12.75" customHeight="1" x14ac:dyDescent="0.2">
      <c r="AI592" s="4"/>
    </row>
    <row r="593" spans="35:35" ht="12.75" customHeight="1" x14ac:dyDescent="0.2">
      <c r="AI593" s="4"/>
    </row>
    <row r="594" spans="35:35" ht="12.75" customHeight="1" x14ac:dyDescent="0.2">
      <c r="AI594" s="4"/>
    </row>
    <row r="595" spans="35:35" ht="12.75" customHeight="1" x14ac:dyDescent="0.2">
      <c r="AI595" s="4"/>
    </row>
    <row r="596" spans="35:35" ht="12.75" customHeight="1" x14ac:dyDescent="0.2">
      <c r="AI596" s="4"/>
    </row>
    <row r="597" spans="35:35" ht="12.75" customHeight="1" x14ac:dyDescent="0.2">
      <c r="AI597" s="4"/>
    </row>
    <row r="598" spans="35:35" ht="12.75" customHeight="1" x14ac:dyDescent="0.2">
      <c r="AI598" s="4"/>
    </row>
    <row r="599" spans="35:35" ht="12.75" customHeight="1" x14ac:dyDescent="0.2">
      <c r="AI599" s="4"/>
    </row>
    <row r="600" spans="35:35" ht="12.75" customHeight="1" x14ac:dyDescent="0.2">
      <c r="AI600" s="4"/>
    </row>
    <row r="601" spans="35:35" ht="12.75" customHeight="1" x14ac:dyDescent="0.2">
      <c r="AI601" s="4"/>
    </row>
    <row r="602" spans="35:35" ht="12.75" customHeight="1" x14ac:dyDescent="0.2">
      <c r="AI602" s="4"/>
    </row>
    <row r="603" spans="35:35" ht="12.75" customHeight="1" x14ac:dyDescent="0.2">
      <c r="AI603" s="4"/>
    </row>
    <row r="604" spans="35:35" ht="12.75" customHeight="1" x14ac:dyDescent="0.2">
      <c r="AI604" s="4"/>
    </row>
    <row r="605" spans="35:35" ht="12.75" customHeight="1" x14ac:dyDescent="0.2">
      <c r="AI605" s="4"/>
    </row>
    <row r="606" spans="35:35" ht="12.75" customHeight="1" x14ac:dyDescent="0.2">
      <c r="AI606" s="4"/>
    </row>
    <row r="607" spans="35:35" ht="12.75" customHeight="1" x14ac:dyDescent="0.2">
      <c r="AI607" s="4"/>
    </row>
    <row r="608" spans="35:35" ht="12.75" customHeight="1" x14ac:dyDescent="0.2">
      <c r="AI608" s="4"/>
    </row>
    <row r="609" spans="35:35" ht="12.75" customHeight="1" x14ac:dyDescent="0.2">
      <c r="AI609" s="4"/>
    </row>
    <row r="610" spans="35:35" ht="12.75" customHeight="1" x14ac:dyDescent="0.2">
      <c r="AI610" s="4"/>
    </row>
    <row r="611" spans="35:35" ht="12.75" customHeight="1" x14ac:dyDescent="0.2">
      <c r="AI611" s="4"/>
    </row>
    <row r="612" spans="35:35" ht="12.75" customHeight="1" x14ac:dyDescent="0.2">
      <c r="AI612" s="4"/>
    </row>
    <row r="613" spans="35:35" ht="12.75" customHeight="1" x14ac:dyDescent="0.2">
      <c r="AI613" s="4"/>
    </row>
    <row r="614" spans="35:35" ht="12.75" customHeight="1" x14ac:dyDescent="0.2">
      <c r="AI614" s="4"/>
    </row>
    <row r="615" spans="35:35" ht="12.75" customHeight="1" x14ac:dyDescent="0.2">
      <c r="AI615" s="4"/>
    </row>
    <row r="616" spans="35:35" ht="12.75" customHeight="1" x14ac:dyDescent="0.2">
      <c r="AI616" s="4"/>
    </row>
    <row r="617" spans="35:35" ht="12.75" customHeight="1" x14ac:dyDescent="0.2">
      <c r="AI617" s="4"/>
    </row>
    <row r="618" spans="35:35" ht="12.75" customHeight="1" x14ac:dyDescent="0.2">
      <c r="AI618" s="4"/>
    </row>
    <row r="619" spans="35:35" ht="12.75" customHeight="1" x14ac:dyDescent="0.2">
      <c r="AI619" s="4"/>
    </row>
    <row r="620" spans="35:35" ht="12.75" customHeight="1" x14ac:dyDescent="0.2">
      <c r="AI620" s="4"/>
    </row>
    <row r="621" spans="35:35" ht="12.75" customHeight="1" x14ac:dyDescent="0.2">
      <c r="AI621" s="4"/>
    </row>
    <row r="622" spans="35:35" ht="12.75" customHeight="1" x14ac:dyDescent="0.2">
      <c r="AI622" s="4"/>
    </row>
    <row r="623" spans="35:35" ht="12.75" customHeight="1" x14ac:dyDescent="0.2">
      <c r="AI623" s="4"/>
    </row>
    <row r="624" spans="35:35" ht="12.75" customHeight="1" x14ac:dyDescent="0.2">
      <c r="AI624" s="4"/>
    </row>
    <row r="625" spans="35:35" ht="12.75" customHeight="1" x14ac:dyDescent="0.2">
      <c r="AI625" s="4"/>
    </row>
    <row r="626" spans="35:35" ht="12.75" customHeight="1" x14ac:dyDescent="0.2">
      <c r="AI626" s="4"/>
    </row>
    <row r="627" spans="35:35" ht="12.75" customHeight="1" x14ac:dyDescent="0.2">
      <c r="AI627" s="4"/>
    </row>
    <row r="628" spans="35:35" ht="12.75" customHeight="1" x14ac:dyDescent="0.2">
      <c r="AI628" s="4"/>
    </row>
    <row r="629" spans="35:35" ht="12.75" customHeight="1" x14ac:dyDescent="0.2">
      <c r="AI629" s="4"/>
    </row>
    <row r="630" spans="35:35" ht="12.75" customHeight="1" x14ac:dyDescent="0.2">
      <c r="AI630" s="4"/>
    </row>
    <row r="631" spans="35:35" ht="12.75" customHeight="1" x14ac:dyDescent="0.2">
      <c r="AI631" s="4"/>
    </row>
    <row r="632" spans="35:35" ht="12.75" customHeight="1" x14ac:dyDescent="0.2">
      <c r="AI632" s="4"/>
    </row>
    <row r="633" spans="35:35" ht="12.75" customHeight="1" x14ac:dyDescent="0.2">
      <c r="AI633" s="4"/>
    </row>
    <row r="634" spans="35:35" ht="12.75" customHeight="1" x14ac:dyDescent="0.2">
      <c r="AI634" s="4"/>
    </row>
    <row r="635" spans="35:35" ht="12.75" customHeight="1" x14ac:dyDescent="0.2">
      <c r="AI635" s="4"/>
    </row>
    <row r="636" spans="35:35" ht="12.75" customHeight="1" x14ac:dyDescent="0.2">
      <c r="AI636" s="4"/>
    </row>
    <row r="637" spans="35:35" ht="12.75" customHeight="1" x14ac:dyDescent="0.2">
      <c r="AI637" s="4"/>
    </row>
    <row r="638" spans="35:35" ht="12.75" customHeight="1" x14ac:dyDescent="0.2">
      <c r="AI638" s="4"/>
    </row>
    <row r="639" spans="35:35" ht="12.75" customHeight="1" x14ac:dyDescent="0.2">
      <c r="AI639" s="4"/>
    </row>
    <row r="640" spans="35:35" ht="12.75" customHeight="1" x14ac:dyDescent="0.2">
      <c r="AI640" s="4"/>
    </row>
    <row r="641" spans="35:35" ht="12.75" customHeight="1" x14ac:dyDescent="0.2">
      <c r="AI641" s="4"/>
    </row>
    <row r="642" spans="35:35" ht="12.75" customHeight="1" x14ac:dyDescent="0.2">
      <c r="AI642" s="4"/>
    </row>
    <row r="643" spans="35:35" ht="12.75" customHeight="1" x14ac:dyDescent="0.2">
      <c r="AI643" s="4"/>
    </row>
    <row r="644" spans="35:35" ht="12.75" customHeight="1" x14ac:dyDescent="0.2">
      <c r="AI644" s="4"/>
    </row>
    <row r="645" spans="35:35" ht="12.75" customHeight="1" x14ac:dyDescent="0.2">
      <c r="AI645" s="4"/>
    </row>
    <row r="646" spans="35:35" ht="12.75" customHeight="1" x14ac:dyDescent="0.2">
      <c r="AI646" s="4"/>
    </row>
    <row r="647" spans="35:35" ht="12.75" customHeight="1" x14ac:dyDescent="0.2">
      <c r="AI647" s="4"/>
    </row>
    <row r="648" spans="35:35" ht="12.75" customHeight="1" x14ac:dyDescent="0.2">
      <c r="AI648" s="4"/>
    </row>
    <row r="649" spans="35:35" ht="12.75" customHeight="1" x14ac:dyDescent="0.2">
      <c r="AI649" s="4"/>
    </row>
    <row r="650" spans="35:35" ht="12.75" customHeight="1" x14ac:dyDescent="0.2">
      <c r="AI650" s="4"/>
    </row>
    <row r="651" spans="35:35" ht="12.75" customHeight="1" x14ac:dyDescent="0.2">
      <c r="AI651" s="4"/>
    </row>
    <row r="652" spans="35:35" ht="12.75" customHeight="1" x14ac:dyDescent="0.2">
      <c r="AI652" s="4"/>
    </row>
    <row r="653" spans="35:35" ht="12.75" customHeight="1" x14ac:dyDescent="0.2">
      <c r="AI653" s="4"/>
    </row>
    <row r="654" spans="35:35" ht="12.75" customHeight="1" x14ac:dyDescent="0.2">
      <c r="AI654" s="4"/>
    </row>
    <row r="655" spans="35:35" ht="12.75" customHeight="1" x14ac:dyDescent="0.2">
      <c r="AI655" s="4"/>
    </row>
    <row r="656" spans="35:35" ht="12.75" customHeight="1" x14ac:dyDescent="0.2">
      <c r="AI656" s="4"/>
    </row>
    <row r="657" spans="35:35" ht="12.75" customHeight="1" x14ac:dyDescent="0.2">
      <c r="AI657" s="4"/>
    </row>
    <row r="658" spans="35:35" ht="12.75" customHeight="1" x14ac:dyDescent="0.2">
      <c r="AI658" s="4"/>
    </row>
    <row r="659" spans="35:35" ht="12.75" customHeight="1" x14ac:dyDescent="0.2">
      <c r="AI659" s="4"/>
    </row>
    <row r="660" spans="35:35" ht="12.75" customHeight="1" x14ac:dyDescent="0.2">
      <c r="AI660" s="4"/>
    </row>
    <row r="661" spans="35:35" ht="12.75" customHeight="1" x14ac:dyDescent="0.2">
      <c r="AI661" s="4"/>
    </row>
    <row r="662" spans="35:35" ht="12.75" customHeight="1" x14ac:dyDescent="0.2">
      <c r="AI662" s="4"/>
    </row>
    <row r="663" spans="35:35" ht="12.75" customHeight="1" x14ac:dyDescent="0.2">
      <c r="AI663" s="4"/>
    </row>
    <row r="664" spans="35:35" ht="12.75" customHeight="1" x14ac:dyDescent="0.2">
      <c r="AI664" s="4"/>
    </row>
    <row r="665" spans="35:35" ht="12.75" customHeight="1" x14ac:dyDescent="0.2">
      <c r="AI665" s="4"/>
    </row>
    <row r="666" spans="35:35" ht="12.75" customHeight="1" x14ac:dyDescent="0.2">
      <c r="AI666" s="4"/>
    </row>
    <row r="667" spans="35:35" ht="12.75" customHeight="1" x14ac:dyDescent="0.2">
      <c r="AI667" s="4"/>
    </row>
    <row r="668" spans="35:35" ht="12.75" customHeight="1" x14ac:dyDescent="0.2">
      <c r="AI668" s="4"/>
    </row>
    <row r="669" spans="35:35" ht="12.75" customHeight="1" x14ac:dyDescent="0.2">
      <c r="AI669" s="4"/>
    </row>
    <row r="670" spans="35:35" ht="12.75" customHeight="1" x14ac:dyDescent="0.2">
      <c r="AI670" s="4"/>
    </row>
    <row r="671" spans="35:35" ht="12.75" customHeight="1" x14ac:dyDescent="0.2">
      <c r="AI671" s="4"/>
    </row>
    <row r="672" spans="35:35" ht="12.75" customHeight="1" x14ac:dyDescent="0.2">
      <c r="AI672" s="4"/>
    </row>
    <row r="673" spans="35:35" ht="12.75" customHeight="1" x14ac:dyDescent="0.2">
      <c r="AI673" s="4"/>
    </row>
    <row r="674" spans="35:35" ht="12.75" customHeight="1" x14ac:dyDescent="0.2">
      <c r="AI674" s="4"/>
    </row>
    <row r="675" spans="35:35" ht="12.75" customHeight="1" x14ac:dyDescent="0.2">
      <c r="AI675" s="4"/>
    </row>
    <row r="676" spans="35:35" ht="12.75" customHeight="1" x14ac:dyDescent="0.2">
      <c r="AI676" s="4"/>
    </row>
    <row r="677" spans="35:35" ht="12.75" customHeight="1" x14ac:dyDescent="0.2">
      <c r="AI677" s="4"/>
    </row>
    <row r="678" spans="35:35" ht="12.75" customHeight="1" x14ac:dyDescent="0.2">
      <c r="AI678" s="4"/>
    </row>
    <row r="679" spans="35:35" ht="12.75" customHeight="1" x14ac:dyDescent="0.2">
      <c r="AI679" s="4"/>
    </row>
    <row r="680" spans="35:35" ht="12.75" customHeight="1" x14ac:dyDescent="0.2">
      <c r="AI680" s="4"/>
    </row>
    <row r="681" spans="35:35" ht="12.75" customHeight="1" x14ac:dyDescent="0.2">
      <c r="AI681" s="4"/>
    </row>
    <row r="682" spans="35:35" ht="12.75" customHeight="1" x14ac:dyDescent="0.2">
      <c r="AI682" s="4"/>
    </row>
    <row r="683" spans="35:35" ht="12.75" customHeight="1" x14ac:dyDescent="0.2">
      <c r="AI683" s="4"/>
    </row>
    <row r="684" spans="35:35" ht="12.75" customHeight="1" x14ac:dyDescent="0.2">
      <c r="AI684" s="4"/>
    </row>
    <row r="685" spans="35:35" ht="12.75" customHeight="1" x14ac:dyDescent="0.2">
      <c r="AI685" s="4"/>
    </row>
    <row r="686" spans="35:35" ht="12.75" customHeight="1" x14ac:dyDescent="0.2">
      <c r="AI686" s="4"/>
    </row>
    <row r="687" spans="35:35" ht="12.75" customHeight="1" x14ac:dyDescent="0.2">
      <c r="AI687" s="4"/>
    </row>
    <row r="688" spans="35:35" ht="12.75" customHeight="1" x14ac:dyDescent="0.2">
      <c r="AI688" s="4"/>
    </row>
    <row r="689" spans="35:35" ht="12.75" customHeight="1" x14ac:dyDescent="0.2">
      <c r="AI689" s="4"/>
    </row>
    <row r="690" spans="35:35" ht="12.75" customHeight="1" x14ac:dyDescent="0.2">
      <c r="AI690" s="4"/>
    </row>
    <row r="691" spans="35:35" ht="12.75" customHeight="1" x14ac:dyDescent="0.2">
      <c r="AI691" s="4"/>
    </row>
    <row r="692" spans="35:35" ht="12.75" customHeight="1" x14ac:dyDescent="0.2">
      <c r="AI692" s="4"/>
    </row>
    <row r="693" spans="35:35" ht="12.75" customHeight="1" x14ac:dyDescent="0.2">
      <c r="AI693" s="4"/>
    </row>
    <row r="694" spans="35:35" ht="12.75" customHeight="1" x14ac:dyDescent="0.2">
      <c r="AI694" s="4"/>
    </row>
    <row r="695" spans="35:35" ht="12.75" customHeight="1" x14ac:dyDescent="0.2">
      <c r="AI695" s="4"/>
    </row>
    <row r="696" spans="35:35" ht="12.75" customHeight="1" x14ac:dyDescent="0.2">
      <c r="AI696" s="4"/>
    </row>
    <row r="697" spans="35:35" ht="12.75" customHeight="1" x14ac:dyDescent="0.2">
      <c r="AI697" s="4"/>
    </row>
    <row r="698" spans="35:35" ht="12.75" customHeight="1" x14ac:dyDescent="0.2">
      <c r="AI698" s="4"/>
    </row>
    <row r="699" spans="35:35" ht="12.75" customHeight="1" x14ac:dyDescent="0.2">
      <c r="AI699" s="4"/>
    </row>
    <row r="700" spans="35:35" ht="12.75" customHeight="1" x14ac:dyDescent="0.2">
      <c r="AI700" s="4"/>
    </row>
    <row r="701" spans="35:35" ht="12.75" customHeight="1" x14ac:dyDescent="0.2">
      <c r="AI701" s="4"/>
    </row>
    <row r="702" spans="35:35" ht="12.75" customHeight="1" x14ac:dyDescent="0.2">
      <c r="AI702" s="4"/>
    </row>
    <row r="703" spans="35:35" ht="12.75" customHeight="1" x14ac:dyDescent="0.2">
      <c r="AI703" s="4"/>
    </row>
    <row r="704" spans="35:35" ht="12.75" customHeight="1" x14ac:dyDescent="0.2">
      <c r="AI704" s="4"/>
    </row>
    <row r="705" spans="35:35" ht="12.75" customHeight="1" x14ac:dyDescent="0.2">
      <c r="AI705" s="4"/>
    </row>
    <row r="706" spans="35:35" ht="12.75" customHeight="1" x14ac:dyDescent="0.2">
      <c r="AI706" s="4"/>
    </row>
    <row r="707" spans="35:35" ht="12.75" customHeight="1" x14ac:dyDescent="0.2">
      <c r="AI707" s="4"/>
    </row>
    <row r="708" spans="35:35" ht="12.75" customHeight="1" x14ac:dyDescent="0.2">
      <c r="AI708" s="4"/>
    </row>
    <row r="709" spans="35:35" ht="12.75" customHeight="1" x14ac:dyDescent="0.2">
      <c r="AI709" s="4"/>
    </row>
    <row r="710" spans="35:35" ht="12.75" customHeight="1" x14ac:dyDescent="0.2">
      <c r="AI710" s="4"/>
    </row>
    <row r="711" spans="35:35" ht="12.75" customHeight="1" x14ac:dyDescent="0.2">
      <c r="AI711" s="4"/>
    </row>
    <row r="712" spans="35:35" ht="12.75" customHeight="1" x14ac:dyDescent="0.2">
      <c r="AI712" s="4"/>
    </row>
    <row r="713" spans="35:35" ht="12.75" customHeight="1" x14ac:dyDescent="0.2">
      <c r="AI713" s="4"/>
    </row>
    <row r="714" spans="35:35" ht="12.75" customHeight="1" x14ac:dyDescent="0.2">
      <c r="AI714" s="4"/>
    </row>
    <row r="715" spans="35:35" ht="12.75" customHeight="1" x14ac:dyDescent="0.2">
      <c r="AI715" s="4"/>
    </row>
    <row r="716" spans="35:35" ht="12.75" customHeight="1" x14ac:dyDescent="0.2">
      <c r="AI716" s="4"/>
    </row>
    <row r="717" spans="35:35" ht="12.75" customHeight="1" x14ac:dyDescent="0.2">
      <c r="AI717" s="4"/>
    </row>
    <row r="718" spans="35:35" ht="12.75" customHeight="1" x14ac:dyDescent="0.2">
      <c r="AI718" s="4"/>
    </row>
    <row r="719" spans="35:35" ht="12.75" customHeight="1" x14ac:dyDescent="0.2">
      <c r="AI719" s="4"/>
    </row>
    <row r="720" spans="35:35" ht="12.75" customHeight="1" x14ac:dyDescent="0.2">
      <c r="AI720" s="4"/>
    </row>
    <row r="721" spans="35:35" ht="12.75" customHeight="1" x14ac:dyDescent="0.2">
      <c r="AI721" s="4"/>
    </row>
    <row r="722" spans="35:35" ht="12.75" customHeight="1" x14ac:dyDescent="0.2">
      <c r="AI722" s="4"/>
    </row>
    <row r="723" spans="35:35" ht="12.75" customHeight="1" x14ac:dyDescent="0.2">
      <c r="AI723" s="4"/>
    </row>
    <row r="724" spans="35:35" ht="12.75" customHeight="1" x14ac:dyDescent="0.2">
      <c r="AI724" s="4"/>
    </row>
    <row r="725" spans="35:35" ht="12.75" customHeight="1" x14ac:dyDescent="0.2">
      <c r="AI725" s="4"/>
    </row>
    <row r="726" spans="35:35" ht="12.75" customHeight="1" x14ac:dyDescent="0.2">
      <c r="AI726" s="4"/>
    </row>
    <row r="727" spans="35:35" ht="12.75" customHeight="1" x14ac:dyDescent="0.2">
      <c r="AI727" s="4"/>
    </row>
    <row r="728" spans="35:35" ht="12.75" customHeight="1" x14ac:dyDescent="0.2">
      <c r="AI728" s="4"/>
    </row>
    <row r="729" spans="35:35" ht="12.75" customHeight="1" x14ac:dyDescent="0.2">
      <c r="AI729" s="4"/>
    </row>
    <row r="730" spans="35:35" ht="12.75" customHeight="1" x14ac:dyDescent="0.2">
      <c r="AI730" s="4"/>
    </row>
    <row r="731" spans="35:35" ht="12.75" customHeight="1" x14ac:dyDescent="0.2">
      <c r="AI731" s="4"/>
    </row>
    <row r="732" spans="35:35" ht="12.75" customHeight="1" x14ac:dyDescent="0.2">
      <c r="AI732" s="4"/>
    </row>
    <row r="733" spans="35:35" ht="12.75" customHeight="1" x14ac:dyDescent="0.2">
      <c r="AI733" s="4"/>
    </row>
    <row r="734" spans="35:35" ht="12.75" customHeight="1" x14ac:dyDescent="0.2">
      <c r="AI734" s="4"/>
    </row>
    <row r="735" spans="35:35" ht="12.75" customHeight="1" x14ac:dyDescent="0.2">
      <c r="AI735" s="4"/>
    </row>
    <row r="736" spans="35:35" ht="12.75" customHeight="1" x14ac:dyDescent="0.2">
      <c r="AI736" s="4"/>
    </row>
    <row r="737" spans="35:35" ht="12.75" customHeight="1" x14ac:dyDescent="0.2">
      <c r="AI737" s="4"/>
    </row>
    <row r="738" spans="35:35" ht="12.75" customHeight="1" x14ac:dyDescent="0.2">
      <c r="AI738" s="4"/>
    </row>
    <row r="739" spans="35:35" ht="12.75" customHeight="1" x14ac:dyDescent="0.2">
      <c r="AI739" s="4"/>
    </row>
    <row r="740" spans="35:35" ht="12.75" customHeight="1" x14ac:dyDescent="0.2">
      <c r="AI740" s="4"/>
    </row>
    <row r="741" spans="35:35" ht="12.75" customHeight="1" x14ac:dyDescent="0.2">
      <c r="AI741" s="4"/>
    </row>
    <row r="742" spans="35:35" ht="12.75" customHeight="1" x14ac:dyDescent="0.2">
      <c r="AI742" s="4"/>
    </row>
    <row r="743" spans="35:35" ht="12.75" customHeight="1" x14ac:dyDescent="0.2">
      <c r="AI743" s="4"/>
    </row>
    <row r="744" spans="35:35" ht="12.75" customHeight="1" x14ac:dyDescent="0.2">
      <c r="AI744" s="4"/>
    </row>
    <row r="745" spans="35:35" ht="12.75" customHeight="1" x14ac:dyDescent="0.2">
      <c r="AI745" s="4"/>
    </row>
    <row r="746" spans="35:35" ht="12.75" customHeight="1" x14ac:dyDescent="0.2">
      <c r="AI746" s="4"/>
    </row>
    <row r="747" spans="35:35" ht="12.75" customHeight="1" x14ac:dyDescent="0.2">
      <c r="AI747" s="4"/>
    </row>
    <row r="748" spans="35:35" ht="12.75" customHeight="1" x14ac:dyDescent="0.2">
      <c r="AI748" s="4"/>
    </row>
    <row r="749" spans="35:35" ht="12.75" customHeight="1" x14ac:dyDescent="0.2">
      <c r="AI749" s="4"/>
    </row>
    <row r="750" spans="35:35" ht="12.75" customHeight="1" x14ac:dyDescent="0.2">
      <c r="AI750" s="4"/>
    </row>
    <row r="751" spans="35:35" ht="12.75" customHeight="1" x14ac:dyDescent="0.2">
      <c r="AI751" s="4"/>
    </row>
    <row r="752" spans="35:35" ht="12.75" customHeight="1" x14ac:dyDescent="0.2">
      <c r="AI752" s="4"/>
    </row>
    <row r="753" spans="35:35" ht="12.75" customHeight="1" x14ac:dyDescent="0.2">
      <c r="AI753" s="4"/>
    </row>
    <row r="754" spans="35:35" ht="12.75" customHeight="1" x14ac:dyDescent="0.2">
      <c r="AI754" s="4"/>
    </row>
    <row r="755" spans="35:35" ht="12.75" customHeight="1" x14ac:dyDescent="0.2">
      <c r="AI755" s="4"/>
    </row>
    <row r="756" spans="35:35" ht="12.75" customHeight="1" x14ac:dyDescent="0.2">
      <c r="AI756" s="4"/>
    </row>
    <row r="757" spans="35:35" ht="12.75" customHeight="1" x14ac:dyDescent="0.2">
      <c r="AI757" s="4"/>
    </row>
    <row r="758" spans="35:35" ht="12.75" customHeight="1" x14ac:dyDescent="0.2">
      <c r="AI758" s="4"/>
    </row>
    <row r="759" spans="35:35" ht="12.75" customHeight="1" x14ac:dyDescent="0.2">
      <c r="AI759" s="4"/>
    </row>
    <row r="760" spans="35:35" ht="12.75" customHeight="1" x14ac:dyDescent="0.2">
      <c r="AI760" s="4"/>
    </row>
    <row r="761" spans="35:35" ht="12.75" customHeight="1" x14ac:dyDescent="0.2">
      <c r="AI761" s="4"/>
    </row>
    <row r="762" spans="35:35" ht="12.75" customHeight="1" x14ac:dyDescent="0.2">
      <c r="AI762" s="4"/>
    </row>
    <row r="763" spans="35:35" ht="12.75" customHeight="1" x14ac:dyDescent="0.2">
      <c r="AI763" s="4"/>
    </row>
    <row r="764" spans="35:35" ht="12.75" customHeight="1" x14ac:dyDescent="0.2">
      <c r="AI764" s="4"/>
    </row>
    <row r="765" spans="35:35" ht="12.75" customHeight="1" x14ac:dyDescent="0.2">
      <c r="AI765" s="4"/>
    </row>
    <row r="766" spans="35:35" ht="12.75" customHeight="1" x14ac:dyDescent="0.2">
      <c r="AI766" s="4"/>
    </row>
    <row r="767" spans="35:35" ht="12.75" customHeight="1" x14ac:dyDescent="0.2">
      <c r="AI767" s="4"/>
    </row>
    <row r="768" spans="35:35" ht="12.75" customHeight="1" x14ac:dyDescent="0.2">
      <c r="AI768" s="4"/>
    </row>
    <row r="769" spans="35:35" ht="12.75" customHeight="1" x14ac:dyDescent="0.2">
      <c r="AI769" s="4"/>
    </row>
    <row r="770" spans="35:35" ht="12.75" customHeight="1" x14ac:dyDescent="0.2">
      <c r="AI770" s="4"/>
    </row>
    <row r="771" spans="35:35" ht="12.75" customHeight="1" x14ac:dyDescent="0.2">
      <c r="AI771" s="4"/>
    </row>
    <row r="772" spans="35:35" ht="12.75" customHeight="1" x14ac:dyDescent="0.2">
      <c r="AI772" s="4"/>
    </row>
    <row r="773" spans="35:35" ht="12.75" customHeight="1" x14ac:dyDescent="0.2">
      <c r="AI773" s="4"/>
    </row>
    <row r="774" spans="35:35" ht="12.75" customHeight="1" x14ac:dyDescent="0.2">
      <c r="AI774" s="4"/>
    </row>
    <row r="775" spans="35:35" ht="12.75" customHeight="1" x14ac:dyDescent="0.2">
      <c r="AI775" s="4"/>
    </row>
    <row r="776" spans="35:35" ht="12.75" customHeight="1" x14ac:dyDescent="0.2">
      <c r="AI776" s="4"/>
    </row>
    <row r="777" spans="35:35" ht="12.75" customHeight="1" x14ac:dyDescent="0.2">
      <c r="AI777" s="4"/>
    </row>
    <row r="778" spans="35:35" ht="12.75" customHeight="1" x14ac:dyDescent="0.2">
      <c r="AI778" s="4"/>
    </row>
    <row r="779" spans="35:35" ht="12.75" customHeight="1" x14ac:dyDescent="0.2">
      <c r="AI779" s="4"/>
    </row>
    <row r="780" spans="35:35" ht="12.75" customHeight="1" x14ac:dyDescent="0.2">
      <c r="AI780" s="4"/>
    </row>
    <row r="781" spans="35:35" ht="12.75" customHeight="1" x14ac:dyDescent="0.2">
      <c r="AI781" s="4"/>
    </row>
    <row r="782" spans="35:35" ht="12.75" customHeight="1" x14ac:dyDescent="0.2">
      <c r="AI782" s="4"/>
    </row>
    <row r="783" spans="35:35" ht="12.75" customHeight="1" x14ac:dyDescent="0.2">
      <c r="AI783" s="4"/>
    </row>
    <row r="784" spans="35:35" ht="12.75" customHeight="1" x14ac:dyDescent="0.2">
      <c r="AI784" s="4"/>
    </row>
    <row r="785" spans="35:35" ht="12.75" customHeight="1" x14ac:dyDescent="0.2">
      <c r="AI785" s="4"/>
    </row>
    <row r="786" spans="35:35" ht="12.75" customHeight="1" x14ac:dyDescent="0.2">
      <c r="AI786" s="4"/>
    </row>
    <row r="787" spans="35:35" ht="12.75" customHeight="1" x14ac:dyDescent="0.2">
      <c r="AI787" s="4"/>
    </row>
    <row r="788" spans="35:35" ht="12.75" customHeight="1" x14ac:dyDescent="0.2">
      <c r="AI788" s="4"/>
    </row>
    <row r="789" spans="35:35" ht="12.75" customHeight="1" x14ac:dyDescent="0.2">
      <c r="AI789" s="4"/>
    </row>
    <row r="790" spans="35:35" ht="12.75" customHeight="1" x14ac:dyDescent="0.2">
      <c r="AI790" s="4"/>
    </row>
    <row r="791" spans="35:35" ht="12.75" customHeight="1" x14ac:dyDescent="0.2">
      <c r="AI791" s="4"/>
    </row>
    <row r="792" spans="35:35" ht="12.75" customHeight="1" x14ac:dyDescent="0.2">
      <c r="AI792" s="4"/>
    </row>
    <row r="793" spans="35:35" ht="12.75" customHeight="1" x14ac:dyDescent="0.2">
      <c r="AI793" s="4"/>
    </row>
    <row r="794" spans="35:35" ht="12.75" customHeight="1" x14ac:dyDescent="0.2">
      <c r="AI794" s="4"/>
    </row>
    <row r="795" spans="35:35" ht="12.75" customHeight="1" x14ac:dyDescent="0.2">
      <c r="AI795" s="4"/>
    </row>
    <row r="796" spans="35:35" ht="12.75" customHeight="1" x14ac:dyDescent="0.2">
      <c r="AI796" s="4"/>
    </row>
    <row r="797" spans="35:35" ht="12.75" customHeight="1" x14ac:dyDescent="0.2">
      <c r="AI797" s="4"/>
    </row>
    <row r="798" spans="35:35" ht="12.75" customHeight="1" x14ac:dyDescent="0.2">
      <c r="AI798" s="4"/>
    </row>
    <row r="799" spans="35:35" ht="12.75" customHeight="1" x14ac:dyDescent="0.2">
      <c r="AI799" s="4"/>
    </row>
    <row r="800" spans="35:35" ht="12.75" customHeight="1" x14ac:dyDescent="0.2">
      <c r="AI800" s="4"/>
    </row>
    <row r="801" spans="35:35" ht="12.75" customHeight="1" x14ac:dyDescent="0.2">
      <c r="AI801" s="4"/>
    </row>
    <row r="802" spans="35:35" ht="12.75" customHeight="1" x14ac:dyDescent="0.2">
      <c r="AI802" s="4"/>
    </row>
    <row r="803" spans="35:35" ht="12.75" customHeight="1" x14ac:dyDescent="0.2">
      <c r="AI803" s="4"/>
    </row>
    <row r="804" spans="35:35" ht="12.75" customHeight="1" x14ac:dyDescent="0.2">
      <c r="AI804" s="4"/>
    </row>
    <row r="805" spans="35:35" ht="12.75" customHeight="1" x14ac:dyDescent="0.2">
      <c r="AI805" s="4"/>
    </row>
    <row r="806" spans="35:35" ht="12.75" customHeight="1" x14ac:dyDescent="0.2">
      <c r="AI806" s="4"/>
    </row>
    <row r="807" spans="35:35" ht="12.75" customHeight="1" x14ac:dyDescent="0.2">
      <c r="AI807" s="4"/>
    </row>
    <row r="808" spans="35:35" ht="12.75" customHeight="1" x14ac:dyDescent="0.2">
      <c r="AI808" s="4"/>
    </row>
    <row r="809" spans="35:35" ht="12.75" customHeight="1" x14ac:dyDescent="0.2">
      <c r="AI809" s="4"/>
    </row>
    <row r="810" spans="35:35" ht="12.75" customHeight="1" x14ac:dyDescent="0.2">
      <c r="AI810" s="4"/>
    </row>
    <row r="811" spans="35:35" ht="12.75" customHeight="1" x14ac:dyDescent="0.2">
      <c r="AI811" s="4"/>
    </row>
    <row r="812" spans="35:35" ht="12.75" customHeight="1" x14ac:dyDescent="0.2">
      <c r="AI812" s="4"/>
    </row>
    <row r="813" spans="35:35" ht="12.75" customHeight="1" x14ac:dyDescent="0.2">
      <c r="AI813" s="4"/>
    </row>
    <row r="814" spans="35:35" ht="12.75" customHeight="1" x14ac:dyDescent="0.2">
      <c r="AI814" s="4"/>
    </row>
    <row r="815" spans="35:35" ht="12.75" customHeight="1" x14ac:dyDescent="0.2">
      <c r="AI815" s="4"/>
    </row>
    <row r="816" spans="35:35" ht="12.75" customHeight="1" x14ac:dyDescent="0.2">
      <c r="AI816" s="4"/>
    </row>
    <row r="817" spans="35:35" ht="12.75" customHeight="1" x14ac:dyDescent="0.2">
      <c r="AI817" s="4"/>
    </row>
    <row r="818" spans="35:35" ht="12.75" customHeight="1" x14ac:dyDescent="0.2">
      <c r="AI818" s="4"/>
    </row>
    <row r="819" spans="35:35" ht="12.75" customHeight="1" x14ac:dyDescent="0.2">
      <c r="AI819" s="4"/>
    </row>
    <row r="820" spans="35:35" ht="12.75" customHeight="1" x14ac:dyDescent="0.2">
      <c r="AI820" s="4"/>
    </row>
    <row r="821" spans="35:35" ht="12.75" customHeight="1" x14ac:dyDescent="0.2">
      <c r="AI821" s="4"/>
    </row>
    <row r="822" spans="35:35" ht="12.75" customHeight="1" x14ac:dyDescent="0.2">
      <c r="AI822" s="4"/>
    </row>
    <row r="823" spans="35:35" ht="12.75" customHeight="1" x14ac:dyDescent="0.2">
      <c r="AI823" s="4"/>
    </row>
    <row r="824" spans="35:35" ht="12.75" customHeight="1" x14ac:dyDescent="0.2">
      <c r="AI824" s="4"/>
    </row>
    <row r="825" spans="35:35" ht="12.75" customHeight="1" x14ac:dyDescent="0.2">
      <c r="AI825" s="4"/>
    </row>
    <row r="826" spans="35:35" ht="12.75" customHeight="1" x14ac:dyDescent="0.2">
      <c r="AI826" s="4"/>
    </row>
    <row r="827" spans="35:35" ht="12.75" customHeight="1" x14ac:dyDescent="0.2">
      <c r="AI827" s="4"/>
    </row>
    <row r="828" spans="35:35" ht="12.75" customHeight="1" x14ac:dyDescent="0.2">
      <c r="AI828" s="4"/>
    </row>
    <row r="829" spans="35:35" ht="12.75" customHeight="1" x14ac:dyDescent="0.2">
      <c r="AI829" s="4"/>
    </row>
    <row r="830" spans="35:35" ht="12.75" customHeight="1" x14ac:dyDescent="0.2">
      <c r="AI830" s="4"/>
    </row>
    <row r="831" spans="35:35" ht="12.75" customHeight="1" x14ac:dyDescent="0.2">
      <c r="AI831" s="4"/>
    </row>
    <row r="832" spans="35:35" ht="12.75" customHeight="1" x14ac:dyDescent="0.2">
      <c r="AI832" s="4"/>
    </row>
    <row r="833" spans="35:35" ht="12.75" customHeight="1" x14ac:dyDescent="0.2">
      <c r="AI833" s="4"/>
    </row>
    <row r="834" spans="35:35" ht="12.75" customHeight="1" x14ac:dyDescent="0.2">
      <c r="AI834" s="4"/>
    </row>
    <row r="835" spans="35:35" ht="12.75" customHeight="1" x14ac:dyDescent="0.2">
      <c r="AI835" s="4"/>
    </row>
    <row r="836" spans="35:35" ht="12.75" customHeight="1" x14ac:dyDescent="0.2">
      <c r="AI836" s="4"/>
    </row>
    <row r="837" spans="35:35" ht="12.75" customHeight="1" x14ac:dyDescent="0.2">
      <c r="AI837" s="4"/>
    </row>
    <row r="838" spans="35:35" ht="12.75" customHeight="1" x14ac:dyDescent="0.2">
      <c r="AI838" s="4"/>
    </row>
    <row r="839" spans="35:35" ht="12.75" customHeight="1" x14ac:dyDescent="0.2">
      <c r="AI839" s="4"/>
    </row>
    <row r="840" spans="35:35" ht="12.75" customHeight="1" x14ac:dyDescent="0.2">
      <c r="AI840" s="4"/>
    </row>
    <row r="841" spans="35:35" ht="12.75" customHeight="1" x14ac:dyDescent="0.2">
      <c r="AI841" s="4"/>
    </row>
    <row r="842" spans="35:35" ht="12.75" customHeight="1" x14ac:dyDescent="0.2">
      <c r="AI842" s="4"/>
    </row>
    <row r="843" spans="35:35" ht="12.75" customHeight="1" x14ac:dyDescent="0.2">
      <c r="AI843" s="4"/>
    </row>
    <row r="844" spans="35:35" ht="12.75" customHeight="1" x14ac:dyDescent="0.2">
      <c r="AI844" s="4"/>
    </row>
    <row r="845" spans="35:35" ht="12.75" customHeight="1" x14ac:dyDescent="0.2">
      <c r="AI845" s="4"/>
    </row>
    <row r="846" spans="35:35" ht="12.75" customHeight="1" x14ac:dyDescent="0.2">
      <c r="AI846" s="4"/>
    </row>
    <row r="847" spans="35:35" ht="12.75" customHeight="1" x14ac:dyDescent="0.2">
      <c r="AI847" s="4"/>
    </row>
    <row r="848" spans="35:35" ht="12.75" customHeight="1" x14ac:dyDescent="0.2">
      <c r="AI848" s="4"/>
    </row>
    <row r="849" spans="35:35" ht="12.75" customHeight="1" x14ac:dyDescent="0.2">
      <c r="AI849" s="4"/>
    </row>
    <row r="850" spans="35:35" ht="12.75" customHeight="1" x14ac:dyDescent="0.2">
      <c r="AI850" s="4"/>
    </row>
    <row r="851" spans="35:35" ht="12.75" customHeight="1" x14ac:dyDescent="0.2">
      <c r="AI851" s="4"/>
    </row>
    <row r="852" spans="35:35" ht="12.75" customHeight="1" x14ac:dyDescent="0.2">
      <c r="AI852" s="4"/>
    </row>
    <row r="853" spans="35:35" ht="12.75" customHeight="1" x14ac:dyDescent="0.2">
      <c r="AI853" s="4"/>
    </row>
    <row r="854" spans="35:35" ht="12.75" customHeight="1" x14ac:dyDescent="0.2">
      <c r="AI854" s="4"/>
    </row>
    <row r="855" spans="35:35" ht="12.75" customHeight="1" x14ac:dyDescent="0.2">
      <c r="AI855" s="4"/>
    </row>
    <row r="856" spans="35:35" ht="12.75" customHeight="1" x14ac:dyDescent="0.2">
      <c r="AI856" s="4"/>
    </row>
    <row r="857" spans="35:35" ht="12.75" customHeight="1" x14ac:dyDescent="0.2">
      <c r="AI857" s="4"/>
    </row>
    <row r="858" spans="35:35" ht="12.75" customHeight="1" x14ac:dyDescent="0.2">
      <c r="AI858" s="4"/>
    </row>
    <row r="859" spans="35:35" ht="12.75" customHeight="1" x14ac:dyDescent="0.2">
      <c r="AI859" s="4"/>
    </row>
    <row r="860" spans="35:35" ht="12.75" customHeight="1" x14ac:dyDescent="0.2">
      <c r="AI860" s="4"/>
    </row>
    <row r="861" spans="35:35" ht="12.75" customHeight="1" x14ac:dyDescent="0.2">
      <c r="AI861" s="4"/>
    </row>
    <row r="862" spans="35:35" ht="12.75" customHeight="1" x14ac:dyDescent="0.2">
      <c r="AI862" s="4"/>
    </row>
    <row r="863" spans="35:35" ht="12.75" customHeight="1" x14ac:dyDescent="0.2">
      <c r="AI863" s="4"/>
    </row>
    <row r="864" spans="35:35" ht="12.75" customHeight="1" x14ac:dyDescent="0.2">
      <c r="AI864" s="4"/>
    </row>
    <row r="865" spans="35:35" ht="12.75" customHeight="1" x14ac:dyDescent="0.2">
      <c r="AI865" s="4"/>
    </row>
    <row r="866" spans="35:35" ht="12.75" customHeight="1" x14ac:dyDescent="0.2">
      <c r="AI866" s="4"/>
    </row>
    <row r="867" spans="35:35" ht="12.75" customHeight="1" x14ac:dyDescent="0.2">
      <c r="AI867" s="4"/>
    </row>
    <row r="868" spans="35:35" ht="12.75" customHeight="1" x14ac:dyDescent="0.2">
      <c r="AI868" s="4"/>
    </row>
    <row r="869" spans="35:35" ht="12.75" customHeight="1" x14ac:dyDescent="0.2">
      <c r="AI869" s="4"/>
    </row>
    <row r="870" spans="35:35" ht="12.75" customHeight="1" x14ac:dyDescent="0.2">
      <c r="AI870" s="4"/>
    </row>
    <row r="871" spans="35:35" ht="12.75" customHeight="1" x14ac:dyDescent="0.2">
      <c r="AI871" s="4"/>
    </row>
    <row r="872" spans="35:35" ht="12.75" customHeight="1" x14ac:dyDescent="0.2">
      <c r="AI872" s="4"/>
    </row>
    <row r="873" spans="35:35" ht="12.75" customHeight="1" x14ac:dyDescent="0.2">
      <c r="AI873" s="4"/>
    </row>
    <row r="874" spans="35:35" ht="12.75" customHeight="1" x14ac:dyDescent="0.2">
      <c r="AI874" s="4"/>
    </row>
    <row r="875" spans="35:35" ht="12.75" customHeight="1" x14ac:dyDescent="0.2">
      <c r="AI875" s="4"/>
    </row>
    <row r="876" spans="35:35" ht="12.75" customHeight="1" x14ac:dyDescent="0.2">
      <c r="AI876" s="4"/>
    </row>
    <row r="877" spans="35:35" ht="12.75" customHeight="1" x14ac:dyDescent="0.2">
      <c r="AI877" s="4"/>
    </row>
    <row r="878" spans="35:35" ht="12.75" customHeight="1" x14ac:dyDescent="0.2">
      <c r="AI878" s="4"/>
    </row>
    <row r="879" spans="35:35" ht="12.75" customHeight="1" x14ac:dyDescent="0.2">
      <c r="AI879" s="4"/>
    </row>
    <row r="880" spans="35:35" ht="12.75" customHeight="1" x14ac:dyDescent="0.2">
      <c r="AI880" s="4"/>
    </row>
    <row r="881" spans="35:35" ht="12.75" customHeight="1" x14ac:dyDescent="0.2">
      <c r="AI881" s="4"/>
    </row>
    <row r="882" spans="35:35" ht="12.75" customHeight="1" x14ac:dyDescent="0.2">
      <c r="AI882" s="4"/>
    </row>
    <row r="883" spans="35:35" ht="12.75" customHeight="1" x14ac:dyDescent="0.2">
      <c r="AI883" s="4"/>
    </row>
    <row r="884" spans="35:35" ht="12.75" customHeight="1" x14ac:dyDescent="0.2">
      <c r="AI884" s="4"/>
    </row>
    <row r="885" spans="35:35" ht="12.75" customHeight="1" x14ac:dyDescent="0.2">
      <c r="AI885" s="4"/>
    </row>
    <row r="886" spans="35:35" ht="12.75" customHeight="1" x14ac:dyDescent="0.2">
      <c r="AI886" s="4"/>
    </row>
    <row r="887" spans="35:35" ht="12.75" customHeight="1" x14ac:dyDescent="0.2">
      <c r="AI887" s="4"/>
    </row>
    <row r="888" spans="35:35" ht="12.75" customHeight="1" x14ac:dyDescent="0.2">
      <c r="AI888" s="4"/>
    </row>
    <row r="889" spans="35:35" ht="12.75" customHeight="1" x14ac:dyDescent="0.2">
      <c r="AI889" s="4"/>
    </row>
    <row r="890" spans="35:35" ht="12.75" customHeight="1" x14ac:dyDescent="0.2">
      <c r="AI890" s="4"/>
    </row>
    <row r="891" spans="35:35" ht="12.75" customHeight="1" x14ac:dyDescent="0.2">
      <c r="AI891" s="4"/>
    </row>
    <row r="892" spans="35:35" ht="12.75" customHeight="1" x14ac:dyDescent="0.2">
      <c r="AI892" s="4"/>
    </row>
    <row r="893" spans="35:35" ht="12.75" customHeight="1" x14ac:dyDescent="0.2">
      <c r="AI893" s="4"/>
    </row>
    <row r="894" spans="35:35" ht="12.75" customHeight="1" x14ac:dyDescent="0.2">
      <c r="AI894" s="4"/>
    </row>
    <row r="895" spans="35:35" ht="12.75" customHeight="1" x14ac:dyDescent="0.2">
      <c r="AI895" s="4"/>
    </row>
    <row r="896" spans="35:35" ht="12.75" customHeight="1" x14ac:dyDescent="0.2">
      <c r="AI896" s="4"/>
    </row>
    <row r="897" spans="35:35" ht="12.75" customHeight="1" x14ac:dyDescent="0.2">
      <c r="AI897" s="4"/>
    </row>
    <row r="898" spans="35:35" ht="12.75" customHeight="1" x14ac:dyDescent="0.2">
      <c r="AI898" s="4"/>
    </row>
    <row r="899" spans="35:35" ht="12.75" customHeight="1" x14ac:dyDescent="0.2">
      <c r="AI899" s="4"/>
    </row>
    <row r="900" spans="35:35" ht="12.75" customHeight="1" x14ac:dyDescent="0.2">
      <c r="AI900" s="4"/>
    </row>
    <row r="901" spans="35:35" ht="12.75" customHeight="1" x14ac:dyDescent="0.2">
      <c r="AI901" s="4"/>
    </row>
    <row r="902" spans="35:35" ht="12.75" customHeight="1" x14ac:dyDescent="0.2">
      <c r="AI902" s="4"/>
    </row>
    <row r="903" spans="35:35" ht="12.75" customHeight="1" x14ac:dyDescent="0.2">
      <c r="AI903" s="4"/>
    </row>
    <row r="904" spans="35:35" ht="12.75" customHeight="1" x14ac:dyDescent="0.2">
      <c r="AI904" s="4"/>
    </row>
    <row r="905" spans="35:35" ht="12.75" customHeight="1" x14ac:dyDescent="0.2">
      <c r="AI905" s="4"/>
    </row>
    <row r="906" spans="35:35" ht="12.75" customHeight="1" x14ac:dyDescent="0.2">
      <c r="AI906" s="4"/>
    </row>
    <row r="907" spans="35:35" ht="12.75" customHeight="1" x14ac:dyDescent="0.2">
      <c r="AI907" s="4"/>
    </row>
    <row r="908" spans="35:35" ht="12.75" customHeight="1" x14ac:dyDescent="0.2">
      <c r="AI908" s="4"/>
    </row>
    <row r="909" spans="35:35" ht="12.75" customHeight="1" x14ac:dyDescent="0.2">
      <c r="AI909" s="4"/>
    </row>
    <row r="910" spans="35:35" ht="12.75" customHeight="1" x14ac:dyDescent="0.2">
      <c r="AI910" s="4"/>
    </row>
    <row r="911" spans="35:35" ht="12.75" customHeight="1" x14ac:dyDescent="0.2">
      <c r="AI911" s="4"/>
    </row>
    <row r="912" spans="35:35" ht="12.75" customHeight="1" x14ac:dyDescent="0.2">
      <c r="AI912" s="4"/>
    </row>
    <row r="913" spans="35:35" ht="12.75" customHeight="1" x14ac:dyDescent="0.2">
      <c r="AI913" s="4"/>
    </row>
    <row r="914" spans="35:35" ht="12.75" customHeight="1" x14ac:dyDescent="0.2">
      <c r="AI914" s="4"/>
    </row>
    <row r="915" spans="35:35" ht="12.75" customHeight="1" x14ac:dyDescent="0.2">
      <c r="AI915" s="4"/>
    </row>
    <row r="916" spans="35:35" ht="12.75" customHeight="1" x14ac:dyDescent="0.2">
      <c r="AI916" s="4"/>
    </row>
    <row r="917" spans="35:35" ht="12.75" customHeight="1" x14ac:dyDescent="0.2">
      <c r="AI917" s="4"/>
    </row>
    <row r="918" spans="35:35" ht="12.75" customHeight="1" x14ac:dyDescent="0.2">
      <c r="AI918" s="4"/>
    </row>
    <row r="919" spans="35:35" ht="12.75" customHeight="1" x14ac:dyDescent="0.2">
      <c r="AI919" s="4"/>
    </row>
    <row r="920" spans="35:35" ht="12.75" customHeight="1" x14ac:dyDescent="0.2">
      <c r="AI920" s="4"/>
    </row>
    <row r="921" spans="35:35" ht="12.75" customHeight="1" x14ac:dyDescent="0.2">
      <c r="AI921" s="4"/>
    </row>
    <row r="922" spans="35:35" ht="12.75" customHeight="1" x14ac:dyDescent="0.2">
      <c r="AI922" s="4"/>
    </row>
    <row r="923" spans="35:35" ht="12.75" customHeight="1" x14ac:dyDescent="0.2">
      <c r="AI923" s="4"/>
    </row>
    <row r="924" spans="35:35" ht="12.75" customHeight="1" x14ac:dyDescent="0.2">
      <c r="AI924" s="4"/>
    </row>
    <row r="925" spans="35:35" ht="12.75" customHeight="1" x14ac:dyDescent="0.2">
      <c r="AI925" s="4"/>
    </row>
    <row r="926" spans="35:35" ht="12.75" customHeight="1" x14ac:dyDescent="0.2">
      <c r="AI926" s="4"/>
    </row>
    <row r="927" spans="35:35" ht="12.75" customHeight="1" x14ac:dyDescent="0.2">
      <c r="AI927" s="4"/>
    </row>
    <row r="928" spans="35:35" ht="12.75" customHeight="1" x14ac:dyDescent="0.2">
      <c r="AI928" s="4"/>
    </row>
    <row r="929" spans="35:35" ht="12.75" customHeight="1" x14ac:dyDescent="0.2">
      <c r="AI929" s="4"/>
    </row>
    <row r="930" spans="35:35" ht="12.75" customHeight="1" x14ac:dyDescent="0.2">
      <c r="AI930" s="4"/>
    </row>
    <row r="931" spans="35:35" ht="12.75" customHeight="1" x14ac:dyDescent="0.2">
      <c r="AI931" s="4"/>
    </row>
    <row r="932" spans="35:35" ht="12.75" customHeight="1" x14ac:dyDescent="0.2">
      <c r="AI932" s="4"/>
    </row>
    <row r="933" spans="35:35" ht="12.75" customHeight="1" x14ac:dyDescent="0.2">
      <c r="AI933" s="4"/>
    </row>
    <row r="934" spans="35:35" ht="12.75" customHeight="1" x14ac:dyDescent="0.2">
      <c r="AI934" s="4"/>
    </row>
    <row r="935" spans="35:35" ht="12.75" customHeight="1" x14ac:dyDescent="0.2">
      <c r="AI935" s="4"/>
    </row>
    <row r="936" spans="35:35" ht="12.75" customHeight="1" x14ac:dyDescent="0.2">
      <c r="AI936" s="4"/>
    </row>
    <row r="937" spans="35:35" ht="12.75" customHeight="1" x14ac:dyDescent="0.2">
      <c r="AI937" s="4"/>
    </row>
    <row r="938" spans="35:35" ht="12.75" customHeight="1" x14ac:dyDescent="0.2">
      <c r="AI938" s="4"/>
    </row>
    <row r="939" spans="35:35" ht="12.75" customHeight="1" x14ac:dyDescent="0.2">
      <c r="AI939" s="4"/>
    </row>
    <row r="940" spans="35:35" ht="12.75" customHeight="1" x14ac:dyDescent="0.2">
      <c r="AI940" s="4"/>
    </row>
    <row r="941" spans="35:35" ht="12.75" customHeight="1" x14ac:dyDescent="0.2">
      <c r="AI941" s="4"/>
    </row>
    <row r="942" spans="35:35" ht="12.75" customHeight="1" x14ac:dyDescent="0.2">
      <c r="AI942" s="4"/>
    </row>
    <row r="943" spans="35:35" ht="12.75" customHeight="1" x14ac:dyDescent="0.2">
      <c r="AI943" s="4"/>
    </row>
    <row r="944" spans="35:35" ht="12.75" customHeight="1" x14ac:dyDescent="0.2">
      <c r="AI944" s="4"/>
    </row>
    <row r="945" spans="35:35" ht="12.75" customHeight="1" x14ac:dyDescent="0.2">
      <c r="AI945" s="4"/>
    </row>
    <row r="946" spans="35:35" ht="12.75" customHeight="1" x14ac:dyDescent="0.2">
      <c r="AI946" s="4"/>
    </row>
    <row r="947" spans="35:35" ht="12.75" customHeight="1" x14ac:dyDescent="0.2">
      <c r="AI947" s="4"/>
    </row>
    <row r="948" spans="35:35" ht="12.75" customHeight="1" x14ac:dyDescent="0.2">
      <c r="AI948" s="4"/>
    </row>
    <row r="949" spans="35:35" ht="12.75" customHeight="1" x14ac:dyDescent="0.2">
      <c r="AI949" s="4"/>
    </row>
    <row r="950" spans="35:35" ht="12.75" customHeight="1" x14ac:dyDescent="0.2">
      <c r="AI950" s="4"/>
    </row>
    <row r="951" spans="35:35" ht="12.75" customHeight="1" x14ac:dyDescent="0.2">
      <c r="AI951" s="4"/>
    </row>
    <row r="952" spans="35:35" ht="12.75" customHeight="1" x14ac:dyDescent="0.2">
      <c r="AI952" s="4"/>
    </row>
    <row r="953" spans="35:35" ht="12.75" customHeight="1" x14ac:dyDescent="0.2">
      <c r="AI953" s="4"/>
    </row>
    <row r="954" spans="35:35" ht="12.75" customHeight="1" x14ac:dyDescent="0.2">
      <c r="AI954" s="4"/>
    </row>
    <row r="955" spans="35:35" ht="12.75" customHeight="1" x14ac:dyDescent="0.2">
      <c r="AI955" s="4"/>
    </row>
    <row r="956" spans="35:35" ht="12.75" customHeight="1" x14ac:dyDescent="0.2">
      <c r="AI956" s="4"/>
    </row>
    <row r="957" spans="35:35" ht="12.75" customHeight="1" x14ac:dyDescent="0.2">
      <c r="AI957" s="4"/>
    </row>
    <row r="958" spans="35:35" ht="12.75" customHeight="1" x14ac:dyDescent="0.2">
      <c r="AI958" s="4"/>
    </row>
    <row r="959" spans="35:35" ht="12.75" customHeight="1" x14ac:dyDescent="0.2">
      <c r="AI959" s="4"/>
    </row>
    <row r="960" spans="35:35" ht="12.75" customHeight="1" x14ac:dyDescent="0.2">
      <c r="AI960" s="4"/>
    </row>
    <row r="961" spans="35:35" ht="12.75" customHeight="1" x14ac:dyDescent="0.2">
      <c r="AI961" s="4"/>
    </row>
    <row r="962" spans="35:35" ht="12.75" customHeight="1" x14ac:dyDescent="0.2">
      <c r="AI962" s="4"/>
    </row>
    <row r="963" spans="35:35" ht="12.75" customHeight="1" x14ac:dyDescent="0.2">
      <c r="AI963" s="4"/>
    </row>
    <row r="964" spans="35:35" ht="12.75" customHeight="1" x14ac:dyDescent="0.2">
      <c r="AI964" s="4"/>
    </row>
    <row r="965" spans="35:35" ht="12.75" customHeight="1" x14ac:dyDescent="0.2">
      <c r="AI965" s="4"/>
    </row>
    <row r="966" spans="35:35" ht="12.75" customHeight="1" x14ac:dyDescent="0.2">
      <c r="AI966" s="4"/>
    </row>
    <row r="967" spans="35:35" ht="12.75" customHeight="1" x14ac:dyDescent="0.2">
      <c r="AI967" s="4"/>
    </row>
    <row r="968" spans="35:35" ht="12.75" customHeight="1" x14ac:dyDescent="0.2">
      <c r="AI968" s="4"/>
    </row>
    <row r="969" spans="35:35" ht="12.75" customHeight="1" x14ac:dyDescent="0.2">
      <c r="AI969" s="4"/>
    </row>
    <row r="970" spans="35:35" ht="12.75" customHeight="1" x14ac:dyDescent="0.2">
      <c r="AI970" s="4"/>
    </row>
    <row r="971" spans="35:35" ht="12.75" customHeight="1" x14ac:dyDescent="0.2">
      <c r="AI971" s="4"/>
    </row>
    <row r="972" spans="35:35" ht="12.75" customHeight="1" x14ac:dyDescent="0.2">
      <c r="AI972" s="4"/>
    </row>
    <row r="973" spans="35:35" ht="12.75" customHeight="1" x14ac:dyDescent="0.2">
      <c r="AI973" s="4"/>
    </row>
    <row r="974" spans="35:35" ht="12.75" customHeight="1" x14ac:dyDescent="0.2">
      <c r="AI974" s="4"/>
    </row>
    <row r="975" spans="35:35" ht="12.75" customHeight="1" x14ac:dyDescent="0.2">
      <c r="AI975" s="4"/>
    </row>
    <row r="976" spans="35:35" ht="12.75" customHeight="1" x14ac:dyDescent="0.2">
      <c r="AI976" s="4"/>
    </row>
    <row r="977" spans="35:35" ht="12.75" customHeight="1" x14ac:dyDescent="0.2">
      <c r="AI977" s="4"/>
    </row>
    <row r="978" spans="35:35" ht="12.75" customHeight="1" x14ac:dyDescent="0.2">
      <c r="AI978" s="4"/>
    </row>
    <row r="979" spans="35:35" ht="12.75" customHeight="1" x14ac:dyDescent="0.2">
      <c r="AI979" s="4"/>
    </row>
    <row r="980" spans="35:35" ht="12.75" customHeight="1" x14ac:dyDescent="0.2">
      <c r="AI980" s="4"/>
    </row>
    <row r="981" spans="35:35" ht="12.75" customHeight="1" x14ac:dyDescent="0.2">
      <c r="AI981" s="4"/>
    </row>
    <row r="982" spans="35:35" ht="12.75" customHeight="1" x14ac:dyDescent="0.2">
      <c r="AI982" s="4"/>
    </row>
    <row r="983" spans="35:35" ht="12.75" customHeight="1" x14ac:dyDescent="0.2">
      <c r="AI983" s="4"/>
    </row>
    <row r="984" spans="35:35" ht="12.75" customHeight="1" x14ac:dyDescent="0.2">
      <c r="AI984" s="4"/>
    </row>
    <row r="985" spans="35:35" ht="12.75" customHeight="1" x14ac:dyDescent="0.2">
      <c r="AI985" s="4"/>
    </row>
    <row r="986" spans="35:35" ht="12.75" customHeight="1" x14ac:dyDescent="0.2">
      <c r="AI986" s="4"/>
    </row>
    <row r="987" spans="35:35" ht="12.75" customHeight="1" x14ac:dyDescent="0.2">
      <c r="AI987" s="4"/>
    </row>
    <row r="988" spans="35:35" ht="12.75" customHeight="1" x14ac:dyDescent="0.2">
      <c r="AI988" s="4"/>
    </row>
    <row r="989" spans="35:35" ht="12.75" customHeight="1" x14ac:dyDescent="0.2">
      <c r="AI989" s="4"/>
    </row>
    <row r="990" spans="35:35" ht="12.75" customHeight="1" x14ac:dyDescent="0.2">
      <c r="AI990" s="4"/>
    </row>
    <row r="991" spans="35:35" ht="12.75" customHeight="1" x14ac:dyDescent="0.2">
      <c r="AI991" s="4"/>
    </row>
    <row r="992" spans="35:35" ht="12.75" customHeight="1" x14ac:dyDescent="0.2">
      <c r="AI992" s="4"/>
    </row>
    <row r="993" spans="35:35" ht="12.75" customHeight="1" x14ac:dyDescent="0.2">
      <c r="AI993" s="4"/>
    </row>
    <row r="994" spans="35:35" ht="12.75" customHeight="1" x14ac:dyDescent="0.2">
      <c r="AI994" s="4"/>
    </row>
    <row r="995" spans="35:35" ht="12.75" customHeight="1" x14ac:dyDescent="0.2">
      <c r="AI995" s="4"/>
    </row>
    <row r="996" spans="35:35" ht="12.75" customHeight="1" x14ac:dyDescent="0.2">
      <c r="AI996" s="4"/>
    </row>
    <row r="997" spans="35:35" ht="12.75" customHeight="1" x14ac:dyDescent="0.2">
      <c r="AI997" s="4"/>
    </row>
    <row r="998" spans="35:35" ht="12.75" customHeight="1" x14ac:dyDescent="0.2">
      <c r="AI998" s="4"/>
    </row>
    <row r="999" spans="35:35" ht="12.75" customHeight="1" x14ac:dyDescent="0.2">
      <c r="AI999" s="4"/>
    </row>
    <row r="1000" spans="35:35" ht="12.75" customHeight="1" x14ac:dyDescent="0.2">
      <c r="AI1000" s="4"/>
    </row>
  </sheetData>
  <mergeCells count="55"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  <mergeCell ref="A10:A13"/>
    <mergeCell ref="A15:A19"/>
    <mergeCell ref="A21:A26"/>
    <mergeCell ref="AA32:AB32"/>
    <mergeCell ref="AA33:AD33"/>
    <mergeCell ref="AA34:AD34"/>
    <mergeCell ref="AA35:AD35"/>
    <mergeCell ref="AF35:AG35"/>
    <mergeCell ref="AF36:AI36"/>
    <mergeCell ref="AF37:AI37"/>
    <mergeCell ref="AF38:AI38"/>
    <mergeCell ref="AF39:AP39"/>
    <mergeCell ref="AF40:AI40"/>
    <mergeCell ref="C41:G41"/>
    <mergeCell ref="H41:W41"/>
    <mergeCell ref="AL41:AO41"/>
    <mergeCell ref="AP41:BC41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3" activePane="bottomLeft" state="frozen"/>
      <selection pane="bottomLeft" activeCell="AF33" sqref="AF33"/>
    </sheetView>
  </sheetViews>
  <sheetFormatPr baseColWidth="10" defaultColWidth="12.7109375" defaultRowHeight="12.75" x14ac:dyDescent="0.2"/>
  <cols>
    <col min="1" max="1" width="10.42578125" customWidth="1"/>
    <col min="2" max="8" width="2.85546875" customWidth="1"/>
    <col min="9" max="9" width="3.42578125" customWidth="1"/>
    <col min="10" max="17" width="2.85546875" customWidth="1"/>
    <col min="18" max="18" width="3.140625" customWidth="1"/>
    <col min="19" max="25" width="2.85546875" customWidth="1"/>
    <col min="26" max="26" width="4.140625" customWidth="1"/>
    <col min="27" max="31" width="2.85546875" customWidth="1"/>
    <col min="32" max="32" width="6.42578125" customWidth="1"/>
    <col min="33" max="33" width="7.85546875" customWidth="1"/>
    <col min="34" max="34" width="13.42578125" customWidth="1"/>
    <col min="35" max="35" width="10.42578125" customWidth="1"/>
    <col min="36" max="36" width="5.42578125" customWidth="1"/>
    <col min="37" max="38" width="2.85546875" customWidth="1"/>
    <col min="39" max="39" width="3.85546875" customWidth="1"/>
    <col min="40" max="52" width="2.85546875" customWidth="1"/>
    <col min="53" max="53" width="4.42578125" customWidth="1"/>
    <col min="54" max="58" width="5.42578125" customWidth="1"/>
    <col min="59" max="66" width="16.140625" customWidth="1"/>
  </cols>
  <sheetData>
    <row r="1" spans="1:63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79"/>
      <c r="P1" s="8"/>
      <c r="Q1" s="286" t="s">
        <v>2</v>
      </c>
      <c r="R1" s="286"/>
      <c r="S1" s="286"/>
      <c r="T1" s="286"/>
      <c r="U1" s="286"/>
      <c r="V1" s="286"/>
      <c r="W1" s="8"/>
      <c r="X1" s="286" t="s">
        <v>3</v>
      </c>
      <c r="Y1" s="286"/>
      <c r="Z1" s="3" t="s">
        <v>4</v>
      </c>
      <c r="AA1" s="288" t="s">
        <v>5</v>
      </c>
      <c r="AB1" s="288"/>
      <c r="AC1" s="288"/>
      <c r="AD1" s="288"/>
      <c r="AE1" s="288"/>
      <c r="AF1" s="9" t="s">
        <v>6</v>
      </c>
      <c r="AG1" s="3" t="s">
        <v>7</v>
      </c>
      <c r="AH1" s="6" t="s">
        <v>8</v>
      </c>
      <c r="AI1" s="5" t="s">
        <v>9</v>
      </c>
      <c r="AJ1" s="3" t="s">
        <v>10</v>
      </c>
      <c r="AK1" s="176" t="s">
        <v>0</v>
      </c>
      <c r="AL1" s="8"/>
      <c r="AM1" s="177"/>
      <c r="AN1" s="177"/>
      <c r="AO1" s="286" t="s">
        <v>1</v>
      </c>
      <c r="AP1" s="286"/>
      <c r="AQ1" s="286"/>
      <c r="AR1" s="286"/>
      <c r="AS1" s="286"/>
      <c r="AT1" s="177"/>
      <c r="AU1" s="8"/>
      <c r="AV1" s="286" t="s">
        <v>2</v>
      </c>
      <c r="AW1" s="286"/>
      <c r="AX1" s="8"/>
      <c r="AY1" s="286" t="s">
        <v>3</v>
      </c>
      <c r="AZ1" s="286"/>
      <c r="BA1" s="7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3.5" customHeight="1" x14ac:dyDescent="0.2">
      <c r="A2" s="2" t="s">
        <v>110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3.5" customHeight="1" x14ac:dyDescent="0.25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>
        <f>COUNTIF($C3:$Y3,"X")*2+COUNTIF($C3:$Y3,"Y")*2+COUNTIF($C3:$Y3,"S")*4</f>
        <v>0</v>
      </c>
      <c r="AA3" s="116"/>
      <c r="AB3" s="116"/>
      <c r="AC3" s="116"/>
      <c r="AD3" s="116"/>
      <c r="AE3" s="116"/>
      <c r="AF3" s="117">
        <f>Z3+AJ3+COUNTIF($AA3:$AE3,"S")*4</f>
        <v>0</v>
      </c>
      <c r="AG3" s="118"/>
      <c r="AH3" s="119"/>
      <c r="AI3" s="120"/>
      <c r="AJ3" s="114">
        <f t="shared" ref="AJ3:AJ24" si="0">COUNTIF(AK3:AZ3,"X")*2+COUNTIF(AK3:AZ3,"Y")*2+COUNTIF(AK3:AZ3,"Z")*2+COUNTIF(AK3:AZ3,"S")*2</f>
        <v>0</v>
      </c>
      <c r="AK3" s="113"/>
      <c r="AL3" s="114"/>
      <c r="AM3" s="115"/>
      <c r="AN3" s="115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4"/>
      <c r="BA3" s="7"/>
      <c r="BC3" s="11" t="s">
        <v>11</v>
      </c>
      <c r="BD3" s="12" t="s">
        <v>12</v>
      </c>
      <c r="BE3" s="11" t="s">
        <v>3</v>
      </c>
      <c r="BF3" s="10"/>
      <c r="BG3" s="10"/>
      <c r="BH3" s="10"/>
      <c r="BI3" s="10"/>
      <c r="BJ3" s="10"/>
      <c r="BK3" s="10"/>
    </row>
    <row r="4" spans="1:63" ht="13.5" customHeight="1" x14ac:dyDescent="0.2">
      <c r="A4" s="290" t="s">
        <v>66</v>
      </c>
      <c r="B4" s="7"/>
      <c r="C4" s="20"/>
      <c r="D4" s="20"/>
      <c r="E4" s="20"/>
      <c r="F4" s="47" t="s">
        <v>12</v>
      </c>
      <c r="G4" s="22"/>
      <c r="J4" s="20"/>
      <c r="L4" s="47" t="s">
        <v>12</v>
      </c>
      <c r="M4" s="47" t="s">
        <v>12</v>
      </c>
      <c r="N4" s="47" t="s">
        <v>12</v>
      </c>
      <c r="O4" s="47" t="s">
        <v>12</v>
      </c>
      <c r="P4" s="22"/>
      <c r="Q4" s="20"/>
      <c r="R4" s="20"/>
      <c r="S4" s="20"/>
      <c r="T4" s="20"/>
      <c r="U4" s="20"/>
      <c r="V4" s="20"/>
      <c r="W4" s="22"/>
      <c r="X4" s="21"/>
      <c r="Y4" s="21"/>
      <c r="Z4" s="28">
        <f>COUNTIF($E4:$Y4,"X")*2+COUNTIF($E4:$Y4,"Y")*2+COUNTIF($E4:$Y4,"S")*4</f>
        <v>10</v>
      </c>
      <c r="AA4" s="47" t="s">
        <v>67</v>
      </c>
      <c r="AB4" s="47" t="s">
        <v>67</v>
      </c>
      <c r="AF4" s="124">
        <f>Z4+AJ4+COUNTIF($AA4:$AE4,"S")*4</f>
        <v>18</v>
      </c>
      <c r="AG4" s="4">
        <v>1</v>
      </c>
      <c r="AH4" s="30">
        <v>45173</v>
      </c>
      <c r="AI4" s="18"/>
      <c r="AJ4" s="28">
        <f t="shared" si="0"/>
        <v>0</v>
      </c>
      <c r="AK4" s="20"/>
      <c r="AL4" s="22"/>
      <c r="AM4" s="20"/>
      <c r="AN4" s="20"/>
      <c r="AO4" s="20"/>
      <c r="AP4" s="20"/>
      <c r="AQ4" s="20"/>
      <c r="AR4" s="20"/>
      <c r="AS4" s="20"/>
      <c r="AT4" s="20"/>
      <c r="AU4" s="22"/>
      <c r="AV4" s="20"/>
      <c r="AW4" s="20"/>
      <c r="AX4" s="22"/>
      <c r="AY4" s="21"/>
      <c r="AZ4" s="21"/>
      <c r="BA4" s="7"/>
      <c r="BC4" s="10">
        <f t="shared" ref="BC4:BC25" si="1">COUNTIF(E4:F4,"X")+COUNTIF(AK4,"X")</f>
        <v>0</v>
      </c>
      <c r="BD4" s="10">
        <f>COUNTIF(E4:AZ4,"Y")</f>
        <v>5</v>
      </c>
      <c r="BE4" s="10">
        <f t="shared" ref="BE4:BE25" si="2">COUNTIF(X4:Y4,"X")+COUNTIF(AY4:AZ4,"X")</f>
        <v>0</v>
      </c>
      <c r="BF4" s="10"/>
      <c r="BG4" s="10"/>
      <c r="BH4" s="10"/>
      <c r="BI4" s="10"/>
      <c r="BJ4" s="10"/>
      <c r="BK4" s="10"/>
    </row>
    <row r="5" spans="1:63" ht="13.5" customHeight="1" x14ac:dyDescent="0.2">
      <c r="A5" s="290"/>
      <c r="B5" s="7"/>
      <c r="C5" s="20"/>
      <c r="D5" s="20"/>
      <c r="E5" s="20"/>
      <c r="F5" s="20"/>
      <c r="G5" s="22"/>
      <c r="K5" s="20"/>
      <c r="L5" s="128"/>
      <c r="M5" s="128"/>
      <c r="N5" s="47" t="s">
        <v>12</v>
      </c>
      <c r="O5" s="47" t="s">
        <v>12</v>
      </c>
      <c r="P5" s="22"/>
      <c r="R5" s="20"/>
      <c r="S5" s="20"/>
      <c r="T5" s="20"/>
      <c r="U5" s="20"/>
      <c r="V5" s="20"/>
      <c r="W5" s="22"/>
      <c r="X5" s="21"/>
      <c r="Y5" s="21"/>
      <c r="Z5" s="28">
        <f>COUNTIF($E5:$Y5,"X")*2+COUNTIF($E5:$Y5,"Y")*2+COUNTIF($E5:$Y5,"S")*4</f>
        <v>4</v>
      </c>
      <c r="AA5" s="47" t="s">
        <v>67</v>
      </c>
      <c r="AB5" s="47" t="s">
        <v>67</v>
      </c>
      <c r="AF5" s="124">
        <f>Z5+AJ5+COUNTIF($AA5:$AE5,"S")*4</f>
        <v>12</v>
      </c>
      <c r="AG5" s="4">
        <f>AG4+1</f>
        <v>2</v>
      </c>
      <c r="AH5" s="30">
        <f>AH4+7</f>
        <v>45180</v>
      </c>
      <c r="AI5" s="18" t="s">
        <v>111</v>
      </c>
      <c r="AJ5" s="28">
        <f t="shared" si="0"/>
        <v>0</v>
      </c>
      <c r="AK5" s="20"/>
      <c r="AL5" s="22"/>
      <c r="AM5" s="20"/>
      <c r="AN5" s="20"/>
      <c r="AO5" s="20"/>
      <c r="AP5" s="20"/>
      <c r="AQ5" s="20"/>
      <c r="AR5" s="20"/>
      <c r="AS5" s="20"/>
      <c r="AT5" s="20"/>
      <c r="AU5" s="22"/>
      <c r="AV5" s="20"/>
      <c r="AW5" s="20"/>
      <c r="AX5" s="22"/>
      <c r="AY5" s="21"/>
      <c r="AZ5" s="21"/>
      <c r="BA5" s="7"/>
      <c r="BC5" s="10">
        <f t="shared" si="1"/>
        <v>0</v>
      </c>
      <c r="BD5" s="10">
        <f>COUNTIF(E5:AZ5,"Y")</f>
        <v>2</v>
      </c>
      <c r="BE5" s="10">
        <f t="shared" si="2"/>
        <v>0</v>
      </c>
      <c r="BF5" s="10"/>
      <c r="BG5" s="10"/>
      <c r="BH5" s="10"/>
      <c r="BI5" s="10"/>
      <c r="BJ5" s="10"/>
      <c r="BK5" s="10"/>
    </row>
    <row r="6" spans="1:63" ht="13.5" customHeight="1" x14ac:dyDescent="0.2">
      <c r="A6" s="290"/>
      <c r="B6" s="7"/>
      <c r="C6" s="20"/>
      <c r="D6" s="20"/>
      <c r="E6" s="20"/>
      <c r="F6" s="20"/>
      <c r="G6" s="22"/>
      <c r="K6" s="20"/>
      <c r="L6" s="128"/>
      <c r="M6" s="128"/>
      <c r="N6" s="47" t="s">
        <v>12</v>
      </c>
      <c r="O6" s="47" t="s">
        <v>12</v>
      </c>
      <c r="P6" s="22"/>
      <c r="S6" s="20"/>
      <c r="T6" s="20"/>
      <c r="U6" s="20"/>
      <c r="V6" s="20"/>
      <c r="W6" s="22"/>
      <c r="X6" s="21"/>
      <c r="Y6" s="21"/>
      <c r="Z6" s="28">
        <f>COUNTIF($E6:$Y6,"X")*2+COUNTIF($E6:$Y6,"Y")*2+COUNTIF($E6:$Y6,"S")*4</f>
        <v>4</v>
      </c>
      <c r="AA6" s="47" t="s">
        <v>67</v>
      </c>
      <c r="AB6" s="47" t="s">
        <v>67</v>
      </c>
      <c r="AF6" s="124">
        <f>Z6+AJ6+COUNTIF($AA6:$AE6,"S")*4</f>
        <v>12</v>
      </c>
      <c r="AG6" s="4">
        <f>AG5+1</f>
        <v>3</v>
      </c>
      <c r="AH6" s="30">
        <f>AH5+7</f>
        <v>45187</v>
      </c>
      <c r="AI6" s="18"/>
      <c r="AJ6" s="28">
        <f t="shared" si="0"/>
        <v>0</v>
      </c>
      <c r="AK6" s="20"/>
      <c r="AL6" s="22"/>
      <c r="AM6" s="20"/>
      <c r="AN6" s="20"/>
      <c r="AO6" s="20"/>
      <c r="AP6" s="20"/>
      <c r="AQ6" s="20"/>
      <c r="AR6" s="20"/>
      <c r="AS6" s="20"/>
      <c r="AT6" s="20"/>
      <c r="AU6" s="22"/>
      <c r="AV6" s="20"/>
      <c r="AW6" s="20"/>
      <c r="AX6" s="22"/>
      <c r="AY6" s="21"/>
      <c r="AZ6" s="21"/>
      <c r="BA6" s="7"/>
      <c r="BC6" s="10">
        <f t="shared" si="1"/>
        <v>0</v>
      </c>
      <c r="BD6" s="10">
        <f>COUNTIF(E6:AZ6,"Y")</f>
        <v>2</v>
      </c>
      <c r="BE6" s="10">
        <f t="shared" si="2"/>
        <v>0</v>
      </c>
      <c r="BF6" s="10"/>
      <c r="BG6" s="10"/>
      <c r="BH6" s="10"/>
    </row>
    <row r="7" spans="1:63" ht="14.25" customHeight="1" x14ac:dyDescent="0.2">
      <c r="A7" s="290"/>
      <c r="B7" s="7"/>
      <c r="C7" s="20"/>
      <c r="D7" s="20"/>
      <c r="E7" s="20"/>
      <c r="F7" s="20"/>
      <c r="G7" s="22"/>
      <c r="K7" s="20"/>
      <c r="L7" s="128"/>
      <c r="M7" s="128"/>
      <c r="N7" s="47" t="s">
        <v>12</v>
      </c>
      <c r="O7" s="47" t="s">
        <v>12</v>
      </c>
      <c r="P7" s="22"/>
      <c r="R7" s="20"/>
      <c r="S7" s="20"/>
      <c r="T7" s="20"/>
      <c r="U7" s="20"/>
      <c r="V7" s="20"/>
      <c r="W7" s="22"/>
      <c r="X7" s="21"/>
      <c r="Y7" s="21"/>
      <c r="Z7" s="28">
        <f>COUNTIF($E7:$Y7,"X")*2+COUNTIF($E7:$Y7,"Y")*2+COUNTIF($E7:$Y7,"S")*4</f>
        <v>4</v>
      </c>
      <c r="AA7" s="47" t="s">
        <v>67</v>
      </c>
      <c r="AB7" s="47" t="s">
        <v>67</v>
      </c>
      <c r="AF7" s="124">
        <f>Z7+AJ7+COUNTIF($AA7:$AE7,"S")*4</f>
        <v>12</v>
      </c>
      <c r="AG7" s="4">
        <f>AG6+1</f>
        <v>4</v>
      </c>
      <c r="AH7" s="30">
        <f>AH6+7</f>
        <v>45194</v>
      </c>
      <c r="AI7" s="18"/>
      <c r="AJ7" s="28">
        <f t="shared" si="0"/>
        <v>0</v>
      </c>
      <c r="AK7" s="20"/>
      <c r="AL7" s="22"/>
      <c r="AM7" s="20"/>
      <c r="AN7" s="20"/>
      <c r="AO7" s="20"/>
      <c r="AP7" s="20"/>
      <c r="AQ7" s="20"/>
      <c r="AR7" s="20"/>
      <c r="AS7" s="20"/>
      <c r="AT7" s="20"/>
      <c r="AU7" s="22"/>
      <c r="AV7" s="20"/>
      <c r="AW7" s="20"/>
      <c r="AX7" s="22"/>
      <c r="AY7" s="20"/>
      <c r="AZ7" s="21"/>
      <c r="BA7" s="7"/>
      <c r="BC7" s="10">
        <f t="shared" si="1"/>
        <v>0</v>
      </c>
      <c r="BD7" s="10">
        <f>COUNTIF(E7:AZ7,"Y")</f>
        <v>2</v>
      </c>
      <c r="BE7" s="10">
        <f t="shared" si="2"/>
        <v>0</v>
      </c>
      <c r="BF7" s="10"/>
      <c r="BG7" s="10"/>
      <c r="BH7" s="10"/>
    </row>
    <row r="8" spans="1:63" ht="14.25" customHeight="1" x14ac:dyDescent="0.25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6"/>
      <c r="AB8" s="116"/>
      <c r="AC8" s="116"/>
      <c r="AD8" s="116"/>
      <c r="AE8" s="116"/>
      <c r="AF8" s="117"/>
      <c r="AG8" s="118"/>
      <c r="AH8" s="119"/>
      <c r="AI8" s="120"/>
      <c r="AJ8" s="114">
        <f t="shared" si="0"/>
        <v>0</v>
      </c>
      <c r="AK8" s="113"/>
      <c r="AL8" s="114"/>
      <c r="AM8" s="115"/>
      <c r="AN8" s="115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7"/>
      <c r="BC8" s="10">
        <f t="shared" si="1"/>
        <v>0</v>
      </c>
      <c r="BD8" s="10">
        <f t="shared" ref="BD8:BD25" si="3">COUNTIF(C8:AZ8,"Y")</f>
        <v>0</v>
      </c>
      <c r="BE8" s="10">
        <f t="shared" si="2"/>
        <v>0</v>
      </c>
      <c r="BF8" s="10"/>
      <c r="BG8" s="10"/>
      <c r="BH8" s="10"/>
    </row>
    <row r="9" spans="1:63" ht="14.25" customHeight="1" x14ac:dyDescent="0.2">
      <c r="A9" s="293" t="s">
        <v>0</v>
      </c>
      <c r="B9" s="7"/>
      <c r="C9" s="178" t="s">
        <v>13</v>
      </c>
      <c r="E9" s="20"/>
      <c r="F9" s="20"/>
      <c r="G9" s="22"/>
      <c r="H9" s="179" t="s">
        <v>13</v>
      </c>
      <c r="I9" s="179" t="s">
        <v>13</v>
      </c>
      <c r="L9" s="180" t="s">
        <v>12</v>
      </c>
      <c r="M9" s="180" t="s">
        <v>12</v>
      </c>
      <c r="N9" s="178" t="s">
        <v>12</v>
      </c>
      <c r="O9" s="178" t="s">
        <v>12</v>
      </c>
      <c r="P9" s="22"/>
      <c r="S9" s="20"/>
      <c r="T9" s="20"/>
      <c r="U9" s="20"/>
      <c r="V9" s="20"/>
      <c r="W9" s="22"/>
      <c r="X9" s="21"/>
      <c r="Y9" s="21"/>
      <c r="Z9" s="28">
        <f t="shared" ref="Z9:Z16" si="4">COUNTIF($C9:$Y9,"X")*2+COUNTIF($C9:$Y9,"Y")*2+COUNTIF($C9:$Y9,"S")*4</f>
        <v>14</v>
      </c>
      <c r="AA9" s="20"/>
      <c r="AB9" s="20"/>
      <c r="AC9" s="20"/>
      <c r="AD9" s="20"/>
      <c r="AE9" s="20"/>
      <c r="AF9" s="124">
        <f>Z9+AJ9+COUNTIF($AA9:$AE9,"S")*4</f>
        <v>30</v>
      </c>
      <c r="AG9" s="4">
        <v>5</v>
      </c>
      <c r="AH9" s="30">
        <f>AH7+7</f>
        <v>45201</v>
      </c>
      <c r="AI9" s="18"/>
      <c r="AJ9" s="28">
        <f t="shared" si="0"/>
        <v>16</v>
      </c>
      <c r="AK9" s="31" t="s">
        <v>13</v>
      </c>
      <c r="AL9" s="22"/>
      <c r="AM9" s="39" t="s">
        <v>13</v>
      </c>
      <c r="AN9" s="39" t="s">
        <v>13</v>
      </c>
      <c r="AO9" s="48" t="s">
        <v>13</v>
      </c>
      <c r="AP9" s="48" t="s">
        <v>13</v>
      </c>
      <c r="AQ9" s="20"/>
      <c r="AR9" s="20"/>
      <c r="AS9" s="61" t="s">
        <v>13</v>
      </c>
      <c r="AT9" s="61" t="s">
        <v>13</v>
      </c>
      <c r="AU9" s="22"/>
      <c r="AW9" s="33" t="s">
        <v>13</v>
      </c>
      <c r="AX9" s="22"/>
      <c r="AY9" s="20"/>
      <c r="AZ9" s="21"/>
      <c r="BA9" s="7"/>
      <c r="BC9" s="10">
        <f t="shared" si="1"/>
        <v>1</v>
      </c>
      <c r="BD9" s="10">
        <f t="shared" si="3"/>
        <v>4</v>
      </c>
      <c r="BE9" s="10">
        <f t="shared" si="2"/>
        <v>0</v>
      </c>
      <c r="BF9" s="10"/>
      <c r="BG9" s="10"/>
      <c r="BH9" s="10"/>
    </row>
    <row r="10" spans="1:63" ht="13.5" customHeight="1" x14ac:dyDescent="0.25">
      <c r="A10" s="293"/>
      <c r="B10" s="7"/>
      <c r="C10" s="178" t="s">
        <v>13</v>
      </c>
      <c r="D10" s="181" t="s">
        <v>13</v>
      </c>
      <c r="E10" s="20"/>
      <c r="F10" s="20"/>
      <c r="G10" s="22"/>
      <c r="H10" s="21"/>
      <c r="I10" s="21"/>
      <c r="J10" s="181" t="s">
        <v>12</v>
      </c>
      <c r="L10" s="180" t="s">
        <v>12</v>
      </c>
      <c r="M10" s="180" t="s">
        <v>12</v>
      </c>
      <c r="N10" s="178" t="s">
        <v>12</v>
      </c>
      <c r="O10" s="178" t="s">
        <v>12</v>
      </c>
      <c r="P10" s="22"/>
      <c r="Q10" s="179" t="s">
        <v>12</v>
      </c>
      <c r="R10" s="179" t="s">
        <v>12</v>
      </c>
      <c r="V10" s="20"/>
      <c r="W10" s="22"/>
      <c r="X10" s="20"/>
      <c r="Y10" s="21"/>
      <c r="Z10" s="28">
        <f t="shared" si="4"/>
        <v>18</v>
      </c>
      <c r="AA10" s="20"/>
      <c r="AB10" s="20"/>
      <c r="AC10" s="20"/>
      <c r="AD10" s="20"/>
      <c r="AE10" s="20"/>
      <c r="AF10" s="124">
        <f>Z10+AJ10+COUNTIF($AA10:$AE10,"S")*4</f>
        <v>36</v>
      </c>
      <c r="AG10" s="4">
        <v>6</v>
      </c>
      <c r="AH10" s="30">
        <v>45208</v>
      </c>
      <c r="AI10" s="18"/>
      <c r="AJ10" s="28">
        <f t="shared" si="0"/>
        <v>18</v>
      </c>
      <c r="AK10" s="20"/>
      <c r="AL10" s="22"/>
      <c r="AM10" s="39" t="s">
        <v>13</v>
      </c>
      <c r="AN10" s="39" t="s">
        <v>13</v>
      </c>
      <c r="AO10" s="48" t="s">
        <v>13</v>
      </c>
      <c r="AP10" s="48" t="s">
        <v>13</v>
      </c>
      <c r="AQ10" s="31" t="s">
        <v>12</v>
      </c>
      <c r="AR10" s="31" t="s">
        <v>12</v>
      </c>
      <c r="AS10" s="61" t="s">
        <v>13</v>
      </c>
      <c r="AT10" s="61" t="s">
        <v>13</v>
      </c>
      <c r="AU10" s="22"/>
      <c r="AW10" s="33" t="s">
        <v>13</v>
      </c>
      <c r="AX10" s="22"/>
      <c r="AY10" s="20"/>
      <c r="AZ10" s="20"/>
      <c r="BA10" s="7"/>
      <c r="BC10" s="10">
        <f t="shared" si="1"/>
        <v>0</v>
      </c>
      <c r="BD10" s="10">
        <f t="shared" si="3"/>
        <v>9</v>
      </c>
      <c r="BE10" s="10">
        <f t="shared" si="2"/>
        <v>0</v>
      </c>
      <c r="BF10" s="10"/>
      <c r="BG10" s="142"/>
      <c r="BH10" s="10"/>
    </row>
    <row r="11" spans="1:63" ht="13.5" customHeight="1" x14ac:dyDescent="0.2">
      <c r="A11" s="293"/>
      <c r="B11" s="7"/>
      <c r="C11" s="20"/>
      <c r="D11" s="181" t="s">
        <v>13</v>
      </c>
      <c r="E11" s="20"/>
      <c r="F11" s="20"/>
      <c r="G11" s="22"/>
      <c r="H11" s="179" t="s">
        <v>12</v>
      </c>
      <c r="I11" s="179" t="s">
        <v>12</v>
      </c>
      <c r="J11" s="181" t="s">
        <v>12</v>
      </c>
      <c r="L11" s="180" t="s">
        <v>12</v>
      </c>
      <c r="M11" s="180" t="s">
        <v>12</v>
      </c>
      <c r="N11" s="20"/>
      <c r="O11" s="20"/>
      <c r="P11" s="22"/>
      <c r="Q11" s="20"/>
      <c r="R11" s="20"/>
      <c r="S11" s="178" t="s">
        <v>12</v>
      </c>
      <c r="T11" s="178" t="s">
        <v>12</v>
      </c>
      <c r="V11" s="20"/>
      <c r="W11" s="22"/>
      <c r="X11" s="21"/>
      <c r="Y11" s="21"/>
      <c r="Z11" s="28">
        <f t="shared" si="4"/>
        <v>16</v>
      </c>
      <c r="AA11" s="20"/>
      <c r="AB11" s="20"/>
      <c r="AC11" s="20"/>
      <c r="AD11" s="20"/>
      <c r="AE11" s="20"/>
      <c r="AF11" s="124">
        <f>Z11+AJ11+COUNTIF($AA11:$AE11,"S")*4</f>
        <v>34</v>
      </c>
      <c r="AG11" s="4">
        <f>AG10+1</f>
        <v>7</v>
      </c>
      <c r="AH11" s="30">
        <f t="shared" ref="AH11:AH16" si="5">AH10+7</f>
        <v>45215</v>
      </c>
      <c r="AI11" s="18"/>
      <c r="AJ11" s="28">
        <f t="shared" si="0"/>
        <v>18</v>
      </c>
      <c r="AK11" s="20"/>
      <c r="AL11" s="143"/>
      <c r="AM11" s="39" t="s">
        <v>13</v>
      </c>
      <c r="AN11" s="39" t="s">
        <v>13</v>
      </c>
      <c r="AO11" s="48" t="s">
        <v>13</v>
      </c>
      <c r="AP11" s="48" t="s">
        <v>13</v>
      </c>
      <c r="AQ11" s="31" t="s">
        <v>12</v>
      </c>
      <c r="AR11" s="31" t="s">
        <v>12</v>
      </c>
      <c r="AS11" s="61" t="s">
        <v>13</v>
      </c>
      <c r="AT11" s="61" t="s">
        <v>13</v>
      </c>
      <c r="AU11" s="22"/>
      <c r="AW11" s="33" t="s">
        <v>13</v>
      </c>
      <c r="AX11" s="143"/>
      <c r="AY11" s="20"/>
      <c r="AZ11" s="20"/>
      <c r="BA11" s="7"/>
      <c r="BC11" s="10">
        <f t="shared" si="1"/>
        <v>0</v>
      </c>
      <c r="BD11" s="10">
        <f t="shared" si="3"/>
        <v>9</v>
      </c>
      <c r="BE11" s="10">
        <f t="shared" si="2"/>
        <v>0</v>
      </c>
      <c r="BF11" s="10"/>
      <c r="BG11" s="10"/>
      <c r="BH11" s="10"/>
    </row>
    <row r="12" spans="1:63" ht="13.5" customHeight="1" x14ac:dyDescent="0.2">
      <c r="A12" s="293"/>
      <c r="B12" s="7"/>
      <c r="C12" s="20"/>
      <c r="E12" s="20"/>
      <c r="F12" s="20"/>
      <c r="G12" s="22"/>
      <c r="H12" s="20"/>
      <c r="I12" s="20"/>
      <c r="J12" s="181" t="s">
        <v>12</v>
      </c>
      <c r="K12" s="181" t="s">
        <v>12</v>
      </c>
      <c r="L12" s="20"/>
      <c r="M12" s="20"/>
      <c r="N12" s="20"/>
      <c r="O12" s="20"/>
      <c r="P12" s="22"/>
      <c r="Q12" s="179" t="s">
        <v>13</v>
      </c>
      <c r="R12" s="181" t="s">
        <v>12</v>
      </c>
      <c r="S12" s="178" t="s">
        <v>12</v>
      </c>
      <c r="T12" s="178" t="s">
        <v>12</v>
      </c>
      <c r="U12" s="20"/>
      <c r="V12" s="20"/>
      <c r="W12" s="22"/>
      <c r="X12" s="178" t="s">
        <v>12</v>
      </c>
      <c r="Z12" s="28">
        <f t="shared" si="4"/>
        <v>14</v>
      </c>
      <c r="AA12" s="20"/>
      <c r="AB12" s="20"/>
      <c r="AC12" s="20"/>
      <c r="AD12" s="20"/>
      <c r="AE12" s="20"/>
      <c r="AF12" s="124">
        <f>Z12+AJ12+COUNTIF($AA12:$AE12,"S")*4</f>
        <v>28</v>
      </c>
      <c r="AG12" s="4">
        <f>AG11+1</f>
        <v>8</v>
      </c>
      <c r="AH12" s="30">
        <f t="shared" si="5"/>
        <v>45222</v>
      </c>
      <c r="AI12" s="18"/>
      <c r="AJ12" s="28">
        <f t="shared" si="0"/>
        <v>14</v>
      </c>
      <c r="AK12" s="20"/>
      <c r="AL12" s="22"/>
      <c r="AM12" s="39" t="s">
        <v>13</v>
      </c>
      <c r="AN12" s="39" t="s">
        <v>13</v>
      </c>
      <c r="AQ12" s="31" t="s">
        <v>12</v>
      </c>
      <c r="AR12" s="31" t="s">
        <v>12</v>
      </c>
      <c r="AS12" s="20"/>
      <c r="AT12" s="20"/>
      <c r="AU12" s="22"/>
      <c r="AV12" s="48" t="s">
        <v>12</v>
      </c>
      <c r="AW12" s="33" t="s">
        <v>13</v>
      </c>
      <c r="AX12" s="22"/>
      <c r="AY12" s="48" t="s">
        <v>13</v>
      </c>
      <c r="AZ12" s="20"/>
      <c r="BA12" s="7"/>
      <c r="BC12" s="10">
        <f t="shared" si="1"/>
        <v>0</v>
      </c>
      <c r="BD12" s="10">
        <f t="shared" si="3"/>
        <v>9</v>
      </c>
      <c r="BE12" s="10">
        <f t="shared" si="2"/>
        <v>1</v>
      </c>
      <c r="BF12" s="10"/>
      <c r="BG12" s="10"/>
      <c r="BH12" s="10"/>
    </row>
    <row r="13" spans="1:63" ht="13.5" customHeight="1" x14ac:dyDescent="0.2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5"/>
      <c r="X13" s="16"/>
      <c r="Y13" s="15"/>
      <c r="Z13" s="15">
        <f t="shared" si="4"/>
        <v>0</v>
      </c>
      <c r="AA13" s="16"/>
      <c r="AB13" s="16"/>
      <c r="AC13" s="16"/>
      <c r="AD13" s="16"/>
      <c r="AE13" s="16"/>
      <c r="AF13" s="68"/>
      <c r="AG13" s="56"/>
      <c r="AH13" s="17">
        <f t="shared" si="5"/>
        <v>45229</v>
      </c>
      <c r="AI13" s="55" t="s">
        <v>16</v>
      </c>
      <c r="AJ13" s="15">
        <f t="shared" si="0"/>
        <v>0</v>
      </c>
      <c r="AK13" s="16"/>
      <c r="AL13" s="15"/>
      <c r="AM13" s="16"/>
      <c r="AN13" s="16"/>
      <c r="AO13" s="16"/>
      <c r="AP13" s="16"/>
      <c r="AQ13" s="16"/>
      <c r="AR13" s="16"/>
      <c r="AS13" s="16"/>
      <c r="AT13" s="15"/>
      <c r="AU13" s="16"/>
      <c r="AV13" s="16"/>
      <c r="AW13" s="16"/>
      <c r="AX13" s="15"/>
      <c r="AY13" s="16"/>
      <c r="AZ13" s="16"/>
      <c r="BA13" s="7"/>
      <c r="BC13" s="10">
        <f t="shared" si="1"/>
        <v>0</v>
      </c>
      <c r="BD13" s="10">
        <f t="shared" si="3"/>
        <v>0</v>
      </c>
      <c r="BE13" s="10">
        <f t="shared" si="2"/>
        <v>0</v>
      </c>
      <c r="BF13" s="10"/>
      <c r="BG13" s="10"/>
      <c r="BH13" s="10"/>
    </row>
    <row r="14" spans="1:63" ht="13.5" customHeight="1" x14ac:dyDescent="0.2">
      <c r="A14" s="290" t="s">
        <v>112</v>
      </c>
      <c r="B14" s="7"/>
      <c r="C14" s="20"/>
      <c r="D14" s="20"/>
      <c r="E14" s="20"/>
      <c r="F14" s="20"/>
      <c r="G14" s="22"/>
      <c r="H14" s="128"/>
      <c r="I14" s="128"/>
      <c r="J14" s="128"/>
      <c r="K14" s="128"/>
      <c r="L14" s="47" t="s">
        <v>12</v>
      </c>
      <c r="M14" s="47" t="s">
        <v>12</v>
      </c>
      <c r="N14" s="47" t="s">
        <v>12</v>
      </c>
      <c r="O14" s="47" t="s">
        <v>12</v>
      </c>
      <c r="P14" s="42"/>
      <c r="Q14" s="40"/>
      <c r="R14" s="40"/>
      <c r="S14" s="128"/>
      <c r="T14" s="128"/>
      <c r="U14" s="128"/>
      <c r="V14" s="128"/>
      <c r="W14" s="42"/>
      <c r="X14" s="40"/>
      <c r="Y14" s="43"/>
      <c r="Z14" s="182">
        <f t="shared" si="4"/>
        <v>8</v>
      </c>
      <c r="AA14" s="47" t="s">
        <v>67</v>
      </c>
      <c r="AB14" s="47" t="s">
        <v>67</v>
      </c>
      <c r="AC14" s="40"/>
      <c r="AF14" s="124">
        <f>Z14+AJ14+COUNTIF($AA14:$AE14,"S")*4</f>
        <v>16</v>
      </c>
      <c r="AG14" s="4">
        <v>9</v>
      </c>
      <c r="AH14" s="30">
        <f t="shared" si="5"/>
        <v>45236</v>
      </c>
      <c r="AI14" s="18" t="s">
        <v>17</v>
      </c>
      <c r="AJ14" s="28">
        <f t="shared" si="0"/>
        <v>0</v>
      </c>
      <c r="AK14" s="20"/>
      <c r="AL14" s="22"/>
      <c r="AM14" s="20"/>
      <c r="AN14" s="20"/>
      <c r="AO14" s="20"/>
      <c r="AP14" s="20"/>
      <c r="AQ14" s="20"/>
      <c r="AR14" s="20"/>
      <c r="AS14" s="20"/>
      <c r="AU14" s="22"/>
      <c r="AV14" s="20"/>
      <c r="AW14" s="140"/>
      <c r="AX14" s="22"/>
      <c r="AY14" s="20"/>
      <c r="AZ14" s="20"/>
      <c r="BA14" s="7"/>
      <c r="BC14" s="10">
        <f t="shared" si="1"/>
        <v>0</v>
      </c>
      <c r="BD14" s="10">
        <f t="shared" si="3"/>
        <v>4</v>
      </c>
      <c r="BE14" s="10">
        <f t="shared" si="2"/>
        <v>0</v>
      </c>
      <c r="BF14" s="10"/>
      <c r="BG14" s="10"/>
    </row>
    <row r="15" spans="1:63" ht="13.5" customHeight="1" x14ac:dyDescent="0.2">
      <c r="A15" s="290"/>
      <c r="B15" s="7"/>
      <c r="C15" s="20"/>
      <c r="D15" s="20"/>
      <c r="E15" s="20"/>
      <c r="F15" s="20"/>
      <c r="G15" s="22"/>
      <c r="H15" s="128"/>
      <c r="I15" s="128"/>
      <c r="J15" s="128"/>
      <c r="K15" s="128"/>
      <c r="L15" s="128"/>
      <c r="M15" s="128"/>
      <c r="N15" s="47" t="s">
        <v>12</v>
      </c>
      <c r="O15" s="47" t="s">
        <v>12</v>
      </c>
      <c r="P15" s="42"/>
      <c r="Q15" s="40"/>
      <c r="R15" s="128"/>
      <c r="S15" s="128"/>
      <c r="T15" s="128"/>
      <c r="U15" s="128"/>
      <c r="V15" s="128"/>
      <c r="W15" s="42"/>
      <c r="X15" s="40"/>
      <c r="Y15" s="128"/>
      <c r="Z15" s="182">
        <f t="shared" si="4"/>
        <v>4</v>
      </c>
      <c r="AA15" s="47" t="s">
        <v>67</v>
      </c>
      <c r="AB15" s="47" t="s">
        <v>67</v>
      </c>
      <c r="AC15" s="40"/>
      <c r="AF15" s="124">
        <f>Z15+AJ15+COUNTIF($AA15:$AE15,"S")*4</f>
        <v>12</v>
      </c>
      <c r="AG15" s="4">
        <v>10</v>
      </c>
      <c r="AH15" s="30">
        <f t="shared" si="5"/>
        <v>45243</v>
      </c>
      <c r="AJ15" s="28">
        <f t="shared" si="0"/>
        <v>0</v>
      </c>
      <c r="AK15" s="20"/>
      <c r="AL15" s="22"/>
      <c r="AM15" s="20"/>
      <c r="AN15" s="20"/>
      <c r="AO15" s="20"/>
      <c r="AP15" s="20"/>
      <c r="AQ15" s="20"/>
      <c r="AR15" s="20"/>
      <c r="AS15" s="20"/>
      <c r="AU15" s="22"/>
      <c r="AV15" s="20"/>
      <c r="AW15" s="140"/>
      <c r="AX15" s="22"/>
      <c r="AY15" s="20"/>
      <c r="AZ15" s="20"/>
      <c r="BA15" s="7"/>
      <c r="BC15" s="10">
        <f t="shared" si="1"/>
        <v>0</v>
      </c>
      <c r="BD15" s="10">
        <f t="shared" si="3"/>
        <v>2</v>
      </c>
      <c r="BE15" s="10">
        <f t="shared" si="2"/>
        <v>0</v>
      </c>
      <c r="BF15" s="10"/>
      <c r="BG15" s="10"/>
    </row>
    <row r="16" spans="1:63" ht="13.5" customHeight="1" x14ac:dyDescent="0.2">
      <c r="A16" s="290"/>
      <c r="B16" s="7"/>
      <c r="C16" s="20"/>
      <c r="D16" s="20"/>
      <c r="E16" s="20"/>
      <c r="F16" s="20"/>
      <c r="G16" s="22"/>
      <c r="H16" s="128"/>
      <c r="I16" s="128"/>
      <c r="J16" s="128"/>
      <c r="K16" s="128"/>
      <c r="L16" s="128"/>
      <c r="M16" s="128"/>
      <c r="N16" s="47" t="s">
        <v>12</v>
      </c>
      <c r="O16" s="47" t="s">
        <v>12</v>
      </c>
      <c r="P16" s="42"/>
      <c r="Q16" s="128"/>
      <c r="R16" s="128"/>
      <c r="S16" s="128"/>
      <c r="T16" s="128"/>
      <c r="U16" s="128"/>
      <c r="V16" s="128"/>
      <c r="W16" s="42"/>
      <c r="X16" s="128"/>
      <c r="Y16" s="128"/>
      <c r="Z16" s="182">
        <f t="shared" si="4"/>
        <v>4</v>
      </c>
      <c r="AA16" s="47" t="s">
        <v>67</v>
      </c>
      <c r="AB16" s="47" t="s">
        <v>67</v>
      </c>
      <c r="AC16" s="40"/>
      <c r="AF16" s="124">
        <f>Z16+AJ16+COUNTIF($AA16:$AE16,"S")*4</f>
        <v>12</v>
      </c>
      <c r="AG16" s="4">
        <v>11</v>
      </c>
      <c r="AH16" s="30">
        <f t="shared" si="5"/>
        <v>45250</v>
      </c>
      <c r="AI16" s="60"/>
      <c r="AJ16" s="28">
        <f t="shared" si="0"/>
        <v>0</v>
      </c>
      <c r="AK16" s="20"/>
      <c r="AL16" s="22"/>
      <c r="AM16" s="20"/>
      <c r="AN16" s="20"/>
      <c r="AO16" s="20"/>
      <c r="AP16" s="20"/>
      <c r="AQ16" s="20"/>
      <c r="AR16" s="20"/>
      <c r="AS16" s="20"/>
      <c r="AU16" s="22"/>
      <c r="AV16" s="20"/>
      <c r="AW16" s="140"/>
      <c r="AX16" s="22"/>
      <c r="AY16" s="20"/>
      <c r="AZ16" s="20"/>
      <c r="BA16" s="7"/>
      <c r="BC16" s="10">
        <f t="shared" si="1"/>
        <v>0</v>
      </c>
      <c r="BD16" s="10">
        <f t="shared" si="3"/>
        <v>2</v>
      </c>
      <c r="BE16" s="10">
        <f t="shared" si="2"/>
        <v>0</v>
      </c>
      <c r="BF16" s="10"/>
      <c r="BG16" s="10"/>
    </row>
    <row r="17" spans="1:66" ht="13.5" customHeight="1" x14ac:dyDescent="0.25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6"/>
      <c r="AB17" s="116"/>
      <c r="AC17" s="116"/>
      <c r="AD17" s="116"/>
      <c r="AE17" s="116"/>
      <c r="AF17" s="117"/>
      <c r="AG17" s="118"/>
      <c r="AH17" s="119"/>
      <c r="AI17" s="120"/>
      <c r="AJ17" s="114">
        <f t="shared" si="0"/>
        <v>0</v>
      </c>
      <c r="AK17" s="113"/>
      <c r="AL17" s="114"/>
      <c r="AM17" s="115"/>
      <c r="AN17" s="115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7"/>
      <c r="BC17" s="10">
        <f t="shared" si="1"/>
        <v>0</v>
      </c>
      <c r="BD17" s="10">
        <f t="shared" si="3"/>
        <v>0</v>
      </c>
      <c r="BE17" s="10">
        <f t="shared" si="2"/>
        <v>0</v>
      </c>
      <c r="BF17" s="10"/>
      <c r="BG17" s="10"/>
    </row>
    <row r="18" spans="1:66" ht="13.5" customHeight="1" x14ac:dyDescent="0.2">
      <c r="A18" s="293" t="s">
        <v>0</v>
      </c>
      <c r="B18" s="7"/>
      <c r="C18" s="20"/>
      <c r="E18" s="20"/>
      <c r="F18" s="20"/>
      <c r="G18" s="22"/>
      <c r="H18" s="20"/>
      <c r="I18" s="20"/>
      <c r="L18" s="183" t="s">
        <v>12</v>
      </c>
      <c r="M18" s="183" t="s">
        <v>12</v>
      </c>
      <c r="N18" s="24" t="s">
        <v>13</v>
      </c>
      <c r="O18" s="24" t="s">
        <v>13</v>
      </c>
      <c r="P18" s="22"/>
      <c r="Q18" s="180" t="s">
        <v>12</v>
      </c>
      <c r="R18" s="180" t="s">
        <v>12</v>
      </c>
      <c r="T18" s="20"/>
      <c r="U18" s="20"/>
      <c r="V18" s="20"/>
      <c r="W18" s="22"/>
      <c r="X18" s="20"/>
      <c r="Y18" s="20"/>
      <c r="Z18" s="28">
        <f>COUNTIF($C18:$X18,"X")*2+COUNTIF($C18:$X18,"Y")*2+COUNTIF($C18:$X18,"S")*4</f>
        <v>12</v>
      </c>
      <c r="AA18" s="20"/>
      <c r="AB18" s="20"/>
      <c r="AC18" s="20"/>
      <c r="AD18" s="20"/>
      <c r="AE18" s="20"/>
      <c r="AF18" s="124">
        <f>Z18+AJ18+COUNTIF($AA18:$AE18,"S")*4</f>
        <v>28</v>
      </c>
      <c r="AG18" s="4">
        <v>12</v>
      </c>
      <c r="AH18" s="30">
        <f>AH16+7</f>
        <v>45257</v>
      </c>
      <c r="AI18" s="1"/>
      <c r="AJ18" s="28">
        <f t="shared" si="0"/>
        <v>16</v>
      </c>
      <c r="AK18" s="20"/>
      <c r="AL18" s="22"/>
      <c r="AM18" s="39" t="s">
        <v>13</v>
      </c>
      <c r="AN18" s="66" t="s">
        <v>12</v>
      </c>
      <c r="AO18" s="66" t="s">
        <v>12</v>
      </c>
      <c r="AQ18" s="31" t="s">
        <v>12</v>
      </c>
      <c r="AR18" s="31" t="s">
        <v>12</v>
      </c>
      <c r="AS18" s="184" t="s">
        <v>13</v>
      </c>
      <c r="AT18" s="184" t="s">
        <v>13</v>
      </c>
      <c r="AU18" s="22"/>
      <c r="AV18" s="20"/>
      <c r="AW18" s="33" t="s">
        <v>13</v>
      </c>
      <c r="AX18" s="22"/>
      <c r="AZ18" s="20"/>
      <c r="BA18" s="7"/>
      <c r="BC18" s="10">
        <f t="shared" si="1"/>
        <v>0</v>
      </c>
      <c r="BD18" s="10">
        <f t="shared" si="3"/>
        <v>8</v>
      </c>
      <c r="BE18" s="10">
        <f t="shared" si="2"/>
        <v>0</v>
      </c>
      <c r="BF18" s="10"/>
      <c r="BG18" s="10"/>
    </row>
    <row r="19" spans="1:66" ht="13.5" customHeight="1" x14ac:dyDescent="0.2">
      <c r="A19" s="293"/>
      <c r="B19" s="7"/>
      <c r="C19" s="20"/>
      <c r="D19" s="181" t="s">
        <v>13</v>
      </c>
      <c r="E19" s="20"/>
      <c r="F19" s="20"/>
      <c r="G19" s="22"/>
      <c r="H19" s="185" t="s">
        <v>12</v>
      </c>
      <c r="I19" s="185" t="s">
        <v>12</v>
      </c>
      <c r="J19" s="181" t="s">
        <v>12</v>
      </c>
      <c r="K19" s="181" t="s">
        <v>12</v>
      </c>
      <c r="L19" s="183" t="s">
        <v>12</v>
      </c>
      <c r="M19" s="183" t="s">
        <v>12</v>
      </c>
      <c r="N19" s="24" t="s">
        <v>13</v>
      </c>
      <c r="O19" s="24" t="s">
        <v>13</v>
      </c>
      <c r="P19" s="22"/>
      <c r="R19" s="20"/>
      <c r="S19" s="20"/>
      <c r="T19" s="20"/>
      <c r="U19" s="20"/>
      <c r="V19" s="20"/>
      <c r="W19" s="22"/>
      <c r="X19" s="20"/>
      <c r="Y19" s="20"/>
      <c r="Z19" s="28">
        <f t="shared" ref="Z19:Z25" si="6">COUNTIF($C19:$Y19,"X")*2+COUNTIF($C19:$Y19,"Y")*2+COUNTIF($C19:$Y19,"S")*4</f>
        <v>18</v>
      </c>
      <c r="AA19" s="20"/>
      <c r="AB19" s="20"/>
      <c r="AC19" s="20"/>
      <c r="AD19" s="20"/>
      <c r="AE19" s="20"/>
      <c r="AF19" s="124">
        <f>Z19+AJ19+COUNTIF($AA19:$AE19,"S")*4</f>
        <v>32</v>
      </c>
      <c r="AG19" s="4">
        <v>13</v>
      </c>
      <c r="AH19" s="30">
        <f t="shared" ref="AH19:AH25" si="7">AH18+7</f>
        <v>45264</v>
      </c>
      <c r="AI19" s="38" t="s">
        <v>68</v>
      </c>
      <c r="AJ19" s="28">
        <f t="shared" si="0"/>
        <v>14</v>
      </c>
      <c r="AK19" s="20"/>
      <c r="AL19" s="143"/>
      <c r="AN19" s="66" t="s">
        <v>13</v>
      </c>
      <c r="AO19" s="66" t="s">
        <v>13</v>
      </c>
      <c r="AQ19" s="31" t="s">
        <v>12</v>
      </c>
      <c r="AR19" s="31" t="s">
        <v>12</v>
      </c>
      <c r="AS19" s="184" t="s">
        <v>13</v>
      </c>
      <c r="AT19" s="184" t="s">
        <v>13</v>
      </c>
      <c r="AU19" s="22"/>
      <c r="AV19" s="20"/>
      <c r="AW19" s="33" t="s">
        <v>13</v>
      </c>
      <c r="AX19" s="143"/>
      <c r="AZ19" s="20"/>
      <c r="BA19" s="7"/>
      <c r="BC19" s="10">
        <f t="shared" si="1"/>
        <v>0</v>
      </c>
      <c r="BD19" s="10">
        <f t="shared" si="3"/>
        <v>8</v>
      </c>
      <c r="BE19" s="10">
        <f t="shared" si="2"/>
        <v>0</v>
      </c>
      <c r="BF19" s="10"/>
      <c r="BG19" s="10"/>
    </row>
    <row r="20" spans="1:66" ht="13.5" customHeight="1" x14ac:dyDescent="0.2">
      <c r="A20" s="293"/>
      <c r="B20" s="7"/>
      <c r="C20" s="20"/>
      <c r="D20" s="181" t="s">
        <v>13</v>
      </c>
      <c r="E20" s="20"/>
      <c r="F20" s="20"/>
      <c r="G20" s="22"/>
      <c r="H20" s="20"/>
      <c r="I20" s="20"/>
      <c r="J20" s="181" t="s">
        <v>12</v>
      </c>
      <c r="K20" s="181" t="s">
        <v>12</v>
      </c>
      <c r="L20" s="183" t="s">
        <v>12</v>
      </c>
      <c r="M20" s="20"/>
      <c r="N20" s="24" t="s">
        <v>13</v>
      </c>
      <c r="O20" s="24" t="s">
        <v>13</v>
      </c>
      <c r="P20" s="22"/>
      <c r="Q20" s="186" t="s">
        <v>12</v>
      </c>
      <c r="R20" s="186" t="s">
        <v>12</v>
      </c>
      <c r="U20" s="20"/>
      <c r="V20" s="183" t="s">
        <v>12</v>
      </c>
      <c r="W20" s="22"/>
      <c r="Y20" s="20"/>
      <c r="Z20" s="28">
        <f t="shared" si="6"/>
        <v>18</v>
      </c>
      <c r="AA20" s="20"/>
      <c r="AB20" s="20"/>
      <c r="AC20" s="20"/>
      <c r="AD20" s="20"/>
      <c r="AE20" s="20"/>
      <c r="AF20" s="124">
        <f>Z20+AJ20+COUNTIF($AA20:$AE20,"S")*4</f>
        <v>28</v>
      </c>
      <c r="AG20" s="149">
        <f>AG19+1</f>
        <v>14</v>
      </c>
      <c r="AH20" s="30">
        <f t="shared" si="7"/>
        <v>45271</v>
      </c>
      <c r="AI20" s="60"/>
      <c r="AJ20" s="28">
        <f t="shared" si="0"/>
        <v>10</v>
      </c>
      <c r="AK20" s="20"/>
      <c r="AL20" s="22"/>
      <c r="AM20" s="20"/>
      <c r="AN20" s="20"/>
      <c r="AO20" s="20"/>
      <c r="AP20" s="20"/>
      <c r="AQ20" s="31" t="s">
        <v>12</v>
      </c>
      <c r="AR20" s="31" t="s">
        <v>12</v>
      </c>
      <c r="AS20" s="184" t="s">
        <v>13</v>
      </c>
      <c r="AT20" s="184" t="s">
        <v>13</v>
      </c>
      <c r="AU20" s="22"/>
      <c r="AV20" s="20"/>
      <c r="AW20" s="33" t="s">
        <v>13</v>
      </c>
      <c r="AX20" s="22"/>
      <c r="AZ20" s="20"/>
      <c r="BA20" s="7"/>
      <c r="BC20" s="10">
        <f t="shared" si="1"/>
        <v>0</v>
      </c>
      <c r="BD20" s="10">
        <f t="shared" si="3"/>
        <v>8</v>
      </c>
      <c r="BE20" s="10">
        <f t="shared" si="2"/>
        <v>0</v>
      </c>
      <c r="BF20" s="10"/>
      <c r="BG20" s="10"/>
    </row>
    <row r="21" spans="1:66" ht="13.5" customHeight="1" x14ac:dyDescent="0.2">
      <c r="A21" s="293"/>
      <c r="B21" s="7"/>
      <c r="C21" s="20"/>
      <c r="D21" s="20"/>
      <c r="E21" s="20"/>
      <c r="F21" s="20"/>
      <c r="G21" s="22"/>
      <c r="H21" s="20"/>
      <c r="I21" s="20"/>
      <c r="J21" s="20"/>
      <c r="K21" s="20"/>
      <c r="L21" s="20"/>
      <c r="M21" s="20"/>
      <c r="N21" s="24" t="s">
        <v>12</v>
      </c>
      <c r="O21" s="24" t="s">
        <v>12</v>
      </c>
      <c r="P21" s="22"/>
      <c r="Q21" s="186" t="s">
        <v>12</v>
      </c>
      <c r="R21" s="186" t="s">
        <v>12</v>
      </c>
      <c r="S21" s="181" t="s">
        <v>12</v>
      </c>
      <c r="T21" s="181" t="s">
        <v>12</v>
      </c>
      <c r="U21" s="183" t="s">
        <v>12</v>
      </c>
      <c r="V21" s="183" t="s">
        <v>12</v>
      </c>
      <c r="W21" s="22"/>
      <c r="X21" s="181" t="s">
        <v>12</v>
      </c>
      <c r="Y21" s="24" t="s">
        <v>13</v>
      </c>
      <c r="Z21" s="28">
        <f t="shared" si="6"/>
        <v>20</v>
      </c>
      <c r="AA21" s="20"/>
      <c r="AB21" s="20"/>
      <c r="AC21" s="20"/>
      <c r="AD21" s="20"/>
      <c r="AE21" s="20"/>
      <c r="AF21" s="124">
        <f>Z21+AJ21+COUNTIF($AA21:$AE21,"S")*4</f>
        <v>26</v>
      </c>
      <c r="AG21" s="149">
        <f>AG20+1</f>
        <v>15</v>
      </c>
      <c r="AH21" s="30">
        <f t="shared" si="7"/>
        <v>45278</v>
      </c>
      <c r="AI21" s="18"/>
      <c r="AJ21" s="28">
        <f t="shared" si="0"/>
        <v>6</v>
      </c>
      <c r="AK21" s="20"/>
      <c r="AL21" s="22"/>
      <c r="AM21" s="20"/>
      <c r="AN21" s="20"/>
      <c r="AO21" s="20"/>
      <c r="AP21" s="20"/>
      <c r="AQ21" s="31" t="s">
        <v>13</v>
      </c>
      <c r="AR21" s="31" t="s">
        <v>13</v>
      </c>
      <c r="AS21" s="20"/>
      <c r="AU21" s="22"/>
      <c r="AV21" s="20"/>
      <c r="AW21" s="33" t="s">
        <v>13</v>
      </c>
      <c r="AX21" s="22"/>
      <c r="AZ21" s="20"/>
      <c r="BA21" s="7"/>
      <c r="BC21" s="10">
        <f t="shared" si="1"/>
        <v>0</v>
      </c>
      <c r="BD21" s="10">
        <f t="shared" si="3"/>
        <v>9</v>
      </c>
      <c r="BE21" s="10">
        <f t="shared" si="2"/>
        <v>1</v>
      </c>
      <c r="BF21" s="10"/>
      <c r="BG21" s="10"/>
    </row>
    <row r="22" spans="1:66" ht="13.5" customHeight="1" x14ac:dyDescent="0.2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6"/>
      <c r="P22" s="15"/>
      <c r="Q22" s="16"/>
      <c r="R22" s="16"/>
      <c r="S22" s="16"/>
      <c r="T22" s="16"/>
      <c r="U22" s="16"/>
      <c r="V22" s="16"/>
      <c r="W22" s="15"/>
      <c r="X22" s="16"/>
      <c r="Y22" s="16"/>
      <c r="Z22" s="15">
        <f t="shared" si="6"/>
        <v>0</v>
      </c>
      <c r="AA22" s="16"/>
      <c r="AB22" s="16"/>
      <c r="AC22" s="16"/>
      <c r="AD22" s="16"/>
      <c r="AE22" s="16"/>
      <c r="AF22" s="68"/>
      <c r="AG22" s="56"/>
      <c r="AH22" s="17">
        <f t="shared" si="7"/>
        <v>45285</v>
      </c>
      <c r="AI22" s="55"/>
      <c r="AJ22" s="15">
        <f t="shared" si="0"/>
        <v>0</v>
      </c>
      <c r="AK22" s="16"/>
      <c r="AL22" s="15"/>
      <c r="AM22" s="16"/>
      <c r="AN22" s="16"/>
      <c r="AO22" s="16"/>
      <c r="AP22" s="16"/>
      <c r="AQ22" s="16"/>
      <c r="AR22" s="16"/>
      <c r="AS22" s="16"/>
      <c r="AT22" s="15"/>
      <c r="AU22" s="16"/>
      <c r="AV22" s="16"/>
      <c r="AW22" s="16"/>
      <c r="AX22" s="15"/>
      <c r="AY22" s="16"/>
      <c r="AZ22" s="16"/>
      <c r="BA22" s="7"/>
      <c r="BC22" s="10">
        <f t="shared" si="1"/>
        <v>0</v>
      </c>
      <c r="BD22" s="10">
        <f t="shared" si="3"/>
        <v>0</v>
      </c>
      <c r="BE22" s="10">
        <f t="shared" si="2"/>
        <v>0</v>
      </c>
      <c r="BF22" s="10"/>
      <c r="BG22" s="10"/>
    </row>
    <row r="23" spans="1:66" ht="13.5" customHeight="1" x14ac:dyDescent="0.2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6"/>
      <c r="S23" s="16"/>
      <c r="T23" s="16"/>
      <c r="U23" s="16"/>
      <c r="V23" s="16"/>
      <c r="W23" s="15"/>
      <c r="X23" s="16"/>
      <c r="Y23" s="16"/>
      <c r="Z23" s="15">
        <f t="shared" si="6"/>
        <v>0</v>
      </c>
      <c r="AA23" s="16"/>
      <c r="AB23" s="16"/>
      <c r="AC23" s="16"/>
      <c r="AD23" s="16"/>
      <c r="AE23" s="16"/>
      <c r="AF23" s="68"/>
      <c r="AG23" s="56">
        <f>AG22+1</f>
        <v>1</v>
      </c>
      <c r="AH23" s="17">
        <f t="shared" si="7"/>
        <v>45292</v>
      </c>
      <c r="AI23" s="55"/>
      <c r="AJ23" s="15">
        <f t="shared" si="0"/>
        <v>0</v>
      </c>
      <c r="AK23" s="16"/>
      <c r="AL23" s="15"/>
      <c r="AM23" s="16"/>
      <c r="AN23" s="16"/>
      <c r="AO23" s="16"/>
      <c r="AP23" s="16"/>
      <c r="AQ23" s="16"/>
      <c r="AR23" s="16"/>
      <c r="AS23" s="16"/>
      <c r="AT23" s="15"/>
      <c r="AU23" s="16"/>
      <c r="AV23" s="16"/>
      <c r="AW23" s="16"/>
      <c r="AX23" s="15"/>
      <c r="AY23" s="16"/>
      <c r="AZ23" s="16"/>
      <c r="BA23" s="7"/>
      <c r="BC23" s="10">
        <f t="shared" si="1"/>
        <v>0</v>
      </c>
      <c r="BD23" s="10">
        <f t="shared" si="3"/>
        <v>0</v>
      </c>
      <c r="BE23" s="10">
        <f t="shared" si="2"/>
        <v>0</v>
      </c>
      <c r="BF23" s="10"/>
      <c r="BG23" s="10"/>
    </row>
    <row r="24" spans="1:66" ht="13.5" customHeight="1" x14ac:dyDescent="0.2">
      <c r="A24" s="290" t="s">
        <v>113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P24" s="22"/>
      <c r="Q24" s="20"/>
      <c r="R24" s="20"/>
      <c r="S24" s="20"/>
      <c r="T24" s="20"/>
      <c r="U24" s="20"/>
      <c r="V24" s="20"/>
      <c r="W24" s="22"/>
      <c r="X24" s="20"/>
      <c r="Y24" s="20"/>
      <c r="Z24" s="28">
        <f t="shared" si="6"/>
        <v>0</v>
      </c>
      <c r="AA24" s="47" t="s">
        <v>67</v>
      </c>
      <c r="AB24" s="47" t="s">
        <v>67</v>
      </c>
      <c r="AF24" s="124">
        <f>Z24+AJ24+COUNTIF($AA24:$AE24,"S")*4</f>
        <v>10</v>
      </c>
      <c r="AG24" s="149">
        <f>AG21+1</f>
        <v>16</v>
      </c>
      <c r="AH24" s="30">
        <f t="shared" si="7"/>
        <v>45299</v>
      </c>
      <c r="AJ24" s="28">
        <f t="shared" si="0"/>
        <v>2</v>
      </c>
      <c r="AK24" s="20"/>
      <c r="AL24" s="143"/>
      <c r="AM24" s="20"/>
      <c r="AN24" s="20"/>
      <c r="AO24" s="20"/>
      <c r="AP24" s="20"/>
      <c r="AS24" s="20"/>
      <c r="AU24" s="143"/>
      <c r="AX24" s="33" t="s">
        <v>13</v>
      </c>
      <c r="AY24" s="20"/>
      <c r="AZ24" s="20"/>
      <c r="BA24" s="7"/>
      <c r="BC24" s="10">
        <f t="shared" si="1"/>
        <v>0</v>
      </c>
      <c r="BD24" s="10">
        <f t="shared" si="3"/>
        <v>0</v>
      </c>
      <c r="BE24" s="10">
        <f t="shared" si="2"/>
        <v>0</v>
      </c>
      <c r="BF24" s="10"/>
      <c r="BG24" s="10"/>
    </row>
    <row r="25" spans="1:66" ht="13.5" customHeight="1" x14ac:dyDescent="0.2">
      <c r="A25" s="290"/>
      <c r="B25" s="7"/>
      <c r="C25" s="20"/>
      <c r="D25" s="20"/>
      <c r="E25" s="20"/>
      <c r="F25" s="20"/>
      <c r="G25" s="150"/>
      <c r="H25" s="20"/>
      <c r="I25" s="20"/>
      <c r="J25" s="20"/>
      <c r="K25" s="20"/>
      <c r="L25" s="20"/>
      <c r="M25" s="20"/>
      <c r="N25" s="47" t="s">
        <v>12</v>
      </c>
      <c r="O25" s="47" t="s">
        <v>12</v>
      </c>
      <c r="P25" s="22"/>
      <c r="Q25" s="20"/>
      <c r="R25" s="20"/>
      <c r="S25" s="20"/>
      <c r="T25" s="20"/>
      <c r="U25" s="20"/>
      <c r="V25" s="20"/>
      <c r="W25" s="22"/>
      <c r="X25" s="20"/>
      <c r="Y25" s="20"/>
      <c r="Z25" s="28">
        <f t="shared" si="6"/>
        <v>4</v>
      </c>
      <c r="AA25" s="47" t="s">
        <v>67</v>
      </c>
      <c r="AB25" s="47" t="s">
        <v>67</v>
      </c>
      <c r="AC25" s="40"/>
      <c r="AF25" s="124">
        <f>Z25+AJ25+COUNTIF($AA25:$AE25,"S")*4</f>
        <v>12</v>
      </c>
      <c r="AG25" s="149">
        <f>AG24+1</f>
        <v>17</v>
      </c>
      <c r="AH25" s="30">
        <f t="shared" si="7"/>
        <v>45306</v>
      </c>
      <c r="AI25" s="1" t="s">
        <v>69</v>
      </c>
      <c r="AJ25" s="28">
        <f>COUNTIF(AK26:AZ26,"X")*2+COUNTIF(AK26:AZ26,"Y")*2+COUNTIF(AK26:AZ26,"Z")*2+COUNTIF(AK26:AZ26,"S")*2</f>
        <v>0</v>
      </c>
      <c r="AK25" s="107"/>
      <c r="AL25" s="22"/>
      <c r="AM25" s="20"/>
      <c r="AN25" s="20"/>
      <c r="AO25" s="20"/>
      <c r="AP25" s="20"/>
      <c r="AQ25" s="20"/>
      <c r="AR25" s="20"/>
      <c r="AS25" s="20"/>
      <c r="AU25" s="22"/>
      <c r="AV25" s="20"/>
      <c r="AW25" s="20"/>
      <c r="AX25" s="33" t="s">
        <v>13</v>
      </c>
      <c r="AY25" s="20"/>
      <c r="AZ25" s="20"/>
      <c r="BA25" s="7"/>
      <c r="BC25" s="10">
        <f t="shared" si="1"/>
        <v>0</v>
      </c>
      <c r="BD25" s="10">
        <f t="shared" si="3"/>
        <v>2</v>
      </c>
      <c r="BE25" s="10">
        <f t="shared" si="2"/>
        <v>0</v>
      </c>
      <c r="BF25" s="10"/>
      <c r="BG25" s="10"/>
    </row>
    <row r="26" spans="1:66" ht="13.5" customHeight="1" x14ac:dyDescent="0.2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3"/>
      <c r="R26" s="133"/>
      <c r="S26" s="133"/>
      <c r="T26" s="133"/>
      <c r="U26" s="133"/>
      <c r="V26" s="133"/>
      <c r="W26" s="132"/>
      <c r="X26" s="132"/>
      <c r="Y26" s="132"/>
      <c r="Z26" s="132"/>
      <c r="AA26" s="133"/>
      <c r="AB26" s="133"/>
      <c r="AC26" s="133"/>
      <c r="AD26" s="133"/>
      <c r="AE26" s="133"/>
      <c r="AF26" s="134"/>
      <c r="AG26" s="135"/>
      <c r="AH26" s="136"/>
      <c r="AI26" s="137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2"/>
      <c r="BA26" s="7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6" ht="13.5" customHeight="1" x14ac:dyDescent="0.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5"/>
      <c r="AH28" s="6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5"/>
      <c r="AX28" s="5"/>
      <c r="AY28" s="5"/>
      <c r="AZ28" s="5"/>
      <c r="BA28" s="5"/>
      <c r="BC28" s="80"/>
      <c r="BD28" s="8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3.5" customHeight="1" x14ac:dyDescent="0.25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79"/>
      <c r="L29" s="5" t="s">
        <v>2</v>
      </c>
      <c r="M29" s="79"/>
      <c r="N29" s="79"/>
      <c r="O29" s="3" t="s">
        <v>70</v>
      </c>
      <c r="P29" s="79"/>
      <c r="AA29" s="79"/>
      <c r="AB29" s="79"/>
      <c r="AC29" s="79"/>
      <c r="AD29" s="79"/>
      <c r="AE29" s="151"/>
      <c r="AF29" s="6"/>
      <c r="AG29" s="5"/>
      <c r="AH29" s="6"/>
      <c r="AI29" s="79"/>
      <c r="AN29" s="5" t="s">
        <v>21</v>
      </c>
      <c r="AO29" s="79"/>
      <c r="AP29" s="5" t="s">
        <v>1</v>
      </c>
      <c r="AQ29" s="79"/>
      <c r="AR29" s="5" t="s">
        <v>2</v>
      </c>
      <c r="AS29" s="79"/>
      <c r="AT29" s="5" t="s">
        <v>70</v>
      </c>
      <c r="AU29" s="79"/>
      <c r="AV29" s="79"/>
      <c r="AW29" s="79"/>
      <c r="AX29" s="79"/>
      <c r="AY29" s="79"/>
      <c r="AZ29" s="79"/>
      <c r="BA29" s="79"/>
      <c r="BC29" s="152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3.5" customHeight="1" x14ac:dyDescent="0.2">
      <c r="B30" s="81" t="s">
        <v>13</v>
      </c>
      <c r="C30" s="82"/>
      <c r="D30" s="82" t="s">
        <v>114</v>
      </c>
      <c r="E30" s="82"/>
      <c r="F30" s="79"/>
      <c r="G30" s="10"/>
      <c r="H30" s="54"/>
      <c r="I30" s="10">
        <v>18</v>
      </c>
      <c r="J30" s="54"/>
      <c r="K30" s="54"/>
      <c r="L30" s="10"/>
      <c r="M30" s="54"/>
      <c r="N30" s="54"/>
      <c r="O30" s="10" t="s">
        <v>115</v>
      </c>
      <c r="P30" s="54"/>
      <c r="AA30" s="79"/>
      <c r="AB30" s="79"/>
      <c r="AC30" s="79"/>
      <c r="AD30" s="79"/>
      <c r="AE30" s="5"/>
      <c r="AF30" s="6"/>
      <c r="AG30" s="5"/>
      <c r="AH30" s="6"/>
      <c r="AI30" s="79"/>
      <c r="AJ30" s="95" t="s">
        <v>13</v>
      </c>
      <c r="AK30" s="96"/>
      <c r="AL30" s="96" t="s">
        <v>116</v>
      </c>
      <c r="AM30" s="96"/>
      <c r="AN30" s="10"/>
      <c r="AO30" s="54"/>
      <c r="AP30" s="10">
        <v>12</v>
      </c>
      <c r="AQ30" s="54"/>
      <c r="AR30" s="10"/>
      <c r="AS30" s="54"/>
      <c r="AT30" s="10" t="s">
        <v>38</v>
      </c>
      <c r="AU30" s="54"/>
      <c r="AV30" s="54"/>
      <c r="AW30" s="83"/>
      <c r="AX30" s="36"/>
      <c r="AY30" s="6"/>
      <c r="AZ30" s="79"/>
      <c r="BA30" s="79"/>
      <c r="BH30" s="5"/>
      <c r="BI30" s="10"/>
      <c r="BJ30" s="10"/>
      <c r="BK30" s="10"/>
      <c r="BL30" s="10"/>
      <c r="BM30" s="10"/>
      <c r="BN30" s="10"/>
    </row>
    <row r="31" spans="1:66" ht="13.5" customHeight="1" x14ac:dyDescent="0.2">
      <c r="B31" s="187" t="s">
        <v>13</v>
      </c>
      <c r="C31" s="156"/>
      <c r="D31" s="156" t="s">
        <v>117</v>
      </c>
      <c r="E31" s="156"/>
      <c r="F31" s="79"/>
      <c r="G31" s="10">
        <v>4</v>
      </c>
      <c r="H31" s="54"/>
      <c r="I31" s="10">
        <v>16</v>
      </c>
      <c r="J31" s="54"/>
      <c r="K31" s="54"/>
      <c r="L31" s="10">
        <v>8</v>
      </c>
      <c r="M31" s="54"/>
      <c r="N31" s="54"/>
      <c r="O31" s="10" t="s">
        <v>24</v>
      </c>
      <c r="P31" s="54"/>
      <c r="AA31" s="79"/>
      <c r="AB31" s="79"/>
      <c r="AC31" s="79"/>
      <c r="AD31" s="79"/>
      <c r="AE31" s="5"/>
      <c r="AF31" s="5"/>
      <c r="AG31" s="5"/>
      <c r="AH31" s="6"/>
      <c r="AI31" s="79"/>
      <c r="AJ31" s="110" t="s">
        <v>13</v>
      </c>
      <c r="AK31" s="111"/>
      <c r="AL31" s="111" t="s">
        <v>118</v>
      </c>
      <c r="AM31" s="111"/>
      <c r="AN31" s="10"/>
      <c r="AO31" s="10"/>
      <c r="AP31" s="10">
        <v>6</v>
      </c>
      <c r="AQ31" s="10"/>
      <c r="AR31" s="10"/>
      <c r="AS31" s="10"/>
      <c r="AT31" s="10" t="s">
        <v>45</v>
      </c>
      <c r="AU31" s="10"/>
      <c r="AV31" s="10"/>
      <c r="AW31" s="83"/>
      <c r="AX31" s="10"/>
      <c r="AY31" s="6"/>
      <c r="AZ31" s="79"/>
      <c r="BA31" s="79"/>
      <c r="BH31" s="5"/>
      <c r="BI31" s="10"/>
      <c r="BJ31" s="10"/>
      <c r="BK31" s="10"/>
      <c r="BL31" s="10"/>
      <c r="BM31" s="10"/>
      <c r="BN31" s="10"/>
    </row>
    <row r="32" spans="1:66" ht="13.5" customHeight="1" x14ac:dyDescent="0.2">
      <c r="B32" s="86" t="s">
        <v>13</v>
      </c>
      <c r="C32" s="87"/>
      <c r="D32" s="87" t="s">
        <v>119</v>
      </c>
      <c r="E32" s="88"/>
      <c r="F32" s="79"/>
      <c r="G32" s="10">
        <v>2</v>
      </c>
      <c r="H32" s="54"/>
      <c r="I32" s="10">
        <v>10</v>
      </c>
      <c r="J32" s="54"/>
      <c r="K32" s="54"/>
      <c r="L32" s="10">
        <v>6</v>
      </c>
      <c r="M32" s="54"/>
      <c r="N32" s="54"/>
      <c r="O32" s="10" t="s">
        <v>115</v>
      </c>
      <c r="P32" s="54"/>
      <c r="R32" s="109"/>
      <c r="AA32" s="79"/>
      <c r="AB32" s="79"/>
      <c r="AC32" s="79"/>
      <c r="AD32" s="79"/>
      <c r="AE32" s="5"/>
      <c r="AF32" s="5"/>
      <c r="AG32" s="5"/>
      <c r="AH32" s="6"/>
      <c r="AI32" s="79"/>
      <c r="AJ32" s="107" t="s">
        <v>13</v>
      </c>
      <c r="AK32" s="108"/>
      <c r="AL32" s="108" t="s">
        <v>120</v>
      </c>
      <c r="AM32" s="108"/>
      <c r="AN32" s="10"/>
      <c r="AO32" s="54"/>
      <c r="AP32" s="10">
        <v>18</v>
      </c>
      <c r="AQ32" s="54"/>
      <c r="AR32" s="10"/>
      <c r="AS32" s="54"/>
      <c r="AT32" s="10" t="s">
        <v>45</v>
      </c>
      <c r="AU32" s="54"/>
      <c r="AV32" s="54"/>
      <c r="AW32" s="83"/>
      <c r="AX32" s="36"/>
      <c r="AY32" s="6"/>
      <c r="AZ32" s="79"/>
      <c r="BA32" s="79"/>
      <c r="BH32" s="5"/>
      <c r="BI32" s="10"/>
      <c r="BJ32" s="10"/>
      <c r="BK32" s="10"/>
      <c r="BL32" s="10"/>
      <c r="BM32" s="10"/>
      <c r="BN32" s="10"/>
    </row>
    <row r="33" spans="2:66" ht="13.5" customHeight="1" x14ac:dyDescent="0.2">
      <c r="B33" s="89" t="s">
        <v>13</v>
      </c>
      <c r="C33" s="90"/>
      <c r="D33" s="90" t="s">
        <v>121</v>
      </c>
      <c r="E33" s="90"/>
      <c r="F33" s="79"/>
      <c r="G33" s="10">
        <v>0</v>
      </c>
      <c r="H33" s="54"/>
      <c r="I33" s="10">
        <v>3</v>
      </c>
      <c r="J33" s="54"/>
      <c r="K33" s="54"/>
      <c r="L33" s="10">
        <v>6</v>
      </c>
      <c r="M33" s="54"/>
      <c r="N33" s="54"/>
      <c r="O33" s="10" t="s">
        <v>115</v>
      </c>
      <c r="P33" s="54"/>
      <c r="R33" s="109"/>
      <c r="S33" s="109"/>
      <c r="T33" s="109"/>
      <c r="U33" s="109"/>
      <c r="V33" s="109"/>
      <c r="W33" s="109"/>
      <c r="AA33" s="79"/>
      <c r="AB33" s="79"/>
      <c r="AC33" s="79"/>
      <c r="AD33" s="79"/>
      <c r="AE33" s="5"/>
      <c r="AF33" s="5"/>
      <c r="AG33" s="5"/>
      <c r="AH33" s="6"/>
      <c r="AI33" s="79"/>
      <c r="AJ33" s="84" t="s">
        <v>13</v>
      </c>
      <c r="AK33" s="85"/>
      <c r="AL33" s="85" t="s">
        <v>122</v>
      </c>
      <c r="AM33" s="85"/>
      <c r="AN33" s="10"/>
      <c r="AO33" s="54"/>
      <c r="AP33" s="10">
        <v>12</v>
      </c>
      <c r="AQ33" s="54"/>
      <c r="AR33" s="10">
        <v>3</v>
      </c>
      <c r="AS33" s="54"/>
      <c r="AT33" s="10" t="s">
        <v>25</v>
      </c>
      <c r="AU33" s="54"/>
      <c r="AV33" s="54"/>
      <c r="AW33" s="83"/>
      <c r="AX33" s="36"/>
      <c r="AY33" s="6"/>
      <c r="AZ33" s="79"/>
      <c r="BA33" s="79"/>
      <c r="BH33" s="5"/>
      <c r="BI33" s="10"/>
      <c r="BJ33" s="10"/>
      <c r="BK33" s="10"/>
      <c r="BL33" s="10"/>
      <c r="BM33" s="10"/>
      <c r="BN33" s="10"/>
    </row>
    <row r="34" spans="2:66" ht="13.5" customHeight="1" x14ac:dyDescent="0.25">
      <c r="B34" s="93" t="s">
        <v>13</v>
      </c>
      <c r="C34" s="94"/>
      <c r="D34" s="94" t="s">
        <v>123</v>
      </c>
      <c r="E34" s="94"/>
      <c r="F34" s="79"/>
      <c r="G34" s="10">
        <v>4</v>
      </c>
      <c r="H34" s="54"/>
      <c r="I34" s="10">
        <v>10</v>
      </c>
      <c r="J34" s="54"/>
      <c r="K34" s="54"/>
      <c r="L34" s="10">
        <v>8</v>
      </c>
      <c r="M34" s="54"/>
      <c r="N34" s="54"/>
      <c r="O34" s="10" t="s">
        <v>75</v>
      </c>
      <c r="P34" s="54"/>
      <c r="AA34" s="79"/>
      <c r="AB34" s="79"/>
      <c r="AC34" s="79"/>
      <c r="AD34" s="79"/>
      <c r="AE34" s="287"/>
      <c r="AF34" s="287"/>
      <c r="AH34" s="6"/>
      <c r="AI34" s="79"/>
      <c r="AJ34" s="91" t="s">
        <v>13</v>
      </c>
      <c r="AK34" s="92"/>
      <c r="AL34" s="92" t="s">
        <v>124</v>
      </c>
      <c r="AM34" s="92"/>
      <c r="AN34" s="10">
        <v>2</v>
      </c>
      <c r="AO34" s="54"/>
      <c r="AP34" s="10">
        <v>26</v>
      </c>
      <c r="AQ34" s="54"/>
      <c r="AR34" s="10">
        <v>4</v>
      </c>
      <c r="AS34" s="54"/>
      <c r="AT34" s="10" t="s">
        <v>30</v>
      </c>
      <c r="AU34" s="54"/>
      <c r="AV34" s="54"/>
      <c r="AW34" s="83"/>
      <c r="AX34" s="36"/>
      <c r="AY34" s="6"/>
      <c r="AZ34" s="79"/>
      <c r="BA34" s="79"/>
      <c r="BH34" s="5"/>
      <c r="BI34" s="10"/>
      <c r="BJ34" s="10"/>
      <c r="BK34" s="10"/>
      <c r="BL34" s="10"/>
      <c r="BM34" s="10"/>
      <c r="BN34" s="10"/>
    </row>
    <row r="35" spans="2:66" ht="13.5" customHeight="1" x14ac:dyDescent="0.2">
      <c r="B35" s="97" t="s">
        <v>13</v>
      </c>
      <c r="C35" s="98"/>
      <c r="D35" s="98" t="s">
        <v>125</v>
      </c>
      <c r="E35" s="98"/>
      <c r="F35" s="79"/>
      <c r="G35" s="10">
        <v>0</v>
      </c>
      <c r="H35" s="54"/>
      <c r="I35" s="10">
        <v>11</v>
      </c>
      <c r="J35" s="54"/>
      <c r="K35" s="54"/>
      <c r="L35" s="10">
        <v>3</v>
      </c>
      <c r="M35" s="54"/>
      <c r="N35" s="54"/>
      <c r="O35" s="10" t="s">
        <v>86</v>
      </c>
      <c r="P35" s="54"/>
      <c r="AA35" s="79"/>
      <c r="AB35" s="79"/>
      <c r="AC35" s="79"/>
      <c r="AD35" s="79"/>
      <c r="AE35" s="285"/>
      <c r="AF35" s="285"/>
      <c r="AG35" s="285"/>
      <c r="AH35" s="285"/>
      <c r="AI35" s="79"/>
      <c r="AJ35" s="99" t="s">
        <v>13</v>
      </c>
      <c r="AK35" s="100"/>
      <c r="AL35" s="162" t="s">
        <v>126</v>
      </c>
      <c r="AM35" s="100"/>
      <c r="AN35" s="10"/>
      <c r="AO35" s="54"/>
      <c r="AP35" s="10">
        <v>12</v>
      </c>
      <c r="AQ35" s="54"/>
      <c r="AR35" s="10"/>
      <c r="AS35" s="54"/>
      <c r="AT35" s="10" t="s">
        <v>33</v>
      </c>
      <c r="AU35" s="54"/>
      <c r="AV35" s="54"/>
      <c r="AW35" s="83"/>
      <c r="AX35" s="36"/>
      <c r="AY35" s="6"/>
      <c r="AZ35" s="79"/>
      <c r="BA35" s="79"/>
      <c r="BH35" s="5"/>
      <c r="BI35" s="10"/>
      <c r="BJ35" s="10"/>
      <c r="BK35" s="10"/>
      <c r="BL35" s="10"/>
      <c r="BM35" s="10"/>
      <c r="BN35" s="10"/>
    </row>
    <row r="36" spans="2:66" ht="13.5" customHeight="1" x14ac:dyDescent="0.2">
      <c r="B36" s="188" t="s">
        <v>13</v>
      </c>
      <c r="C36" s="169"/>
      <c r="D36" s="169" t="s">
        <v>127</v>
      </c>
      <c r="E36" s="169"/>
      <c r="F36" s="79"/>
      <c r="G36" s="10">
        <v>8</v>
      </c>
      <c r="H36" s="54"/>
      <c r="I36" s="10">
        <v>16</v>
      </c>
      <c r="J36" s="54"/>
      <c r="K36" s="54"/>
      <c r="L36" s="10">
        <v>8</v>
      </c>
      <c r="M36" s="54"/>
      <c r="N36" s="54"/>
      <c r="O36" s="10" t="s">
        <v>128</v>
      </c>
      <c r="P36" s="54"/>
      <c r="AA36" s="5"/>
      <c r="AB36" s="5"/>
      <c r="AC36" s="5"/>
      <c r="AD36" s="5"/>
      <c r="AE36" s="285"/>
      <c r="AF36" s="285"/>
      <c r="AG36" s="285"/>
      <c r="AH36" s="285"/>
      <c r="AI36" s="79"/>
      <c r="AJ36" s="103" t="s">
        <v>13</v>
      </c>
      <c r="AK36" s="104"/>
      <c r="AL36" s="104" t="s">
        <v>129</v>
      </c>
      <c r="AM36" s="104"/>
      <c r="AN36" s="10"/>
      <c r="AO36" s="54"/>
      <c r="AP36" s="10"/>
      <c r="AQ36" s="54"/>
      <c r="AR36" s="10">
        <v>24</v>
      </c>
      <c r="AS36" s="54"/>
      <c r="AT36" s="10" t="s">
        <v>41</v>
      </c>
      <c r="AU36" s="54"/>
      <c r="AV36" s="54"/>
      <c r="AW36" s="83"/>
      <c r="AX36" s="36"/>
      <c r="AY36" s="6"/>
      <c r="AZ36" s="79"/>
      <c r="BA36" s="79"/>
      <c r="BH36" s="5"/>
      <c r="BI36" s="10"/>
      <c r="BJ36" s="10"/>
      <c r="BK36" s="10"/>
      <c r="BL36" s="10"/>
      <c r="BM36" s="10"/>
      <c r="BN36" s="10"/>
    </row>
    <row r="37" spans="2:66" ht="13.5" customHeight="1" x14ac:dyDescent="0.2">
      <c r="B37" s="139" t="s">
        <v>13</v>
      </c>
      <c r="C37" s="172"/>
      <c r="D37" s="172" t="s">
        <v>37</v>
      </c>
      <c r="E37" s="172"/>
      <c r="F37" s="79"/>
      <c r="G37" s="10"/>
      <c r="H37" s="54"/>
      <c r="I37" s="10"/>
      <c r="J37" s="54"/>
      <c r="K37" s="54"/>
      <c r="L37" s="10"/>
      <c r="M37" s="54"/>
      <c r="N37" s="54"/>
      <c r="O37" s="10" t="s">
        <v>45</v>
      </c>
      <c r="P37" s="54"/>
      <c r="Q37" s="10" t="s">
        <v>115</v>
      </c>
      <c r="AA37" s="5"/>
      <c r="AB37" s="5"/>
      <c r="AC37" s="5"/>
      <c r="AD37" s="5"/>
      <c r="AE37" s="285"/>
      <c r="AF37" s="285"/>
      <c r="AG37" s="285"/>
      <c r="AH37" s="285"/>
      <c r="AI37" s="79"/>
      <c r="AJ37" s="189"/>
      <c r="AK37" s="6"/>
      <c r="AL37" s="6"/>
      <c r="AM37" s="6"/>
      <c r="AN37" s="10"/>
      <c r="AO37" s="54"/>
      <c r="AP37" s="10"/>
      <c r="AQ37" s="54"/>
      <c r="AR37" s="10"/>
      <c r="AS37" s="54"/>
      <c r="AT37" s="10"/>
      <c r="AU37" s="54"/>
      <c r="AV37" s="54"/>
      <c r="AW37" s="36"/>
      <c r="AX37" s="36"/>
      <c r="AY37" s="5"/>
      <c r="AZ37" s="5"/>
      <c r="BA37" s="5"/>
      <c r="BH37" s="5"/>
      <c r="BI37" s="10"/>
      <c r="BJ37" s="10"/>
      <c r="BK37" s="10"/>
      <c r="BL37" s="10"/>
      <c r="BM37" s="10"/>
      <c r="BN37" s="10"/>
    </row>
    <row r="38" spans="2:66" ht="13.5" customHeight="1" x14ac:dyDescent="0.2">
      <c r="B38" s="190" t="s">
        <v>13</v>
      </c>
      <c r="C38" s="106"/>
      <c r="D38" s="106" t="s">
        <v>130</v>
      </c>
      <c r="E38" s="106"/>
      <c r="F38" s="79"/>
      <c r="G38" s="10">
        <v>4</v>
      </c>
      <c r="H38" s="54"/>
      <c r="I38" s="10">
        <v>20</v>
      </c>
      <c r="J38" s="54"/>
      <c r="K38" s="54"/>
      <c r="L38" s="10"/>
      <c r="M38" s="54"/>
      <c r="N38" s="54"/>
      <c r="O38" s="10" t="s">
        <v>38</v>
      </c>
      <c r="P38" s="54"/>
      <c r="AA38" s="5"/>
      <c r="AB38" s="5"/>
      <c r="AC38" s="5"/>
      <c r="AD38" s="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10"/>
      <c r="AQ38" s="54"/>
      <c r="AR38" s="10"/>
      <c r="AS38" s="54"/>
      <c r="AT38" s="10"/>
      <c r="AU38" s="54"/>
      <c r="AV38" s="54"/>
      <c r="AW38" s="5"/>
      <c r="AX38" s="5"/>
      <c r="AY38" s="5"/>
      <c r="AZ38" s="5"/>
      <c r="BA38" s="5"/>
      <c r="BH38" s="5"/>
      <c r="BI38" s="10"/>
      <c r="BJ38" s="10"/>
      <c r="BK38" s="10"/>
      <c r="BL38" s="10"/>
      <c r="BM38" s="10"/>
      <c r="BN38" s="10"/>
    </row>
    <row r="39" spans="2:66" ht="13.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AA39" s="5"/>
      <c r="AB39" s="5"/>
      <c r="AC39" s="5"/>
      <c r="AD39" s="5"/>
      <c r="AE39" s="285"/>
      <c r="AF39" s="285"/>
      <c r="AG39" s="285"/>
      <c r="AH39" s="28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H39" s="5"/>
      <c r="BI39" s="10"/>
      <c r="BJ39" s="10"/>
      <c r="BK39" s="10"/>
      <c r="BL39" s="10"/>
      <c r="BM39" s="10"/>
      <c r="BN39" s="10"/>
    </row>
    <row r="40" spans="2:66" ht="13.5" customHeight="1" x14ac:dyDescent="0.2">
      <c r="B40" s="5"/>
      <c r="C40" s="283" t="s">
        <v>114</v>
      </c>
      <c r="D40" s="283"/>
      <c r="E40" s="283"/>
      <c r="F40" s="283"/>
      <c r="G40" s="283"/>
      <c r="H40" s="284" t="s">
        <v>131</v>
      </c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5"/>
      <c r="AF40" s="5"/>
      <c r="AG40" s="5"/>
      <c r="AH40" s="6"/>
      <c r="AI40" s="40"/>
      <c r="AJ40" s="5"/>
      <c r="AK40" s="283" t="s">
        <v>116</v>
      </c>
      <c r="AL40" s="283"/>
      <c r="AM40" s="283"/>
      <c r="AN40" s="283"/>
      <c r="AO40" s="284" t="s">
        <v>132</v>
      </c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5"/>
      <c r="BA40" s="10"/>
      <c r="BH40" s="5"/>
      <c r="BI40" s="10"/>
      <c r="BJ40" s="10"/>
      <c r="BK40" s="10"/>
      <c r="BL40" s="10"/>
      <c r="BM40" s="10"/>
      <c r="BN40" s="10"/>
    </row>
    <row r="41" spans="2:66" ht="13.5" customHeight="1" x14ac:dyDescent="0.2">
      <c r="B41" s="5"/>
      <c r="C41" s="283" t="s">
        <v>117</v>
      </c>
      <c r="D41" s="283"/>
      <c r="E41" s="283"/>
      <c r="F41" s="283"/>
      <c r="G41" s="283"/>
      <c r="H41" s="284" t="s">
        <v>133</v>
      </c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10"/>
      <c r="AA41" s="10"/>
      <c r="AB41" s="10"/>
      <c r="AC41" s="10"/>
      <c r="AD41" s="5"/>
      <c r="AE41" s="5"/>
      <c r="AF41" s="5"/>
      <c r="AG41" s="5"/>
      <c r="AH41" s="6"/>
      <c r="AI41" s="5"/>
      <c r="AJ41" s="5"/>
      <c r="AK41" s="283" t="s">
        <v>118</v>
      </c>
      <c r="AL41" s="283"/>
      <c r="AM41" s="283"/>
      <c r="AN41" s="283"/>
      <c r="AO41" s="284" t="s">
        <v>134</v>
      </c>
      <c r="AP41" s="284"/>
      <c r="AQ41" s="284"/>
      <c r="AR41" s="284"/>
      <c r="AS41" s="284"/>
      <c r="AT41" s="284"/>
      <c r="AU41" s="284"/>
      <c r="AV41" s="284"/>
      <c r="AW41" s="284"/>
      <c r="AX41" s="284"/>
      <c r="AY41" s="284"/>
      <c r="AZ41" s="5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2:66" ht="13.5" customHeight="1" x14ac:dyDescent="0.2">
      <c r="B42" s="5"/>
      <c r="C42" s="283" t="s">
        <v>119</v>
      </c>
      <c r="D42" s="283"/>
      <c r="E42" s="283"/>
      <c r="F42" s="283"/>
      <c r="G42" s="283"/>
      <c r="H42" s="284" t="s">
        <v>135</v>
      </c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5"/>
      <c r="AA42" s="5"/>
      <c r="AB42" s="5"/>
      <c r="AC42" s="5"/>
      <c r="AD42" s="5"/>
      <c r="AE42" s="5"/>
      <c r="AF42" s="5"/>
      <c r="AG42" s="5"/>
      <c r="AH42" s="6"/>
      <c r="AI42" s="5"/>
      <c r="AJ42" s="5"/>
      <c r="AK42" s="283" t="s">
        <v>120</v>
      </c>
      <c r="AL42" s="283"/>
      <c r="AM42" s="283"/>
      <c r="AN42" s="283"/>
      <c r="AO42" s="284" t="s">
        <v>136</v>
      </c>
      <c r="AP42" s="284"/>
      <c r="AQ42" s="284"/>
      <c r="AR42" s="284"/>
      <c r="AS42" s="284"/>
      <c r="AT42" s="284"/>
      <c r="AU42" s="284"/>
      <c r="AV42" s="284"/>
      <c r="AW42" s="284"/>
      <c r="AX42" s="284"/>
      <c r="AY42" s="284"/>
      <c r="AZ42" s="5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2:66" ht="13.5" customHeight="1" x14ac:dyDescent="0.2">
      <c r="B43" s="5"/>
      <c r="C43" s="283" t="s">
        <v>121</v>
      </c>
      <c r="D43" s="283"/>
      <c r="E43" s="283"/>
      <c r="F43" s="283"/>
      <c r="G43" s="283"/>
      <c r="H43" s="284" t="s">
        <v>137</v>
      </c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5"/>
      <c r="AA43" s="5"/>
      <c r="AB43" s="5"/>
      <c r="AC43" s="5"/>
      <c r="AD43" s="5"/>
      <c r="AE43" s="5"/>
      <c r="AF43" s="5"/>
      <c r="AG43" s="5"/>
      <c r="AH43" s="6"/>
      <c r="AI43" s="5"/>
      <c r="AJ43" s="5"/>
      <c r="AK43" s="283" t="s">
        <v>122</v>
      </c>
      <c r="AL43" s="283"/>
      <c r="AM43" s="283"/>
      <c r="AN43" s="283"/>
      <c r="AO43" s="284" t="s">
        <v>138</v>
      </c>
      <c r="AP43" s="284"/>
      <c r="AQ43" s="284"/>
      <c r="AR43" s="284"/>
      <c r="AS43" s="284"/>
      <c r="AT43" s="284"/>
      <c r="AU43" s="284"/>
      <c r="AV43" s="284"/>
      <c r="AW43" s="284"/>
      <c r="AX43" s="284"/>
      <c r="AY43" s="284"/>
      <c r="AZ43" s="5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2:66" ht="13.5" customHeight="1" x14ac:dyDescent="0.2">
      <c r="B44" s="5"/>
      <c r="C44" s="283" t="s">
        <v>123</v>
      </c>
      <c r="D44" s="283"/>
      <c r="E44" s="283"/>
      <c r="F44" s="283"/>
      <c r="G44" s="283"/>
      <c r="H44" s="284" t="s">
        <v>139</v>
      </c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5"/>
      <c r="AA44" s="5"/>
      <c r="AB44" s="5"/>
      <c r="AC44" s="5"/>
      <c r="AD44" s="5"/>
      <c r="AE44" s="5"/>
      <c r="AF44" s="5"/>
      <c r="AG44" s="5"/>
      <c r="AH44" s="6"/>
      <c r="AI44" s="5"/>
      <c r="AJ44" s="5"/>
      <c r="AK44" s="283" t="s">
        <v>124</v>
      </c>
      <c r="AL44" s="283"/>
      <c r="AM44" s="283"/>
      <c r="AN44" s="283"/>
      <c r="AO44" s="284" t="s">
        <v>140</v>
      </c>
      <c r="AP44" s="284"/>
      <c r="AQ44" s="284"/>
      <c r="AR44" s="284"/>
      <c r="AS44" s="284"/>
      <c r="AT44" s="284"/>
      <c r="AU44" s="284"/>
      <c r="AV44" s="284"/>
      <c r="AW44" s="284"/>
      <c r="AX44" s="284"/>
      <c r="AY44" s="284"/>
      <c r="AZ44" s="5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2:66" ht="13.5" customHeight="1" x14ac:dyDescent="0.2">
      <c r="B45" s="5"/>
      <c r="C45" s="283" t="s">
        <v>125</v>
      </c>
      <c r="D45" s="283"/>
      <c r="E45" s="283"/>
      <c r="F45" s="283"/>
      <c r="G45" s="283"/>
      <c r="H45" s="284" t="s">
        <v>141</v>
      </c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5"/>
      <c r="AA45" s="5"/>
      <c r="AB45" s="5"/>
      <c r="AC45" s="5"/>
      <c r="AD45" s="5"/>
      <c r="AE45" s="5"/>
      <c r="AF45" s="5"/>
      <c r="AG45" s="5"/>
      <c r="AH45" s="6"/>
      <c r="AI45" s="5"/>
      <c r="AJ45" s="5"/>
      <c r="AK45" s="283" t="s">
        <v>126</v>
      </c>
      <c r="AL45" s="283"/>
      <c r="AM45" s="283"/>
      <c r="AN45" s="283"/>
      <c r="AO45" s="284" t="s">
        <v>142</v>
      </c>
      <c r="AP45" s="284"/>
      <c r="AQ45" s="284"/>
      <c r="AR45" s="284"/>
      <c r="AS45" s="284"/>
      <c r="AT45" s="284"/>
      <c r="AU45" s="284"/>
      <c r="AV45" s="284"/>
      <c r="AW45" s="284"/>
      <c r="AX45" s="284"/>
      <c r="AY45" s="284"/>
      <c r="AZ45" s="5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2:66" ht="13.5" customHeight="1" x14ac:dyDescent="0.2">
      <c r="B46" s="5"/>
      <c r="C46" s="283" t="s">
        <v>127</v>
      </c>
      <c r="D46" s="283"/>
      <c r="E46" s="283"/>
      <c r="F46" s="283"/>
      <c r="G46" s="283"/>
      <c r="H46" s="284" t="s">
        <v>143</v>
      </c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5"/>
      <c r="AA46" s="5"/>
      <c r="AB46" s="5"/>
      <c r="AC46" s="5"/>
      <c r="AD46" s="5"/>
      <c r="AE46" s="5"/>
      <c r="AF46" s="5"/>
      <c r="AG46" s="5"/>
      <c r="AH46" s="6"/>
      <c r="AI46" s="5"/>
      <c r="AJ46" s="5"/>
      <c r="AK46" s="283" t="s">
        <v>129</v>
      </c>
      <c r="AL46" s="283"/>
      <c r="AM46" s="283"/>
      <c r="AN46" s="283"/>
      <c r="AO46" s="284" t="s">
        <v>104</v>
      </c>
      <c r="AP46" s="284"/>
      <c r="AQ46" s="284"/>
      <c r="AR46" s="284"/>
      <c r="AS46" s="284"/>
      <c r="AT46" s="284"/>
      <c r="AU46" s="284"/>
      <c r="AV46" s="284"/>
      <c r="AW46" s="284"/>
      <c r="AX46" s="284"/>
      <c r="AY46" s="284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2:66" ht="13.5" customHeight="1" x14ac:dyDescent="0.2">
      <c r="C47" s="283" t="s">
        <v>130</v>
      </c>
      <c r="D47" s="283"/>
      <c r="E47" s="283"/>
      <c r="F47" s="283"/>
      <c r="G47" s="283"/>
      <c r="H47" s="284" t="s">
        <v>144</v>
      </c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AH47" s="4"/>
    </row>
    <row r="48" spans="2:66" ht="13.5" customHeight="1" x14ac:dyDescent="0.2">
      <c r="AH48" s="4"/>
    </row>
    <row r="49" spans="34:36" ht="13.5" customHeight="1" x14ac:dyDescent="0.2">
      <c r="AH49" s="4"/>
      <c r="AJ49" s="6"/>
    </row>
    <row r="50" spans="34:36" ht="13.5" customHeight="1" x14ac:dyDescent="0.2">
      <c r="AH50" s="4"/>
    </row>
    <row r="51" spans="34:36" ht="13.5" customHeight="1" x14ac:dyDescent="0.2">
      <c r="AH51" s="4"/>
    </row>
    <row r="52" spans="34:36" ht="13.5" customHeight="1" x14ac:dyDescent="0.2">
      <c r="AH52" s="4"/>
    </row>
    <row r="53" spans="34:36" ht="13.5" customHeight="1" x14ac:dyDescent="0.2">
      <c r="AH53" s="4"/>
    </row>
    <row r="54" spans="34:36" ht="13.5" customHeight="1" x14ac:dyDescent="0.2">
      <c r="AH54" s="4"/>
    </row>
    <row r="55" spans="34:36" ht="13.5" customHeight="1" x14ac:dyDescent="0.2">
      <c r="AH55" s="4"/>
    </row>
    <row r="56" spans="34:36" ht="13.5" customHeight="1" x14ac:dyDescent="0.2">
      <c r="AH56" s="4"/>
    </row>
    <row r="57" spans="34:36" ht="13.5" customHeight="1" x14ac:dyDescent="0.2">
      <c r="AH57" s="4"/>
    </row>
    <row r="58" spans="34:36" ht="13.5" customHeight="1" x14ac:dyDescent="0.2">
      <c r="AH58" s="4"/>
    </row>
    <row r="59" spans="34:36" ht="13.5" customHeight="1" x14ac:dyDescent="0.2">
      <c r="AH59" s="4"/>
    </row>
    <row r="60" spans="34:36" ht="13.5" customHeight="1" x14ac:dyDescent="0.2">
      <c r="AH60" s="4"/>
    </row>
    <row r="61" spans="34:36" ht="13.5" customHeight="1" x14ac:dyDescent="0.2">
      <c r="AH61" s="4"/>
    </row>
    <row r="62" spans="34:36" ht="13.5" customHeight="1" x14ac:dyDescent="0.2">
      <c r="AH62" s="4"/>
    </row>
    <row r="63" spans="34:36" ht="13.5" customHeight="1" x14ac:dyDescent="0.2">
      <c r="AH63" s="4"/>
    </row>
    <row r="64" spans="34:36" ht="13.5" customHeight="1" x14ac:dyDescent="0.2">
      <c r="AH64" s="4"/>
    </row>
    <row r="65" spans="34:34" ht="13.5" customHeight="1" x14ac:dyDescent="0.2">
      <c r="AH65" s="4"/>
    </row>
    <row r="66" spans="34:34" ht="13.5" customHeight="1" x14ac:dyDescent="0.2">
      <c r="AH66" s="4"/>
    </row>
    <row r="67" spans="34:34" ht="13.5" customHeight="1" x14ac:dyDescent="0.2">
      <c r="AH67" s="4"/>
    </row>
    <row r="68" spans="34:34" ht="13.5" customHeight="1" x14ac:dyDescent="0.2">
      <c r="AH68" s="4"/>
    </row>
    <row r="69" spans="34:34" ht="13.5" customHeight="1" x14ac:dyDescent="0.2">
      <c r="AH69" s="4"/>
    </row>
    <row r="70" spans="34:34" ht="13.5" customHeight="1" x14ac:dyDescent="0.2">
      <c r="AH70" s="4"/>
    </row>
    <row r="71" spans="34:34" ht="13.5" customHeight="1" x14ac:dyDescent="0.2">
      <c r="AH71" s="4"/>
    </row>
    <row r="72" spans="34:34" ht="13.5" customHeight="1" x14ac:dyDescent="0.2">
      <c r="AH72" s="4"/>
    </row>
    <row r="73" spans="34:34" ht="13.5" customHeight="1" x14ac:dyDescent="0.2">
      <c r="AH73" s="4"/>
    </row>
    <row r="74" spans="34:34" ht="13.5" customHeight="1" x14ac:dyDescent="0.2">
      <c r="AH74" s="4"/>
    </row>
    <row r="75" spans="34:34" ht="13.5" customHeight="1" x14ac:dyDescent="0.2">
      <c r="AH75" s="4"/>
    </row>
    <row r="76" spans="34:34" ht="13.5" customHeight="1" x14ac:dyDescent="0.2">
      <c r="AH76" s="4"/>
    </row>
    <row r="77" spans="34:34" ht="13.5" customHeight="1" x14ac:dyDescent="0.2">
      <c r="AH77" s="4"/>
    </row>
    <row r="78" spans="34:34" ht="13.5" customHeight="1" x14ac:dyDescent="0.2">
      <c r="AH78" s="4"/>
    </row>
    <row r="79" spans="34:34" ht="13.5" customHeight="1" x14ac:dyDescent="0.2">
      <c r="AH79" s="4"/>
    </row>
    <row r="80" spans="34:34" ht="13.5" customHeight="1" x14ac:dyDescent="0.2">
      <c r="AH80" s="4"/>
    </row>
    <row r="81" spans="34:34" ht="13.5" customHeight="1" x14ac:dyDescent="0.2">
      <c r="AH81" s="4"/>
    </row>
    <row r="82" spans="34:34" ht="13.5" customHeight="1" x14ac:dyDescent="0.2">
      <c r="AH82" s="4"/>
    </row>
    <row r="83" spans="34:34" ht="13.5" customHeight="1" x14ac:dyDescent="0.2">
      <c r="AH83" s="4"/>
    </row>
    <row r="84" spans="34:34" ht="13.5" customHeight="1" x14ac:dyDescent="0.2">
      <c r="AH84" s="4"/>
    </row>
    <row r="85" spans="34:34" ht="13.5" customHeight="1" x14ac:dyDescent="0.2">
      <c r="AH85" s="4"/>
    </row>
    <row r="86" spans="34:34" ht="13.5" customHeight="1" x14ac:dyDescent="0.2">
      <c r="AH86" s="4"/>
    </row>
    <row r="87" spans="34:34" ht="13.5" customHeight="1" x14ac:dyDescent="0.2">
      <c r="AH87" s="4"/>
    </row>
    <row r="88" spans="34:34" ht="13.5" customHeight="1" x14ac:dyDescent="0.2">
      <c r="AH88" s="4"/>
    </row>
    <row r="89" spans="34:34" ht="13.5" customHeight="1" x14ac:dyDescent="0.2">
      <c r="AH89" s="4"/>
    </row>
    <row r="90" spans="34:34" ht="13.5" customHeight="1" x14ac:dyDescent="0.2">
      <c r="AH90" s="4"/>
    </row>
    <row r="91" spans="34:34" ht="13.5" customHeight="1" x14ac:dyDescent="0.2">
      <c r="AH91" s="4"/>
    </row>
    <row r="92" spans="34:34" ht="13.5" customHeight="1" x14ac:dyDescent="0.2">
      <c r="AH92" s="4"/>
    </row>
    <row r="93" spans="34:34" ht="13.5" customHeight="1" x14ac:dyDescent="0.2">
      <c r="AH93" s="4"/>
    </row>
    <row r="94" spans="34:34" ht="13.5" customHeight="1" x14ac:dyDescent="0.2">
      <c r="AH94" s="4"/>
    </row>
    <row r="95" spans="34:34" ht="13.5" customHeight="1" x14ac:dyDescent="0.2">
      <c r="AH95" s="4"/>
    </row>
    <row r="96" spans="34:34" ht="13.5" customHeight="1" x14ac:dyDescent="0.2">
      <c r="AH96" s="4"/>
    </row>
    <row r="97" spans="34:34" ht="13.5" customHeight="1" x14ac:dyDescent="0.2">
      <c r="AH97" s="4"/>
    </row>
    <row r="98" spans="34:34" ht="13.5" customHeight="1" x14ac:dyDescent="0.2">
      <c r="AH98" s="4"/>
    </row>
    <row r="99" spans="34:34" ht="13.5" customHeight="1" x14ac:dyDescent="0.2">
      <c r="AH99" s="4"/>
    </row>
    <row r="100" spans="34:34" ht="13.5" customHeight="1" x14ac:dyDescent="0.2">
      <c r="AH100" s="4"/>
    </row>
    <row r="101" spans="34:34" ht="13.5" customHeight="1" x14ac:dyDescent="0.2">
      <c r="AH101" s="4"/>
    </row>
    <row r="102" spans="34:34" ht="13.5" customHeight="1" x14ac:dyDescent="0.2">
      <c r="AH102" s="4"/>
    </row>
    <row r="103" spans="34:34" ht="13.5" customHeight="1" x14ac:dyDescent="0.2">
      <c r="AH103" s="4"/>
    </row>
    <row r="104" spans="34:34" ht="13.5" customHeight="1" x14ac:dyDescent="0.2">
      <c r="AH104" s="4"/>
    </row>
    <row r="105" spans="34:34" ht="13.5" customHeight="1" x14ac:dyDescent="0.2">
      <c r="AH105" s="4"/>
    </row>
    <row r="106" spans="34:34" ht="13.5" customHeight="1" x14ac:dyDescent="0.2">
      <c r="AH106" s="4"/>
    </row>
    <row r="107" spans="34:34" ht="13.5" customHeight="1" x14ac:dyDescent="0.2">
      <c r="AH107" s="4"/>
    </row>
    <row r="108" spans="34:34" ht="13.5" customHeight="1" x14ac:dyDescent="0.2">
      <c r="AH108" s="4"/>
    </row>
    <row r="109" spans="34:34" ht="13.5" customHeight="1" x14ac:dyDescent="0.2">
      <c r="AH109" s="4"/>
    </row>
    <row r="110" spans="34:34" ht="13.5" customHeight="1" x14ac:dyDescent="0.2">
      <c r="AH110" s="4"/>
    </row>
    <row r="111" spans="34:34" ht="13.5" customHeight="1" x14ac:dyDescent="0.2">
      <c r="AH111" s="4"/>
    </row>
    <row r="112" spans="34:34" ht="13.5" customHeight="1" x14ac:dyDescent="0.2">
      <c r="AH112" s="4"/>
    </row>
    <row r="113" spans="34:34" ht="13.5" customHeight="1" x14ac:dyDescent="0.2">
      <c r="AH113" s="4"/>
    </row>
    <row r="114" spans="34:34" ht="13.5" customHeight="1" x14ac:dyDescent="0.2">
      <c r="AH114" s="4"/>
    </row>
    <row r="115" spans="34:34" ht="13.5" customHeight="1" x14ac:dyDescent="0.2">
      <c r="AH115" s="4"/>
    </row>
    <row r="116" spans="34:34" ht="13.5" customHeight="1" x14ac:dyDescent="0.2">
      <c r="AH116" s="4"/>
    </row>
    <row r="117" spans="34:34" ht="13.5" customHeight="1" x14ac:dyDescent="0.2">
      <c r="AH117" s="4"/>
    </row>
    <row r="118" spans="34:34" ht="13.5" customHeight="1" x14ac:dyDescent="0.2">
      <c r="AH118" s="4"/>
    </row>
    <row r="119" spans="34:34" ht="13.5" customHeight="1" x14ac:dyDescent="0.2">
      <c r="AH119" s="4"/>
    </row>
    <row r="120" spans="34:34" ht="13.5" customHeight="1" x14ac:dyDescent="0.2">
      <c r="AH120" s="4"/>
    </row>
    <row r="121" spans="34:34" ht="13.5" customHeight="1" x14ac:dyDescent="0.2">
      <c r="AH121" s="4"/>
    </row>
    <row r="122" spans="34:34" ht="13.5" customHeight="1" x14ac:dyDescent="0.2">
      <c r="AH122" s="4"/>
    </row>
    <row r="123" spans="34:34" ht="13.5" customHeight="1" x14ac:dyDescent="0.2">
      <c r="AH123" s="4"/>
    </row>
    <row r="124" spans="34:34" ht="13.5" customHeight="1" x14ac:dyDescent="0.2">
      <c r="AH124" s="4"/>
    </row>
    <row r="125" spans="34:34" ht="13.5" customHeight="1" x14ac:dyDescent="0.2">
      <c r="AH125" s="4"/>
    </row>
    <row r="126" spans="34:34" ht="13.5" customHeight="1" x14ac:dyDescent="0.2">
      <c r="AH126" s="4"/>
    </row>
    <row r="127" spans="34:34" ht="13.5" customHeight="1" x14ac:dyDescent="0.2">
      <c r="AH127" s="4"/>
    </row>
    <row r="128" spans="34:34" ht="13.5" customHeight="1" x14ac:dyDescent="0.2">
      <c r="AH128" s="4"/>
    </row>
    <row r="129" spans="34:34" ht="13.5" customHeight="1" x14ac:dyDescent="0.2">
      <c r="AH129" s="4"/>
    </row>
    <row r="130" spans="34:34" ht="13.5" customHeight="1" x14ac:dyDescent="0.2">
      <c r="AH130" s="4"/>
    </row>
    <row r="131" spans="34:34" ht="13.5" customHeight="1" x14ac:dyDescent="0.2">
      <c r="AH131" s="4"/>
    </row>
    <row r="132" spans="34:34" ht="13.5" customHeight="1" x14ac:dyDescent="0.2">
      <c r="AH132" s="4"/>
    </row>
    <row r="133" spans="34:34" ht="13.5" customHeight="1" x14ac:dyDescent="0.2">
      <c r="AH133" s="4"/>
    </row>
    <row r="134" spans="34:34" ht="13.5" customHeight="1" x14ac:dyDescent="0.2">
      <c r="AH134" s="4"/>
    </row>
    <row r="135" spans="34:34" ht="13.5" customHeight="1" x14ac:dyDescent="0.2">
      <c r="AH135" s="4"/>
    </row>
    <row r="136" spans="34:34" ht="13.5" customHeight="1" x14ac:dyDescent="0.2">
      <c r="AH136" s="4"/>
    </row>
    <row r="137" spans="34:34" ht="13.5" customHeight="1" x14ac:dyDescent="0.2">
      <c r="AH137" s="4"/>
    </row>
    <row r="138" spans="34:34" ht="13.5" customHeight="1" x14ac:dyDescent="0.2">
      <c r="AH138" s="4"/>
    </row>
    <row r="139" spans="34:34" ht="13.5" customHeight="1" x14ac:dyDescent="0.2">
      <c r="AH139" s="4"/>
    </row>
    <row r="140" spans="34:34" ht="13.5" customHeight="1" x14ac:dyDescent="0.2">
      <c r="AH140" s="4"/>
    </row>
    <row r="141" spans="34:34" ht="13.5" customHeight="1" x14ac:dyDescent="0.2">
      <c r="AH141" s="4"/>
    </row>
    <row r="142" spans="34:34" ht="13.5" customHeight="1" x14ac:dyDescent="0.2">
      <c r="AH142" s="4"/>
    </row>
    <row r="143" spans="34:34" ht="13.5" customHeight="1" x14ac:dyDescent="0.2">
      <c r="AH143" s="4"/>
    </row>
    <row r="144" spans="34:34" ht="13.5" customHeight="1" x14ac:dyDescent="0.2">
      <c r="AH144" s="4"/>
    </row>
    <row r="145" spans="34:34" ht="13.5" customHeight="1" x14ac:dyDescent="0.2">
      <c r="AH145" s="4"/>
    </row>
    <row r="146" spans="34:34" ht="13.5" customHeight="1" x14ac:dyDescent="0.2">
      <c r="AH146" s="4"/>
    </row>
    <row r="147" spans="34:34" ht="13.5" customHeight="1" x14ac:dyDescent="0.2">
      <c r="AH147" s="4"/>
    </row>
    <row r="148" spans="34:34" ht="13.5" customHeight="1" x14ac:dyDescent="0.2">
      <c r="AH148" s="4"/>
    </row>
    <row r="149" spans="34:34" ht="13.5" customHeight="1" x14ac:dyDescent="0.2">
      <c r="AH149" s="4"/>
    </row>
    <row r="150" spans="34:34" ht="13.5" customHeight="1" x14ac:dyDescent="0.2">
      <c r="AH150" s="4"/>
    </row>
    <row r="151" spans="34:34" ht="13.5" customHeight="1" x14ac:dyDescent="0.2">
      <c r="AH151" s="4"/>
    </row>
    <row r="152" spans="34:34" ht="13.5" customHeight="1" x14ac:dyDescent="0.2">
      <c r="AH152" s="4"/>
    </row>
    <row r="153" spans="34:34" ht="13.5" customHeight="1" x14ac:dyDescent="0.2">
      <c r="AH153" s="4"/>
    </row>
    <row r="154" spans="34:34" ht="13.5" customHeight="1" x14ac:dyDescent="0.2">
      <c r="AH154" s="4"/>
    </row>
    <row r="155" spans="34:34" ht="13.5" customHeight="1" x14ac:dyDescent="0.2">
      <c r="AH155" s="4"/>
    </row>
    <row r="156" spans="34:34" ht="13.5" customHeight="1" x14ac:dyDescent="0.2">
      <c r="AH156" s="4"/>
    </row>
    <row r="157" spans="34:34" ht="13.5" customHeight="1" x14ac:dyDescent="0.2">
      <c r="AH157" s="4"/>
    </row>
    <row r="158" spans="34:34" ht="13.5" customHeight="1" x14ac:dyDescent="0.2">
      <c r="AH158" s="4"/>
    </row>
    <row r="159" spans="34:34" ht="13.5" customHeight="1" x14ac:dyDescent="0.2">
      <c r="AH159" s="4"/>
    </row>
    <row r="160" spans="34:34" ht="13.5" customHeight="1" x14ac:dyDescent="0.2">
      <c r="AH160" s="4"/>
    </row>
    <row r="161" spans="34:34" ht="13.5" customHeight="1" x14ac:dyDescent="0.2">
      <c r="AH161" s="4"/>
    </row>
    <row r="162" spans="34:34" ht="13.5" customHeight="1" x14ac:dyDescent="0.2">
      <c r="AH162" s="4"/>
    </row>
    <row r="163" spans="34:34" ht="13.5" customHeight="1" x14ac:dyDescent="0.2">
      <c r="AH163" s="4"/>
    </row>
    <row r="164" spans="34:34" ht="13.5" customHeight="1" x14ac:dyDescent="0.2">
      <c r="AH164" s="4"/>
    </row>
    <row r="165" spans="34:34" ht="13.5" customHeight="1" x14ac:dyDescent="0.2">
      <c r="AH165" s="4"/>
    </row>
    <row r="166" spans="34:34" ht="13.5" customHeight="1" x14ac:dyDescent="0.2">
      <c r="AH166" s="4"/>
    </row>
    <row r="167" spans="34:34" ht="13.5" customHeight="1" x14ac:dyDescent="0.2">
      <c r="AH167" s="4"/>
    </row>
    <row r="168" spans="34:34" ht="13.5" customHeight="1" x14ac:dyDescent="0.2">
      <c r="AH168" s="4"/>
    </row>
    <row r="169" spans="34:34" ht="13.5" customHeight="1" x14ac:dyDescent="0.2">
      <c r="AH169" s="4"/>
    </row>
    <row r="170" spans="34:34" ht="13.5" customHeight="1" x14ac:dyDescent="0.2">
      <c r="AH170" s="4"/>
    </row>
    <row r="171" spans="34:34" ht="13.5" customHeight="1" x14ac:dyDescent="0.2">
      <c r="AH171" s="4"/>
    </row>
    <row r="172" spans="34:34" ht="13.5" customHeight="1" x14ac:dyDescent="0.2">
      <c r="AH172" s="4"/>
    </row>
    <row r="173" spans="34:34" ht="13.5" customHeight="1" x14ac:dyDescent="0.2">
      <c r="AH173" s="4"/>
    </row>
    <row r="174" spans="34:34" ht="13.5" customHeight="1" x14ac:dyDescent="0.2">
      <c r="AH174" s="4"/>
    </row>
    <row r="175" spans="34:34" ht="13.5" customHeight="1" x14ac:dyDescent="0.2">
      <c r="AH175" s="4"/>
    </row>
    <row r="176" spans="34:34" ht="13.5" customHeight="1" x14ac:dyDescent="0.2">
      <c r="AH176" s="4"/>
    </row>
    <row r="177" spans="34:34" ht="13.5" customHeight="1" x14ac:dyDescent="0.2">
      <c r="AH177" s="4"/>
    </row>
    <row r="178" spans="34:34" ht="13.5" customHeight="1" x14ac:dyDescent="0.2">
      <c r="AH178" s="4"/>
    </row>
    <row r="179" spans="34:34" ht="13.5" customHeight="1" x14ac:dyDescent="0.2">
      <c r="AH179" s="4"/>
    </row>
    <row r="180" spans="34:34" ht="13.5" customHeight="1" x14ac:dyDescent="0.2">
      <c r="AH180" s="4"/>
    </row>
    <row r="181" spans="34:34" ht="13.5" customHeight="1" x14ac:dyDescent="0.2">
      <c r="AH181" s="4"/>
    </row>
    <row r="182" spans="34:34" ht="13.5" customHeight="1" x14ac:dyDescent="0.2">
      <c r="AH182" s="4"/>
    </row>
    <row r="183" spans="34:34" ht="13.5" customHeight="1" x14ac:dyDescent="0.2">
      <c r="AH183" s="4"/>
    </row>
    <row r="184" spans="34:34" ht="13.5" customHeight="1" x14ac:dyDescent="0.2">
      <c r="AH184" s="4"/>
    </row>
    <row r="185" spans="34:34" ht="13.5" customHeight="1" x14ac:dyDescent="0.2">
      <c r="AH185" s="4"/>
    </row>
    <row r="186" spans="34:34" ht="13.5" customHeight="1" x14ac:dyDescent="0.2">
      <c r="AH186" s="4"/>
    </row>
    <row r="187" spans="34:34" ht="13.5" customHeight="1" x14ac:dyDescent="0.2">
      <c r="AH187" s="4"/>
    </row>
    <row r="188" spans="34:34" ht="13.5" customHeight="1" x14ac:dyDescent="0.2">
      <c r="AH188" s="4"/>
    </row>
    <row r="189" spans="34:34" ht="13.5" customHeight="1" x14ac:dyDescent="0.2">
      <c r="AH189" s="4"/>
    </row>
    <row r="190" spans="34:34" ht="13.5" customHeight="1" x14ac:dyDescent="0.2">
      <c r="AH190" s="4"/>
    </row>
    <row r="191" spans="34:34" ht="13.5" customHeight="1" x14ac:dyDescent="0.2">
      <c r="AH191" s="4"/>
    </row>
    <row r="192" spans="34:34" ht="13.5" customHeight="1" x14ac:dyDescent="0.2">
      <c r="AH192" s="4"/>
    </row>
    <row r="193" spans="34:34" ht="13.5" customHeight="1" x14ac:dyDescent="0.2">
      <c r="AH193" s="4"/>
    </row>
    <row r="194" spans="34:34" ht="13.5" customHeight="1" x14ac:dyDescent="0.2">
      <c r="AH194" s="4"/>
    </row>
    <row r="195" spans="34:34" ht="13.5" customHeight="1" x14ac:dyDescent="0.2">
      <c r="AH195" s="4"/>
    </row>
    <row r="196" spans="34:34" ht="13.5" customHeight="1" x14ac:dyDescent="0.2">
      <c r="AH196" s="4"/>
    </row>
    <row r="197" spans="34:34" ht="13.5" customHeight="1" x14ac:dyDescent="0.2">
      <c r="AH197" s="4"/>
    </row>
    <row r="198" spans="34:34" ht="13.5" customHeight="1" x14ac:dyDescent="0.2">
      <c r="AH198" s="4"/>
    </row>
    <row r="199" spans="34:34" ht="13.5" customHeight="1" x14ac:dyDescent="0.2">
      <c r="AH199" s="4"/>
    </row>
    <row r="200" spans="34:34" ht="13.5" customHeight="1" x14ac:dyDescent="0.2">
      <c r="AH200" s="4"/>
    </row>
    <row r="201" spans="34:34" ht="13.5" customHeight="1" x14ac:dyDescent="0.2">
      <c r="AH201" s="4"/>
    </row>
    <row r="202" spans="34:34" ht="13.5" customHeight="1" x14ac:dyDescent="0.2">
      <c r="AH202" s="4"/>
    </row>
    <row r="203" spans="34:34" ht="13.5" customHeight="1" x14ac:dyDescent="0.2">
      <c r="AH203" s="4"/>
    </row>
    <row r="204" spans="34:34" ht="13.5" customHeight="1" x14ac:dyDescent="0.2">
      <c r="AH204" s="4"/>
    </row>
    <row r="205" spans="34:34" ht="13.5" customHeight="1" x14ac:dyDescent="0.2">
      <c r="AH205" s="4"/>
    </row>
    <row r="206" spans="34:34" ht="13.5" customHeight="1" x14ac:dyDescent="0.2">
      <c r="AH206" s="4"/>
    </row>
    <row r="207" spans="34:34" ht="13.5" customHeight="1" x14ac:dyDescent="0.2">
      <c r="AH207" s="4"/>
    </row>
    <row r="208" spans="34:34" ht="13.5" customHeight="1" x14ac:dyDescent="0.2">
      <c r="AH208" s="4"/>
    </row>
    <row r="209" spans="34:34" ht="13.5" customHeight="1" x14ac:dyDescent="0.2">
      <c r="AH209" s="4"/>
    </row>
    <row r="210" spans="34:34" ht="13.5" customHeight="1" x14ac:dyDescent="0.2">
      <c r="AH210" s="4"/>
    </row>
    <row r="211" spans="34:34" ht="13.5" customHeight="1" x14ac:dyDescent="0.2">
      <c r="AH211" s="4"/>
    </row>
    <row r="212" spans="34:34" ht="13.5" customHeight="1" x14ac:dyDescent="0.2">
      <c r="AH212" s="4"/>
    </row>
    <row r="213" spans="34:34" ht="13.5" customHeight="1" x14ac:dyDescent="0.2">
      <c r="AH213" s="4"/>
    </row>
    <row r="214" spans="34:34" ht="13.5" customHeight="1" x14ac:dyDescent="0.2">
      <c r="AH214" s="4"/>
    </row>
    <row r="215" spans="34:34" ht="13.5" customHeight="1" x14ac:dyDescent="0.2">
      <c r="AH215" s="4"/>
    </row>
    <row r="216" spans="34:34" ht="13.5" customHeight="1" x14ac:dyDescent="0.2">
      <c r="AH216" s="4"/>
    </row>
    <row r="217" spans="34:34" ht="13.5" customHeight="1" x14ac:dyDescent="0.2">
      <c r="AH217" s="4"/>
    </row>
    <row r="218" spans="34:34" ht="13.5" customHeight="1" x14ac:dyDescent="0.2">
      <c r="AH218" s="4"/>
    </row>
    <row r="219" spans="34:34" ht="13.5" customHeight="1" x14ac:dyDescent="0.2">
      <c r="AH219" s="4"/>
    </row>
    <row r="220" spans="34:34" ht="13.5" customHeight="1" x14ac:dyDescent="0.2">
      <c r="AH220" s="4"/>
    </row>
    <row r="221" spans="34:34" ht="13.5" customHeight="1" x14ac:dyDescent="0.2">
      <c r="AH221" s="4"/>
    </row>
    <row r="222" spans="34:34" ht="13.5" customHeight="1" x14ac:dyDescent="0.2">
      <c r="AH222" s="4"/>
    </row>
    <row r="223" spans="34:34" ht="13.5" customHeight="1" x14ac:dyDescent="0.2">
      <c r="AH223" s="4"/>
    </row>
    <row r="224" spans="34:34" ht="13.5" customHeight="1" x14ac:dyDescent="0.2">
      <c r="AH224" s="4"/>
    </row>
    <row r="225" spans="34:34" ht="13.5" customHeight="1" x14ac:dyDescent="0.2">
      <c r="AH225" s="4"/>
    </row>
    <row r="226" spans="34:34" ht="13.5" customHeight="1" x14ac:dyDescent="0.2">
      <c r="AH226" s="4"/>
    </row>
    <row r="227" spans="34:34" ht="13.5" customHeight="1" x14ac:dyDescent="0.2">
      <c r="AH227" s="4"/>
    </row>
    <row r="228" spans="34:34" ht="13.5" customHeight="1" x14ac:dyDescent="0.2">
      <c r="AH228" s="4"/>
    </row>
    <row r="229" spans="34:34" ht="13.5" customHeight="1" x14ac:dyDescent="0.2">
      <c r="AH229" s="4"/>
    </row>
    <row r="230" spans="34:34" ht="13.5" customHeight="1" x14ac:dyDescent="0.2">
      <c r="AH230" s="4"/>
    </row>
    <row r="231" spans="34:34" ht="13.5" customHeight="1" x14ac:dyDescent="0.2">
      <c r="AH231" s="4"/>
    </row>
    <row r="232" spans="34:34" ht="13.5" customHeight="1" x14ac:dyDescent="0.2">
      <c r="AH232" s="4"/>
    </row>
    <row r="233" spans="34:34" ht="13.5" customHeight="1" x14ac:dyDescent="0.2">
      <c r="AH233" s="4"/>
    </row>
    <row r="234" spans="34:34" ht="13.5" customHeight="1" x14ac:dyDescent="0.2">
      <c r="AH234" s="4"/>
    </row>
    <row r="235" spans="34:34" ht="13.5" customHeight="1" x14ac:dyDescent="0.2">
      <c r="AH235" s="4"/>
    </row>
    <row r="236" spans="34:34" ht="13.5" customHeight="1" x14ac:dyDescent="0.2">
      <c r="AH236" s="4"/>
    </row>
    <row r="237" spans="34:34" ht="13.5" customHeight="1" x14ac:dyDescent="0.2">
      <c r="AH237" s="4"/>
    </row>
    <row r="238" spans="34:34" ht="13.5" customHeight="1" x14ac:dyDescent="0.2">
      <c r="AH238" s="4"/>
    </row>
    <row r="239" spans="34:34" ht="13.5" customHeight="1" x14ac:dyDescent="0.2">
      <c r="AH239" s="4"/>
    </row>
    <row r="240" spans="34:34" ht="13.5" customHeight="1" x14ac:dyDescent="0.2">
      <c r="AH240" s="4"/>
    </row>
    <row r="241" spans="34:34" ht="13.5" customHeight="1" x14ac:dyDescent="0.2">
      <c r="AH241" s="4"/>
    </row>
    <row r="242" spans="34:34" ht="13.5" customHeight="1" x14ac:dyDescent="0.2">
      <c r="AH242" s="4"/>
    </row>
    <row r="243" spans="34:34" ht="13.5" customHeight="1" x14ac:dyDescent="0.2">
      <c r="AH243" s="4"/>
    </row>
    <row r="244" spans="34:34" ht="13.5" customHeight="1" x14ac:dyDescent="0.2">
      <c r="AH244" s="4"/>
    </row>
    <row r="245" spans="34:34" ht="13.5" customHeight="1" x14ac:dyDescent="0.2">
      <c r="AH245" s="4"/>
    </row>
    <row r="246" spans="34:34" ht="13.5" customHeight="1" x14ac:dyDescent="0.2">
      <c r="AH246" s="4"/>
    </row>
    <row r="247" spans="34:34" ht="12.75" customHeight="1" x14ac:dyDescent="0.2">
      <c r="AH247" s="4"/>
    </row>
    <row r="248" spans="34:34" ht="12.75" customHeight="1" x14ac:dyDescent="0.2">
      <c r="AH248" s="4"/>
    </row>
    <row r="249" spans="34:34" ht="12.75" customHeight="1" x14ac:dyDescent="0.2">
      <c r="AH249" s="4"/>
    </row>
    <row r="250" spans="34:34" ht="12.75" customHeight="1" x14ac:dyDescent="0.2">
      <c r="AH250" s="4"/>
    </row>
    <row r="251" spans="34:34" ht="12.75" customHeight="1" x14ac:dyDescent="0.2">
      <c r="AH251" s="4"/>
    </row>
    <row r="252" spans="34:34" ht="12.75" customHeight="1" x14ac:dyDescent="0.2">
      <c r="AH252" s="4"/>
    </row>
    <row r="253" spans="34:34" ht="12.75" customHeight="1" x14ac:dyDescent="0.2">
      <c r="AH253" s="4"/>
    </row>
    <row r="254" spans="34:34" ht="12.75" customHeight="1" x14ac:dyDescent="0.2">
      <c r="AH254" s="4"/>
    </row>
    <row r="255" spans="34:34" ht="12.75" customHeight="1" x14ac:dyDescent="0.2">
      <c r="AH255" s="4"/>
    </row>
    <row r="256" spans="34:34" ht="12.75" customHeight="1" x14ac:dyDescent="0.2">
      <c r="AH256" s="4"/>
    </row>
    <row r="257" spans="34:34" ht="12.75" customHeight="1" x14ac:dyDescent="0.2">
      <c r="AH257" s="4"/>
    </row>
    <row r="258" spans="34:34" ht="12.75" customHeight="1" x14ac:dyDescent="0.2">
      <c r="AH258" s="4"/>
    </row>
    <row r="259" spans="34:34" ht="12.75" customHeight="1" x14ac:dyDescent="0.2">
      <c r="AH259" s="4"/>
    </row>
    <row r="260" spans="34:34" ht="12.75" customHeight="1" x14ac:dyDescent="0.2">
      <c r="AH260" s="4"/>
    </row>
    <row r="261" spans="34:34" ht="12.75" customHeight="1" x14ac:dyDescent="0.2">
      <c r="AH261" s="4"/>
    </row>
    <row r="262" spans="34:34" ht="12.75" customHeight="1" x14ac:dyDescent="0.2">
      <c r="AH262" s="4"/>
    </row>
    <row r="263" spans="34:34" ht="12.75" customHeight="1" x14ac:dyDescent="0.2">
      <c r="AH263" s="4"/>
    </row>
    <row r="264" spans="34:34" ht="12.75" customHeight="1" x14ac:dyDescent="0.2">
      <c r="AH264" s="4"/>
    </row>
    <row r="265" spans="34:34" ht="12.75" customHeight="1" x14ac:dyDescent="0.2">
      <c r="AH265" s="4"/>
    </row>
    <row r="266" spans="34:34" ht="12.75" customHeight="1" x14ac:dyDescent="0.2">
      <c r="AH266" s="4"/>
    </row>
    <row r="267" spans="34:34" ht="12.75" customHeight="1" x14ac:dyDescent="0.2">
      <c r="AH267" s="4"/>
    </row>
    <row r="268" spans="34:34" ht="12.75" customHeight="1" x14ac:dyDescent="0.2">
      <c r="AH268" s="4"/>
    </row>
    <row r="269" spans="34:34" ht="12.75" customHeight="1" x14ac:dyDescent="0.2">
      <c r="AH269" s="4"/>
    </row>
    <row r="270" spans="34:34" ht="12.75" customHeight="1" x14ac:dyDescent="0.2">
      <c r="AH270" s="4"/>
    </row>
    <row r="271" spans="34:34" ht="12.75" customHeight="1" x14ac:dyDescent="0.2">
      <c r="AH271" s="4"/>
    </row>
    <row r="272" spans="34:34" ht="12.75" customHeight="1" x14ac:dyDescent="0.2">
      <c r="AH272" s="4"/>
    </row>
    <row r="273" spans="34:34" ht="12.75" customHeight="1" x14ac:dyDescent="0.2">
      <c r="AH273" s="4"/>
    </row>
    <row r="274" spans="34:34" ht="12.75" customHeight="1" x14ac:dyDescent="0.2">
      <c r="AH274" s="4"/>
    </row>
    <row r="275" spans="34:34" ht="12.75" customHeight="1" x14ac:dyDescent="0.2">
      <c r="AH275" s="4"/>
    </row>
    <row r="276" spans="34:34" ht="12.75" customHeight="1" x14ac:dyDescent="0.2">
      <c r="AH276" s="4"/>
    </row>
    <row r="277" spans="34:34" ht="12.75" customHeight="1" x14ac:dyDescent="0.2">
      <c r="AH277" s="4"/>
    </row>
    <row r="278" spans="34:34" ht="12.75" customHeight="1" x14ac:dyDescent="0.2">
      <c r="AH278" s="4"/>
    </row>
    <row r="279" spans="34:34" ht="12.75" customHeight="1" x14ac:dyDescent="0.2">
      <c r="AH279" s="4"/>
    </row>
    <row r="280" spans="34:34" ht="12.75" customHeight="1" x14ac:dyDescent="0.2">
      <c r="AH280" s="4"/>
    </row>
    <row r="281" spans="34:34" ht="12.75" customHeight="1" x14ac:dyDescent="0.2">
      <c r="AH281" s="4"/>
    </row>
    <row r="282" spans="34:34" ht="12.75" customHeight="1" x14ac:dyDescent="0.2">
      <c r="AH282" s="4"/>
    </row>
    <row r="283" spans="34:34" ht="12.75" customHeight="1" x14ac:dyDescent="0.2">
      <c r="AH283" s="4"/>
    </row>
    <row r="284" spans="34:34" ht="12.75" customHeight="1" x14ac:dyDescent="0.2">
      <c r="AH284" s="4"/>
    </row>
    <row r="285" spans="34:34" ht="12.75" customHeight="1" x14ac:dyDescent="0.2">
      <c r="AH285" s="4"/>
    </row>
    <row r="286" spans="34:34" ht="12.75" customHeight="1" x14ac:dyDescent="0.2">
      <c r="AH286" s="4"/>
    </row>
    <row r="287" spans="34:34" ht="12.75" customHeight="1" x14ac:dyDescent="0.2">
      <c r="AH287" s="4"/>
    </row>
    <row r="288" spans="34:34" ht="12.75" customHeight="1" x14ac:dyDescent="0.2">
      <c r="AH288" s="4"/>
    </row>
    <row r="289" spans="34:34" ht="12.75" customHeight="1" x14ac:dyDescent="0.2">
      <c r="AH289" s="4"/>
    </row>
    <row r="290" spans="34:34" ht="12.75" customHeight="1" x14ac:dyDescent="0.2">
      <c r="AH290" s="4"/>
    </row>
    <row r="291" spans="34:34" ht="12.75" customHeight="1" x14ac:dyDescent="0.2">
      <c r="AH291" s="4"/>
    </row>
    <row r="292" spans="34:34" ht="12.75" customHeight="1" x14ac:dyDescent="0.2">
      <c r="AH292" s="4"/>
    </row>
    <row r="293" spans="34:34" ht="12.75" customHeight="1" x14ac:dyDescent="0.2">
      <c r="AH293" s="4"/>
    </row>
    <row r="294" spans="34:34" ht="12.75" customHeight="1" x14ac:dyDescent="0.2">
      <c r="AH294" s="4"/>
    </row>
    <row r="295" spans="34:34" ht="12.75" customHeight="1" x14ac:dyDescent="0.2">
      <c r="AH295" s="4"/>
    </row>
    <row r="296" spans="34:34" ht="12.75" customHeight="1" x14ac:dyDescent="0.2">
      <c r="AH296" s="4"/>
    </row>
    <row r="297" spans="34:34" ht="12.75" customHeight="1" x14ac:dyDescent="0.2">
      <c r="AH297" s="4"/>
    </row>
    <row r="298" spans="34:34" ht="12.75" customHeight="1" x14ac:dyDescent="0.2">
      <c r="AH298" s="4"/>
    </row>
    <row r="299" spans="34:34" ht="12.75" customHeight="1" x14ac:dyDescent="0.2">
      <c r="AH299" s="4"/>
    </row>
    <row r="300" spans="34:34" ht="12.75" customHeight="1" x14ac:dyDescent="0.2">
      <c r="AH300" s="4"/>
    </row>
    <row r="301" spans="34:34" ht="12.75" customHeight="1" x14ac:dyDescent="0.2">
      <c r="AH301" s="4"/>
    </row>
    <row r="302" spans="34:34" ht="12.75" customHeight="1" x14ac:dyDescent="0.2">
      <c r="AH302" s="4"/>
    </row>
    <row r="303" spans="34:34" ht="12.75" customHeight="1" x14ac:dyDescent="0.2">
      <c r="AH303" s="4"/>
    </row>
    <row r="304" spans="34:34" ht="12.75" customHeight="1" x14ac:dyDescent="0.2">
      <c r="AH304" s="4"/>
    </row>
    <row r="305" spans="34:34" ht="12.75" customHeight="1" x14ac:dyDescent="0.2">
      <c r="AH305" s="4"/>
    </row>
    <row r="306" spans="34:34" ht="12.75" customHeight="1" x14ac:dyDescent="0.2">
      <c r="AH306" s="4"/>
    </row>
    <row r="307" spans="34:34" ht="12.75" customHeight="1" x14ac:dyDescent="0.2">
      <c r="AH307" s="4"/>
    </row>
    <row r="308" spans="34:34" ht="12.75" customHeight="1" x14ac:dyDescent="0.2">
      <c r="AH308" s="4"/>
    </row>
    <row r="309" spans="34:34" ht="12.75" customHeight="1" x14ac:dyDescent="0.2">
      <c r="AH309" s="4"/>
    </row>
    <row r="310" spans="34:34" ht="12.75" customHeight="1" x14ac:dyDescent="0.2">
      <c r="AH310" s="4"/>
    </row>
    <row r="311" spans="34:34" ht="12.75" customHeight="1" x14ac:dyDescent="0.2">
      <c r="AH311" s="4"/>
    </row>
    <row r="312" spans="34:34" ht="12.75" customHeight="1" x14ac:dyDescent="0.2">
      <c r="AH312" s="4"/>
    </row>
    <row r="313" spans="34:34" ht="12.75" customHeight="1" x14ac:dyDescent="0.2">
      <c r="AH313" s="4"/>
    </row>
    <row r="314" spans="34:34" ht="12.75" customHeight="1" x14ac:dyDescent="0.2">
      <c r="AH314" s="4"/>
    </row>
    <row r="315" spans="34:34" ht="12.75" customHeight="1" x14ac:dyDescent="0.2">
      <c r="AH315" s="4"/>
    </row>
    <row r="316" spans="34:34" ht="12.75" customHeight="1" x14ac:dyDescent="0.2">
      <c r="AH316" s="4"/>
    </row>
    <row r="317" spans="34:34" ht="12.75" customHeight="1" x14ac:dyDescent="0.2">
      <c r="AH317" s="4"/>
    </row>
    <row r="318" spans="34:34" ht="12.75" customHeight="1" x14ac:dyDescent="0.2">
      <c r="AH318" s="4"/>
    </row>
    <row r="319" spans="34:34" ht="12.75" customHeight="1" x14ac:dyDescent="0.2">
      <c r="AH319" s="4"/>
    </row>
    <row r="320" spans="34:34" ht="12.75" customHeight="1" x14ac:dyDescent="0.2">
      <c r="AH320" s="4"/>
    </row>
    <row r="321" spans="34:34" ht="12.75" customHeight="1" x14ac:dyDescent="0.2">
      <c r="AH321" s="4"/>
    </row>
    <row r="322" spans="34:34" ht="12.75" customHeight="1" x14ac:dyDescent="0.2">
      <c r="AH322" s="4"/>
    </row>
    <row r="323" spans="34:34" ht="12.75" customHeight="1" x14ac:dyDescent="0.2">
      <c r="AH323" s="4"/>
    </row>
    <row r="324" spans="34:34" ht="12.75" customHeight="1" x14ac:dyDescent="0.2">
      <c r="AH324" s="4"/>
    </row>
    <row r="325" spans="34:34" ht="12.75" customHeight="1" x14ac:dyDescent="0.2">
      <c r="AH325" s="4"/>
    </row>
    <row r="326" spans="34:34" ht="12.75" customHeight="1" x14ac:dyDescent="0.2">
      <c r="AH326" s="4"/>
    </row>
    <row r="327" spans="34:34" ht="12.75" customHeight="1" x14ac:dyDescent="0.2">
      <c r="AH327" s="4"/>
    </row>
    <row r="328" spans="34:34" ht="12.75" customHeight="1" x14ac:dyDescent="0.2">
      <c r="AH328" s="4"/>
    </row>
    <row r="329" spans="34:34" ht="12.75" customHeight="1" x14ac:dyDescent="0.2">
      <c r="AH329" s="4"/>
    </row>
    <row r="330" spans="34:34" ht="12.75" customHeight="1" x14ac:dyDescent="0.2">
      <c r="AH330" s="4"/>
    </row>
    <row r="331" spans="34:34" ht="12.75" customHeight="1" x14ac:dyDescent="0.2">
      <c r="AH331" s="4"/>
    </row>
    <row r="332" spans="34:34" ht="12.75" customHeight="1" x14ac:dyDescent="0.2">
      <c r="AH332" s="4"/>
    </row>
    <row r="333" spans="34:34" ht="12.75" customHeight="1" x14ac:dyDescent="0.2">
      <c r="AH333" s="4"/>
    </row>
    <row r="334" spans="34:34" ht="12.75" customHeight="1" x14ac:dyDescent="0.2">
      <c r="AH334" s="4"/>
    </row>
    <row r="335" spans="34:34" ht="12.75" customHeight="1" x14ac:dyDescent="0.2">
      <c r="AH335" s="4"/>
    </row>
    <row r="336" spans="34:34" ht="12.75" customHeight="1" x14ac:dyDescent="0.2">
      <c r="AH336" s="4"/>
    </row>
    <row r="337" spans="34:34" ht="12.75" customHeight="1" x14ac:dyDescent="0.2">
      <c r="AH337" s="4"/>
    </row>
    <row r="338" spans="34:34" ht="12.75" customHeight="1" x14ac:dyDescent="0.2">
      <c r="AH338" s="4"/>
    </row>
    <row r="339" spans="34:34" ht="12.75" customHeight="1" x14ac:dyDescent="0.2">
      <c r="AH339" s="4"/>
    </row>
    <row r="340" spans="34:34" ht="12.75" customHeight="1" x14ac:dyDescent="0.2">
      <c r="AH340" s="4"/>
    </row>
    <row r="341" spans="34:34" ht="12.75" customHeight="1" x14ac:dyDescent="0.2">
      <c r="AH341" s="4"/>
    </row>
    <row r="342" spans="34:34" ht="12.75" customHeight="1" x14ac:dyDescent="0.2">
      <c r="AH342" s="4"/>
    </row>
    <row r="343" spans="34:34" ht="12.75" customHeight="1" x14ac:dyDescent="0.2">
      <c r="AH343" s="4"/>
    </row>
    <row r="344" spans="34:34" ht="12.75" customHeight="1" x14ac:dyDescent="0.2">
      <c r="AH344" s="4"/>
    </row>
    <row r="345" spans="34:34" ht="12.75" customHeight="1" x14ac:dyDescent="0.2">
      <c r="AH345" s="4"/>
    </row>
    <row r="346" spans="34:34" ht="12.75" customHeight="1" x14ac:dyDescent="0.2">
      <c r="AH346" s="4"/>
    </row>
    <row r="347" spans="34:34" ht="12.75" customHeight="1" x14ac:dyDescent="0.2">
      <c r="AH347" s="4"/>
    </row>
    <row r="348" spans="34:34" ht="12.75" customHeight="1" x14ac:dyDescent="0.2">
      <c r="AH348" s="4"/>
    </row>
    <row r="349" spans="34:34" ht="12.75" customHeight="1" x14ac:dyDescent="0.2">
      <c r="AH349" s="4"/>
    </row>
    <row r="350" spans="34:34" ht="12.75" customHeight="1" x14ac:dyDescent="0.2">
      <c r="AH350" s="4"/>
    </row>
    <row r="351" spans="34:34" ht="12.75" customHeight="1" x14ac:dyDescent="0.2">
      <c r="AH351" s="4"/>
    </row>
    <row r="352" spans="34:34" ht="12.75" customHeight="1" x14ac:dyDescent="0.2">
      <c r="AH352" s="4"/>
    </row>
    <row r="353" spans="34:34" ht="12.75" customHeight="1" x14ac:dyDescent="0.2">
      <c r="AH353" s="4"/>
    </row>
    <row r="354" spans="34:34" ht="12.75" customHeight="1" x14ac:dyDescent="0.2">
      <c r="AH354" s="4"/>
    </row>
    <row r="355" spans="34:34" ht="12.75" customHeight="1" x14ac:dyDescent="0.2">
      <c r="AH355" s="4"/>
    </row>
    <row r="356" spans="34:34" ht="12.75" customHeight="1" x14ac:dyDescent="0.2">
      <c r="AH356" s="4"/>
    </row>
    <row r="357" spans="34:34" ht="12.75" customHeight="1" x14ac:dyDescent="0.2">
      <c r="AH357" s="4"/>
    </row>
    <row r="358" spans="34:34" ht="12.75" customHeight="1" x14ac:dyDescent="0.2">
      <c r="AH358" s="4"/>
    </row>
    <row r="359" spans="34:34" ht="12.75" customHeight="1" x14ac:dyDescent="0.2">
      <c r="AH359" s="4"/>
    </row>
    <row r="360" spans="34:34" ht="12.75" customHeight="1" x14ac:dyDescent="0.2">
      <c r="AH360" s="4"/>
    </row>
    <row r="361" spans="34:34" ht="12.75" customHeight="1" x14ac:dyDescent="0.2">
      <c r="AH361" s="4"/>
    </row>
    <row r="362" spans="34:34" ht="12.75" customHeight="1" x14ac:dyDescent="0.2">
      <c r="AH362" s="4"/>
    </row>
    <row r="363" spans="34:34" ht="12.75" customHeight="1" x14ac:dyDescent="0.2">
      <c r="AH363" s="4"/>
    </row>
    <row r="364" spans="34:34" ht="12.75" customHeight="1" x14ac:dyDescent="0.2">
      <c r="AH364" s="4"/>
    </row>
    <row r="365" spans="34:34" ht="12.75" customHeight="1" x14ac:dyDescent="0.2">
      <c r="AH365" s="4"/>
    </row>
    <row r="366" spans="34:34" ht="12.75" customHeight="1" x14ac:dyDescent="0.2">
      <c r="AH366" s="4"/>
    </row>
    <row r="367" spans="34:34" ht="12.75" customHeight="1" x14ac:dyDescent="0.2">
      <c r="AH367" s="4"/>
    </row>
    <row r="368" spans="34:34" ht="12.75" customHeight="1" x14ac:dyDescent="0.2">
      <c r="AH368" s="4"/>
    </row>
    <row r="369" spans="34:34" ht="12.75" customHeight="1" x14ac:dyDescent="0.2">
      <c r="AH369" s="4"/>
    </row>
    <row r="370" spans="34:34" ht="12.75" customHeight="1" x14ac:dyDescent="0.2">
      <c r="AH370" s="4"/>
    </row>
    <row r="371" spans="34:34" ht="12.75" customHeight="1" x14ac:dyDescent="0.2">
      <c r="AH371" s="4"/>
    </row>
    <row r="372" spans="34:34" ht="12.75" customHeight="1" x14ac:dyDescent="0.2">
      <c r="AH372" s="4"/>
    </row>
    <row r="373" spans="34:34" ht="12.75" customHeight="1" x14ac:dyDescent="0.2">
      <c r="AH373" s="4"/>
    </row>
    <row r="374" spans="34:34" ht="12.75" customHeight="1" x14ac:dyDescent="0.2">
      <c r="AH374" s="4"/>
    </row>
    <row r="375" spans="34:34" ht="12.75" customHeight="1" x14ac:dyDescent="0.2">
      <c r="AH375" s="4"/>
    </row>
    <row r="376" spans="34:34" ht="12.75" customHeight="1" x14ac:dyDescent="0.2">
      <c r="AH376" s="4"/>
    </row>
    <row r="377" spans="34:34" ht="12.75" customHeight="1" x14ac:dyDescent="0.2">
      <c r="AH377" s="4"/>
    </row>
    <row r="378" spans="34:34" ht="12.75" customHeight="1" x14ac:dyDescent="0.2">
      <c r="AH378" s="4"/>
    </row>
    <row r="379" spans="34:34" ht="12.75" customHeight="1" x14ac:dyDescent="0.2">
      <c r="AH379" s="4"/>
    </row>
    <row r="380" spans="34:34" ht="12.75" customHeight="1" x14ac:dyDescent="0.2">
      <c r="AH380" s="4"/>
    </row>
    <row r="381" spans="34:34" ht="12.75" customHeight="1" x14ac:dyDescent="0.2">
      <c r="AH381" s="4"/>
    </row>
    <row r="382" spans="34:34" ht="12.75" customHeight="1" x14ac:dyDescent="0.2">
      <c r="AH382" s="4"/>
    </row>
    <row r="383" spans="34:34" ht="12.75" customHeight="1" x14ac:dyDescent="0.2">
      <c r="AH383" s="4"/>
    </row>
    <row r="384" spans="34:34" ht="12.75" customHeight="1" x14ac:dyDescent="0.2">
      <c r="AH384" s="4"/>
    </row>
    <row r="385" spans="34:34" ht="12.75" customHeight="1" x14ac:dyDescent="0.2">
      <c r="AH385" s="4"/>
    </row>
    <row r="386" spans="34:34" ht="12.75" customHeight="1" x14ac:dyDescent="0.2">
      <c r="AH386" s="4"/>
    </row>
    <row r="387" spans="34:34" ht="12.75" customHeight="1" x14ac:dyDescent="0.2">
      <c r="AH387" s="4"/>
    </row>
    <row r="388" spans="34:34" ht="12.75" customHeight="1" x14ac:dyDescent="0.2">
      <c r="AH388" s="4"/>
    </row>
    <row r="389" spans="34:34" ht="12.75" customHeight="1" x14ac:dyDescent="0.2">
      <c r="AH389" s="4"/>
    </row>
    <row r="390" spans="34:34" ht="12.75" customHeight="1" x14ac:dyDescent="0.2">
      <c r="AH390" s="4"/>
    </row>
    <row r="391" spans="34:34" ht="12.75" customHeight="1" x14ac:dyDescent="0.2">
      <c r="AH391" s="4"/>
    </row>
    <row r="392" spans="34:34" ht="12.75" customHeight="1" x14ac:dyDescent="0.2">
      <c r="AH392" s="4"/>
    </row>
    <row r="393" spans="34:34" ht="12.75" customHeight="1" x14ac:dyDescent="0.2">
      <c r="AH393" s="4"/>
    </row>
    <row r="394" spans="34:34" ht="12.75" customHeight="1" x14ac:dyDescent="0.2">
      <c r="AH394" s="4"/>
    </row>
    <row r="395" spans="34:34" ht="12.75" customHeight="1" x14ac:dyDescent="0.2">
      <c r="AH395" s="4"/>
    </row>
    <row r="396" spans="34:34" ht="12.75" customHeight="1" x14ac:dyDescent="0.2">
      <c r="AH396" s="4"/>
    </row>
    <row r="397" spans="34:34" ht="12.75" customHeight="1" x14ac:dyDescent="0.2">
      <c r="AH397" s="4"/>
    </row>
    <row r="398" spans="34:34" ht="12.75" customHeight="1" x14ac:dyDescent="0.2">
      <c r="AH398" s="4"/>
    </row>
    <row r="399" spans="34:34" ht="12.75" customHeight="1" x14ac:dyDescent="0.2">
      <c r="AH399" s="4"/>
    </row>
    <row r="400" spans="34:34" ht="12.75" customHeight="1" x14ac:dyDescent="0.2">
      <c r="AH400" s="4"/>
    </row>
    <row r="401" spans="34:34" ht="12.75" customHeight="1" x14ac:dyDescent="0.2">
      <c r="AH401" s="4"/>
    </row>
    <row r="402" spans="34:34" ht="12.75" customHeight="1" x14ac:dyDescent="0.2">
      <c r="AH402" s="4"/>
    </row>
    <row r="403" spans="34:34" ht="12.75" customHeight="1" x14ac:dyDescent="0.2">
      <c r="AH403" s="4"/>
    </row>
    <row r="404" spans="34:34" ht="12.75" customHeight="1" x14ac:dyDescent="0.2">
      <c r="AH404" s="4"/>
    </row>
    <row r="405" spans="34:34" ht="12.75" customHeight="1" x14ac:dyDescent="0.2">
      <c r="AH405" s="4"/>
    </row>
    <row r="406" spans="34:34" ht="12.75" customHeight="1" x14ac:dyDescent="0.2">
      <c r="AH406" s="4"/>
    </row>
    <row r="407" spans="34:34" ht="12.75" customHeight="1" x14ac:dyDescent="0.2">
      <c r="AH407" s="4"/>
    </row>
    <row r="408" spans="34:34" ht="12.75" customHeight="1" x14ac:dyDescent="0.2">
      <c r="AH408" s="4"/>
    </row>
    <row r="409" spans="34:34" ht="12.75" customHeight="1" x14ac:dyDescent="0.2">
      <c r="AH409" s="4"/>
    </row>
    <row r="410" spans="34:34" ht="12.75" customHeight="1" x14ac:dyDescent="0.2">
      <c r="AH410" s="4"/>
    </row>
    <row r="411" spans="34:34" ht="12.75" customHeight="1" x14ac:dyDescent="0.2">
      <c r="AH411" s="4"/>
    </row>
    <row r="412" spans="34:34" ht="12.75" customHeight="1" x14ac:dyDescent="0.2">
      <c r="AH412" s="4"/>
    </row>
    <row r="413" spans="34:34" ht="12.75" customHeight="1" x14ac:dyDescent="0.2">
      <c r="AH413" s="4"/>
    </row>
    <row r="414" spans="34:34" ht="12.75" customHeight="1" x14ac:dyDescent="0.2">
      <c r="AH414" s="4"/>
    </row>
    <row r="415" spans="34:34" ht="12.75" customHeight="1" x14ac:dyDescent="0.2">
      <c r="AH415" s="4"/>
    </row>
    <row r="416" spans="34:34" ht="12.75" customHeight="1" x14ac:dyDescent="0.2">
      <c r="AH416" s="4"/>
    </row>
    <row r="417" spans="34:34" ht="12.75" customHeight="1" x14ac:dyDescent="0.2">
      <c r="AH417" s="4"/>
    </row>
    <row r="418" spans="34:34" ht="12.75" customHeight="1" x14ac:dyDescent="0.2">
      <c r="AH418" s="4"/>
    </row>
    <row r="419" spans="34:34" ht="12.75" customHeight="1" x14ac:dyDescent="0.2">
      <c r="AH419" s="4"/>
    </row>
    <row r="420" spans="34:34" ht="12.75" customHeight="1" x14ac:dyDescent="0.2">
      <c r="AH420" s="4"/>
    </row>
    <row r="421" spans="34:34" ht="12.75" customHeight="1" x14ac:dyDescent="0.2">
      <c r="AH421" s="4"/>
    </row>
    <row r="422" spans="34:34" ht="12.75" customHeight="1" x14ac:dyDescent="0.2">
      <c r="AH422" s="4"/>
    </row>
    <row r="423" spans="34:34" ht="12.75" customHeight="1" x14ac:dyDescent="0.2">
      <c r="AH423" s="4"/>
    </row>
    <row r="424" spans="34:34" ht="12.75" customHeight="1" x14ac:dyDescent="0.2">
      <c r="AH424" s="4"/>
    </row>
    <row r="425" spans="34:34" ht="12.75" customHeight="1" x14ac:dyDescent="0.2">
      <c r="AH425" s="4"/>
    </row>
    <row r="426" spans="34:34" ht="12.75" customHeight="1" x14ac:dyDescent="0.2">
      <c r="AH426" s="4"/>
    </row>
    <row r="427" spans="34:34" ht="12.75" customHeight="1" x14ac:dyDescent="0.2">
      <c r="AH427" s="4"/>
    </row>
    <row r="428" spans="34:34" ht="12.75" customHeight="1" x14ac:dyDescent="0.2">
      <c r="AH428" s="4"/>
    </row>
    <row r="429" spans="34:34" ht="12.75" customHeight="1" x14ac:dyDescent="0.2">
      <c r="AH429" s="4"/>
    </row>
    <row r="430" spans="34:34" ht="12.75" customHeight="1" x14ac:dyDescent="0.2">
      <c r="AH430" s="4"/>
    </row>
    <row r="431" spans="34:34" ht="12.75" customHeight="1" x14ac:dyDescent="0.2">
      <c r="AH431" s="4"/>
    </row>
    <row r="432" spans="34:34" ht="12.75" customHeight="1" x14ac:dyDescent="0.2">
      <c r="AH432" s="4"/>
    </row>
    <row r="433" spans="34:34" ht="12.75" customHeight="1" x14ac:dyDescent="0.2">
      <c r="AH433" s="4"/>
    </row>
    <row r="434" spans="34:34" ht="12.75" customHeight="1" x14ac:dyDescent="0.2">
      <c r="AH434" s="4"/>
    </row>
    <row r="435" spans="34:34" ht="12.75" customHeight="1" x14ac:dyDescent="0.2">
      <c r="AH435" s="4"/>
    </row>
    <row r="436" spans="34:34" ht="12.75" customHeight="1" x14ac:dyDescent="0.2">
      <c r="AH436" s="4"/>
    </row>
    <row r="437" spans="34:34" ht="12.75" customHeight="1" x14ac:dyDescent="0.2">
      <c r="AH437" s="4"/>
    </row>
    <row r="438" spans="34:34" ht="12.75" customHeight="1" x14ac:dyDescent="0.2">
      <c r="AH438" s="4"/>
    </row>
    <row r="439" spans="34:34" ht="12.75" customHeight="1" x14ac:dyDescent="0.2">
      <c r="AH439" s="4"/>
    </row>
    <row r="440" spans="34:34" ht="12.75" customHeight="1" x14ac:dyDescent="0.2">
      <c r="AH440" s="4"/>
    </row>
    <row r="441" spans="34:34" ht="12.75" customHeight="1" x14ac:dyDescent="0.2">
      <c r="AH441" s="4"/>
    </row>
    <row r="442" spans="34:34" ht="12.75" customHeight="1" x14ac:dyDescent="0.2">
      <c r="AH442" s="4"/>
    </row>
    <row r="443" spans="34:34" ht="12.75" customHeight="1" x14ac:dyDescent="0.2">
      <c r="AH443" s="4"/>
    </row>
    <row r="444" spans="34:34" ht="12.75" customHeight="1" x14ac:dyDescent="0.2">
      <c r="AH444" s="4"/>
    </row>
    <row r="445" spans="34:34" ht="12.75" customHeight="1" x14ac:dyDescent="0.2">
      <c r="AH445" s="4"/>
    </row>
    <row r="446" spans="34:34" ht="12.75" customHeight="1" x14ac:dyDescent="0.2">
      <c r="AH446" s="4"/>
    </row>
    <row r="447" spans="34:34" ht="12.75" customHeight="1" x14ac:dyDescent="0.2">
      <c r="AH447" s="4"/>
    </row>
    <row r="448" spans="34:34" ht="12.75" customHeight="1" x14ac:dyDescent="0.2">
      <c r="AH448" s="4"/>
    </row>
    <row r="449" spans="34:34" ht="12.75" customHeight="1" x14ac:dyDescent="0.2">
      <c r="AH449" s="4"/>
    </row>
    <row r="450" spans="34:34" ht="12.75" customHeight="1" x14ac:dyDescent="0.2">
      <c r="AH450" s="4"/>
    </row>
    <row r="451" spans="34:34" ht="12.75" customHeight="1" x14ac:dyDescent="0.2">
      <c r="AH451" s="4"/>
    </row>
    <row r="452" spans="34:34" ht="12.75" customHeight="1" x14ac:dyDescent="0.2">
      <c r="AH452" s="4"/>
    </row>
    <row r="453" spans="34:34" ht="12.75" customHeight="1" x14ac:dyDescent="0.2">
      <c r="AH453" s="4"/>
    </row>
    <row r="454" spans="34:34" ht="12.75" customHeight="1" x14ac:dyDescent="0.2">
      <c r="AH454" s="4"/>
    </row>
    <row r="455" spans="34:34" ht="12.75" customHeight="1" x14ac:dyDescent="0.2">
      <c r="AH455" s="4"/>
    </row>
    <row r="456" spans="34:34" ht="12.75" customHeight="1" x14ac:dyDescent="0.2">
      <c r="AH456" s="4"/>
    </row>
    <row r="457" spans="34:34" ht="12.75" customHeight="1" x14ac:dyDescent="0.2">
      <c r="AH457" s="4"/>
    </row>
    <row r="458" spans="34:34" ht="12.75" customHeight="1" x14ac:dyDescent="0.2">
      <c r="AH458" s="4"/>
    </row>
    <row r="459" spans="34:34" ht="12.75" customHeight="1" x14ac:dyDescent="0.2">
      <c r="AH459" s="4"/>
    </row>
    <row r="460" spans="34:34" ht="12.75" customHeight="1" x14ac:dyDescent="0.2">
      <c r="AH460" s="4"/>
    </row>
    <row r="461" spans="34:34" ht="12.75" customHeight="1" x14ac:dyDescent="0.2">
      <c r="AH461" s="4"/>
    </row>
    <row r="462" spans="34:34" ht="12.75" customHeight="1" x14ac:dyDescent="0.2">
      <c r="AH462" s="4"/>
    </row>
    <row r="463" spans="34:34" ht="12.75" customHeight="1" x14ac:dyDescent="0.2">
      <c r="AH463" s="4"/>
    </row>
    <row r="464" spans="34:34" ht="12.75" customHeight="1" x14ac:dyDescent="0.2">
      <c r="AH464" s="4"/>
    </row>
    <row r="465" spans="34:34" ht="12.75" customHeight="1" x14ac:dyDescent="0.2">
      <c r="AH465" s="4"/>
    </row>
    <row r="466" spans="34:34" ht="12.75" customHeight="1" x14ac:dyDescent="0.2">
      <c r="AH466" s="4"/>
    </row>
    <row r="467" spans="34:34" ht="12.75" customHeight="1" x14ac:dyDescent="0.2">
      <c r="AH467" s="4"/>
    </row>
    <row r="468" spans="34:34" ht="12.75" customHeight="1" x14ac:dyDescent="0.2">
      <c r="AH468" s="4"/>
    </row>
    <row r="469" spans="34:34" ht="12.75" customHeight="1" x14ac:dyDescent="0.2">
      <c r="AH469" s="4"/>
    </row>
    <row r="470" spans="34:34" ht="12.75" customHeight="1" x14ac:dyDescent="0.2">
      <c r="AH470" s="4"/>
    </row>
    <row r="471" spans="34:34" ht="12.75" customHeight="1" x14ac:dyDescent="0.2">
      <c r="AH471" s="4"/>
    </row>
    <row r="472" spans="34:34" ht="12.75" customHeight="1" x14ac:dyDescent="0.2">
      <c r="AH472" s="4"/>
    </row>
    <row r="473" spans="34:34" ht="12.75" customHeight="1" x14ac:dyDescent="0.2">
      <c r="AH473" s="4"/>
    </row>
    <row r="474" spans="34:34" ht="12.75" customHeight="1" x14ac:dyDescent="0.2">
      <c r="AH474" s="4"/>
    </row>
    <row r="475" spans="34:34" ht="12.75" customHeight="1" x14ac:dyDescent="0.2">
      <c r="AH475" s="4"/>
    </row>
    <row r="476" spans="34:34" ht="12.75" customHeight="1" x14ac:dyDescent="0.2">
      <c r="AH476" s="4"/>
    </row>
    <row r="477" spans="34:34" ht="12.75" customHeight="1" x14ac:dyDescent="0.2">
      <c r="AH477" s="4"/>
    </row>
    <row r="478" spans="34:34" ht="12.75" customHeight="1" x14ac:dyDescent="0.2">
      <c r="AH478" s="4"/>
    </row>
    <row r="479" spans="34:34" ht="12.75" customHeight="1" x14ac:dyDescent="0.2">
      <c r="AH479" s="4"/>
    </row>
    <row r="480" spans="34:34" ht="12.75" customHeight="1" x14ac:dyDescent="0.2">
      <c r="AH480" s="4"/>
    </row>
    <row r="481" spans="34:34" ht="12.75" customHeight="1" x14ac:dyDescent="0.2">
      <c r="AH481" s="4"/>
    </row>
    <row r="482" spans="34:34" ht="12.75" customHeight="1" x14ac:dyDescent="0.2">
      <c r="AH482" s="4"/>
    </row>
    <row r="483" spans="34:34" ht="12.75" customHeight="1" x14ac:dyDescent="0.2">
      <c r="AH483" s="4"/>
    </row>
    <row r="484" spans="34:34" ht="12.75" customHeight="1" x14ac:dyDescent="0.2">
      <c r="AH484" s="4"/>
    </row>
    <row r="485" spans="34:34" ht="12.75" customHeight="1" x14ac:dyDescent="0.2">
      <c r="AH485" s="4"/>
    </row>
    <row r="486" spans="34:34" ht="12.75" customHeight="1" x14ac:dyDescent="0.2">
      <c r="AH486" s="4"/>
    </row>
    <row r="487" spans="34:34" ht="12.75" customHeight="1" x14ac:dyDescent="0.2">
      <c r="AH487" s="4"/>
    </row>
    <row r="488" spans="34:34" ht="12.75" customHeight="1" x14ac:dyDescent="0.2">
      <c r="AH488" s="4"/>
    </row>
    <row r="489" spans="34:34" ht="12.75" customHeight="1" x14ac:dyDescent="0.2">
      <c r="AH489" s="4"/>
    </row>
    <row r="490" spans="34:34" ht="12.75" customHeight="1" x14ac:dyDescent="0.2">
      <c r="AH490" s="4"/>
    </row>
    <row r="491" spans="34:34" ht="12.75" customHeight="1" x14ac:dyDescent="0.2">
      <c r="AH491" s="4"/>
    </row>
    <row r="492" spans="34:34" ht="12.75" customHeight="1" x14ac:dyDescent="0.2">
      <c r="AH492" s="4"/>
    </row>
    <row r="493" spans="34:34" ht="12.75" customHeight="1" x14ac:dyDescent="0.2">
      <c r="AH493" s="4"/>
    </row>
    <row r="494" spans="34:34" ht="12.75" customHeight="1" x14ac:dyDescent="0.2">
      <c r="AH494" s="4"/>
    </row>
    <row r="495" spans="34:34" ht="12.75" customHeight="1" x14ac:dyDescent="0.2">
      <c r="AH495" s="4"/>
    </row>
    <row r="496" spans="34:34" ht="12.75" customHeight="1" x14ac:dyDescent="0.2">
      <c r="AH496" s="4"/>
    </row>
    <row r="497" spans="34:34" ht="12.75" customHeight="1" x14ac:dyDescent="0.2">
      <c r="AH497" s="4"/>
    </row>
    <row r="498" spans="34:34" ht="12.75" customHeight="1" x14ac:dyDescent="0.2">
      <c r="AH498" s="4"/>
    </row>
    <row r="499" spans="34:34" ht="12.75" customHeight="1" x14ac:dyDescent="0.2">
      <c r="AH499" s="4"/>
    </row>
    <row r="500" spans="34:34" ht="12.75" customHeight="1" x14ac:dyDescent="0.2">
      <c r="AH500" s="4"/>
    </row>
    <row r="501" spans="34:34" ht="12.75" customHeight="1" x14ac:dyDescent="0.2">
      <c r="AH501" s="4"/>
    </row>
    <row r="502" spans="34:34" ht="12.75" customHeight="1" x14ac:dyDescent="0.2">
      <c r="AH502" s="4"/>
    </row>
    <row r="503" spans="34:34" ht="12.75" customHeight="1" x14ac:dyDescent="0.2">
      <c r="AH503" s="4"/>
    </row>
    <row r="504" spans="34:34" ht="12.75" customHeight="1" x14ac:dyDescent="0.2">
      <c r="AH504" s="4"/>
    </row>
    <row r="505" spans="34:34" ht="12.75" customHeight="1" x14ac:dyDescent="0.2">
      <c r="AH505" s="4"/>
    </row>
    <row r="506" spans="34:34" ht="12.75" customHeight="1" x14ac:dyDescent="0.2">
      <c r="AH506" s="4"/>
    </row>
    <row r="507" spans="34:34" ht="12.75" customHeight="1" x14ac:dyDescent="0.2">
      <c r="AH507" s="4"/>
    </row>
    <row r="508" spans="34:34" ht="12.75" customHeight="1" x14ac:dyDescent="0.2">
      <c r="AH508" s="4"/>
    </row>
    <row r="509" spans="34:34" ht="12.75" customHeight="1" x14ac:dyDescent="0.2">
      <c r="AH509" s="4"/>
    </row>
    <row r="510" spans="34:34" ht="12.75" customHeight="1" x14ac:dyDescent="0.2">
      <c r="AH510" s="4"/>
    </row>
    <row r="511" spans="34:34" ht="12.75" customHeight="1" x14ac:dyDescent="0.2">
      <c r="AH511" s="4"/>
    </row>
    <row r="512" spans="34:34" ht="12.75" customHeight="1" x14ac:dyDescent="0.2">
      <c r="AH512" s="4"/>
    </row>
    <row r="513" spans="34:34" ht="12.75" customHeight="1" x14ac:dyDescent="0.2">
      <c r="AH513" s="4"/>
    </row>
    <row r="514" spans="34:34" ht="12.75" customHeight="1" x14ac:dyDescent="0.2">
      <c r="AH514" s="4"/>
    </row>
    <row r="515" spans="34:34" ht="12.75" customHeight="1" x14ac:dyDescent="0.2">
      <c r="AH515" s="4"/>
    </row>
    <row r="516" spans="34:34" ht="12.75" customHeight="1" x14ac:dyDescent="0.2">
      <c r="AH516" s="4"/>
    </row>
    <row r="517" spans="34:34" ht="12.75" customHeight="1" x14ac:dyDescent="0.2">
      <c r="AH517" s="4"/>
    </row>
    <row r="518" spans="34:34" ht="12.75" customHeight="1" x14ac:dyDescent="0.2">
      <c r="AH518" s="4"/>
    </row>
    <row r="519" spans="34:34" ht="12.75" customHeight="1" x14ac:dyDescent="0.2">
      <c r="AH519" s="4"/>
    </row>
    <row r="520" spans="34:34" ht="12.75" customHeight="1" x14ac:dyDescent="0.2">
      <c r="AH520" s="4"/>
    </row>
    <row r="521" spans="34:34" ht="12.75" customHeight="1" x14ac:dyDescent="0.2">
      <c r="AH521" s="4"/>
    </row>
    <row r="522" spans="34:34" ht="12.75" customHeight="1" x14ac:dyDescent="0.2">
      <c r="AH522" s="4"/>
    </row>
    <row r="523" spans="34:34" ht="12.75" customHeight="1" x14ac:dyDescent="0.2">
      <c r="AH523" s="4"/>
    </row>
    <row r="524" spans="34:34" ht="12.75" customHeight="1" x14ac:dyDescent="0.2">
      <c r="AH524" s="4"/>
    </row>
    <row r="525" spans="34:34" ht="12.75" customHeight="1" x14ac:dyDescent="0.2">
      <c r="AH525" s="4"/>
    </row>
    <row r="526" spans="34:34" ht="12.75" customHeight="1" x14ac:dyDescent="0.2">
      <c r="AH526" s="4"/>
    </row>
    <row r="527" spans="34:34" ht="12.75" customHeight="1" x14ac:dyDescent="0.2">
      <c r="AH527" s="4"/>
    </row>
    <row r="528" spans="34:34" ht="12.75" customHeight="1" x14ac:dyDescent="0.2">
      <c r="AH528" s="4"/>
    </row>
    <row r="529" spans="34:34" ht="12.75" customHeight="1" x14ac:dyDescent="0.2">
      <c r="AH529" s="4"/>
    </row>
    <row r="530" spans="34:34" ht="12.75" customHeight="1" x14ac:dyDescent="0.2">
      <c r="AH530" s="4"/>
    </row>
    <row r="531" spans="34:34" ht="12.75" customHeight="1" x14ac:dyDescent="0.2">
      <c r="AH531" s="4"/>
    </row>
    <row r="532" spans="34:34" ht="12.75" customHeight="1" x14ac:dyDescent="0.2">
      <c r="AH532" s="4"/>
    </row>
    <row r="533" spans="34:34" ht="12.75" customHeight="1" x14ac:dyDescent="0.2">
      <c r="AH533" s="4"/>
    </row>
    <row r="534" spans="34:34" ht="12.75" customHeight="1" x14ac:dyDescent="0.2">
      <c r="AH534" s="4"/>
    </row>
    <row r="535" spans="34:34" ht="12.75" customHeight="1" x14ac:dyDescent="0.2">
      <c r="AH535" s="4"/>
    </row>
    <row r="536" spans="34:34" ht="12.75" customHeight="1" x14ac:dyDescent="0.2">
      <c r="AH536" s="4"/>
    </row>
    <row r="537" spans="34:34" ht="12.75" customHeight="1" x14ac:dyDescent="0.2">
      <c r="AH537" s="4"/>
    </row>
    <row r="538" spans="34:34" ht="12.75" customHeight="1" x14ac:dyDescent="0.2">
      <c r="AH538" s="4"/>
    </row>
    <row r="539" spans="34:34" ht="12.75" customHeight="1" x14ac:dyDescent="0.2">
      <c r="AH539" s="4"/>
    </row>
    <row r="540" spans="34:34" ht="12.75" customHeight="1" x14ac:dyDescent="0.2">
      <c r="AH540" s="4"/>
    </row>
    <row r="541" spans="34:34" ht="12.75" customHeight="1" x14ac:dyDescent="0.2">
      <c r="AH541" s="4"/>
    </row>
    <row r="542" spans="34:34" ht="12.75" customHeight="1" x14ac:dyDescent="0.2">
      <c r="AH542" s="4"/>
    </row>
    <row r="543" spans="34:34" ht="12.75" customHeight="1" x14ac:dyDescent="0.2">
      <c r="AH543" s="4"/>
    </row>
    <row r="544" spans="34:34" ht="12.75" customHeight="1" x14ac:dyDescent="0.2">
      <c r="AH544" s="4"/>
    </row>
    <row r="545" spans="34:34" ht="12.75" customHeight="1" x14ac:dyDescent="0.2">
      <c r="AH545" s="4"/>
    </row>
    <row r="546" spans="34:34" ht="12.75" customHeight="1" x14ac:dyDescent="0.2">
      <c r="AH546" s="4"/>
    </row>
    <row r="547" spans="34:34" ht="12.75" customHeight="1" x14ac:dyDescent="0.2">
      <c r="AH547" s="4"/>
    </row>
    <row r="548" spans="34:34" ht="12.75" customHeight="1" x14ac:dyDescent="0.2">
      <c r="AH548" s="4"/>
    </row>
    <row r="549" spans="34:34" ht="12.75" customHeight="1" x14ac:dyDescent="0.2">
      <c r="AH549" s="4"/>
    </row>
    <row r="550" spans="34:34" ht="12.75" customHeight="1" x14ac:dyDescent="0.2">
      <c r="AH550" s="4"/>
    </row>
    <row r="551" spans="34:34" ht="12.75" customHeight="1" x14ac:dyDescent="0.2">
      <c r="AH551" s="4"/>
    </row>
    <row r="552" spans="34:34" ht="12.75" customHeight="1" x14ac:dyDescent="0.2">
      <c r="AH552" s="4"/>
    </row>
    <row r="553" spans="34:34" ht="12.75" customHeight="1" x14ac:dyDescent="0.2">
      <c r="AH553" s="4"/>
    </row>
    <row r="554" spans="34:34" ht="12.75" customHeight="1" x14ac:dyDescent="0.2">
      <c r="AH554" s="4"/>
    </row>
    <row r="555" spans="34:34" ht="12.75" customHeight="1" x14ac:dyDescent="0.2">
      <c r="AH555" s="4"/>
    </row>
    <row r="556" spans="34:34" ht="12.75" customHeight="1" x14ac:dyDescent="0.2">
      <c r="AH556" s="4"/>
    </row>
    <row r="557" spans="34:34" ht="12.75" customHeight="1" x14ac:dyDescent="0.2">
      <c r="AH557" s="4"/>
    </row>
    <row r="558" spans="34:34" ht="12.75" customHeight="1" x14ac:dyDescent="0.2">
      <c r="AH558" s="4"/>
    </row>
    <row r="559" spans="34:34" ht="12.75" customHeight="1" x14ac:dyDescent="0.2">
      <c r="AH559" s="4"/>
    </row>
    <row r="560" spans="34:34" ht="12.75" customHeight="1" x14ac:dyDescent="0.2">
      <c r="AH560" s="4"/>
    </row>
    <row r="561" spans="34:34" ht="12.75" customHeight="1" x14ac:dyDescent="0.2">
      <c r="AH561" s="4"/>
    </row>
    <row r="562" spans="34:34" ht="12.75" customHeight="1" x14ac:dyDescent="0.2">
      <c r="AH562" s="4"/>
    </row>
    <row r="563" spans="34:34" ht="12.75" customHeight="1" x14ac:dyDescent="0.2">
      <c r="AH563" s="4"/>
    </row>
    <row r="564" spans="34:34" ht="12.75" customHeight="1" x14ac:dyDescent="0.2">
      <c r="AH564" s="4"/>
    </row>
    <row r="565" spans="34:34" ht="12.75" customHeight="1" x14ac:dyDescent="0.2">
      <c r="AH565" s="4"/>
    </row>
    <row r="566" spans="34:34" ht="12.75" customHeight="1" x14ac:dyDescent="0.2">
      <c r="AH566" s="4"/>
    </row>
    <row r="567" spans="34:34" ht="12.75" customHeight="1" x14ac:dyDescent="0.2">
      <c r="AH567" s="4"/>
    </row>
    <row r="568" spans="34:34" ht="12.75" customHeight="1" x14ac:dyDescent="0.2">
      <c r="AH568" s="4"/>
    </row>
    <row r="569" spans="34:34" ht="12.75" customHeight="1" x14ac:dyDescent="0.2">
      <c r="AH569" s="4"/>
    </row>
    <row r="570" spans="34:34" ht="12.75" customHeight="1" x14ac:dyDescent="0.2">
      <c r="AH570" s="4"/>
    </row>
    <row r="571" spans="34:34" ht="12.75" customHeight="1" x14ac:dyDescent="0.2">
      <c r="AH571" s="4"/>
    </row>
    <row r="572" spans="34:34" ht="12.75" customHeight="1" x14ac:dyDescent="0.2">
      <c r="AH572" s="4"/>
    </row>
    <row r="573" spans="34:34" ht="12.75" customHeight="1" x14ac:dyDescent="0.2">
      <c r="AH573" s="4"/>
    </row>
    <row r="574" spans="34:34" ht="12.75" customHeight="1" x14ac:dyDescent="0.2">
      <c r="AH574" s="4"/>
    </row>
    <row r="575" spans="34:34" ht="12.75" customHeight="1" x14ac:dyDescent="0.2">
      <c r="AH575" s="4"/>
    </row>
    <row r="576" spans="34:34" ht="12.75" customHeight="1" x14ac:dyDescent="0.2">
      <c r="AH576" s="4"/>
    </row>
    <row r="577" spans="34:34" ht="12.75" customHeight="1" x14ac:dyDescent="0.2">
      <c r="AH577" s="4"/>
    </row>
    <row r="578" spans="34:34" ht="12.75" customHeight="1" x14ac:dyDescent="0.2">
      <c r="AH578" s="4"/>
    </row>
    <row r="579" spans="34:34" ht="12.75" customHeight="1" x14ac:dyDescent="0.2">
      <c r="AH579" s="4"/>
    </row>
    <row r="580" spans="34:34" ht="12.75" customHeight="1" x14ac:dyDescent="0.2">
      <c r="AH580" s="4"/>
    </row>
    <row r="581" spans="34:34" ht="12.75" customHeight="1" x14ac:dyDescent="0.2">
      <c r="AH581" s="4"/>
    </row>
    <row r="582" spans="34:34" ht="12.75" customHeight="1" x14ac:dyDescent="0.2">
      <c r="AH582" s="4"/>
    </row>
    <row r="583" spans="34:34" ht="12.75" customHeight="1" x14ac:dyDescent="0.2">
      <c r="AH583" s="4"/>
    </row>
    <row r="584" spans="34:34" ht="12.75" customHeight="1" x14ac:dyDescent="0.2">
      <c r="AH584" s="4"/>
    </row>
    <row r="585" spans="34:34" ht="12.75" customHeight="1" x14ac:dyDescent="0.2">
      <c r="AH585" s="4"/>
    </row>
    <row r="586" spans="34:34" ht="12.75" customHeight="1" x14ac:dyDescent="0.2">
      <c r="AH586" s="4"/>
    </row>
    <row r="587" spans="34:34" ht="12.75" customHeight="1" x14ac:dyDescent="0.2">
      <c r="AH587" s="4"/>
    </row>
    <row r="588" spans="34:34" ht="12.75" customHeight="1" x14ac:dyDescent="0.2">
      <c r="AH588" s="4"/>
    </row>
    <row r="589" spans="34:34" ht="12.75" customHeight="1" x14ac:dyDescent="0.2">
      <c r="AH589" s="4"/>
    </row>
    <row r="590" spans="34:34" ht="12.75" customHeight="1" x14ac:dyDescent="0.2">
      <c r="AH590" s="4"/>
    </row>
    <row r="591" spans="34:34" ht="12.75" customHeight="1" x14ac:dyDescent="0.2">
      <c r="AH591" s="4"/>
    </row>
    <row r="592" spans="34:34" ht="12.75" customHeight="1" x14ac:dyDescent="0.2">
      <c r="AH592" s="4"/>
    </row>
    <row r="593" spans="34:34" ht="12.75" customHeight="1" x14ac:dyDescent="0.2">
      <c r="AH593" s="4"/>
    </row>
    <row r="594" spans="34:34" ht="12.75" customHeight="1" x14ac:dyDescent="0.2">
      <c r="AH594" s="4"/>
    </row>
    <row r="595" spans="34:34" ht="12.75" customHeight="1" x14ac:dyDescent="0.2">
      <c r="AH595" s="4"/>
    </row>
    <row r="596" spans="34:34" ht="12.75" customHeight="1" x14ac:dyDescent="0.2">
      <c r="AH596" s="4"/>
    </row>
    <row r="597" spans="34:34" ht="12.75" customHeight="1" x14ac:dyDescent="0.2">
      <c r="AH597" s="4"/>
    </row>
    <row r="598" spans="34:34" ht="12.75" customHeight="1" x14ac:dyDescent="0.2">
      <c r="AH598" s="4"/>
    </row>
    <row r="599" spans="34:34" ht="12.75" customHeight="1" x14ac:dyDescent="0.2">
      <c r="AH599" s="4"/>
    </row>
    <row r="600" spans="34:34" ht="12.75" customHeight="1" x14ac:dyDescent="0.2">
      <c r="AH600" s="4"/>
    </row>
    <row r="601" spans="34:34" ht="12.75" customHeight="1" x14ac:dyDescent="0.2">
      <c r="AH601" s="4"/>
    </row>
    <row r="602" spans="34:34" ht="12.75" customHeight="1" x14ac:dyDescent="0.2">
      <c r="AH602" s="4"/>
    </row>
    <row r="603" spans="34:34" ht="12.75" customHeight="1" x14ac:dyDescent="0.2">
      <c r="AH603" s="4"/>
    </row>
    <row r="604" spans="34:34" ht="12.75" customHeight="1" x14ac:dyDescent="0.2">
      <c r="AH604" s="4"/>
    </row>
    <row r="605" spans="34:34" ht="12.75" customHeight="1" x14ac:dyDescent="0.2">
      <c r="AH605" s="4"/>
    </row>
    <row r="606" spans="34:34" ht="12.75" customHeight="1" x14ac:dyDescent="0.2">
      <c r="AH606" s="4"/>
    </row>
    <row r="607" spans="34:34" ht="12.75" customHeight="1" x14ac:dyDescent="0.2">
      <c r="AH607" s="4"/>
    </row>
    <row r="608" spans="34:34" ht="12.75" customHeight="1" x14ac:dyDescent="0.2">
      <c r="AH608" s="4"/>
    </row>
    <row r="609" spans="34:34" ht="12.75" customHeight="1" x14ac:dyDescent="0.2">
      <c r="AH609" s="4"/>
    </row>
    <row r="610" spans="34:34" ht="12.75" customHeight="1" x14ac:dyDescent="0.2">
      <c r="AH610" s="4"/>
    </row>
    <row r="611" spans="34:34" ht="12.75" customHeight="1" x14ac:dyDescent="0.2">
      <c r="AH611" s="4"/>
    </row>
    <row r="612" spans="34:34" ht="12.75" customHeight="1" x14ac:dyDescent="0.2">
      <c r="AH612" s="4"/>
    </row>
    <row r="613" spans="34:34" ht="12.75" customHeight="1" x14ac:dyDescent="0.2">
      <c r="AH613" s="4"/>
    </row>
    <row r="614" spans="34:34" ht="12.75" customHeight="1" x14ac:dyDescent="0.2">
      <c r="AH614" s="4"/>
    </row>
    <row r="615" spans="34:34" ht="12.75" customHeight="1" x14ac:dyDescent="0.2">
      <c r="AH615" s="4"/>
    </row>
    <row r="616" spans="34:34" ht="12.75" customHeight="1" x14ac:dyDescent="0.2">
      <c r="AH616" s="4"/>
    </row>
    <row r="617" spans="34:34" ht="12.75" customHeight="1" x14ac:dyDescent="0.2">
      <c r="AH617" s="4"/>
    </row>
    <row r="618" spans="34:34" ht="12.75" customHeight="1" x14ac:dyDescent="0.2">
      <c r="AH618" s="4"/>
    </row>
    <row r="619" spans="34:34" ht="12.75" customHeight="1" x14ac:dyDescent="0.2">
      <c r="AH619" s="4"/>
    </row>
    <row r="620" spans="34:34" ht="12.75" customHeight="1" x14ac:dyDescent="0.2">
      <c r="AH620" s="4"/>
    </row>
    <row r="621" spans="34:34" ht="12.75" customHeight="1" x14ac:dyDescent="0.2">
      <c r="AH621" s="4"/>
    </row>
    <row r="622" spans="34:34" ht="12.75" customHeight="1" x14ac:dyDescent="0.2">
      <c r="AH622" s="4"/>
    </row>
    <row r="623" spans="34:34" ht="12.75" customHeight="1" x14ac:dyDescent="0.2">
      <c r="AH623" s="4"/>
    </row>
    <row r="624" spans="34:34" ht="12.75" customHeight="1" x14ac:dyDescent="0.2">
      <c r="AH624" s="4"/>
    </row>
    <row r="625" spans="34:34" ht="12.75" customHeight="1" x14ac:dyDescent="0.2">
      <c r="AH625" s="4"/>
    </row>
    <row r="626" spans="34:34" ht="12.75" customHeight="1" x14ac:dyDescent="0.2">
      <c r="AH626" s="4"/>
    </row>
    <row r="627" spans="34:34" ht="12.75" customHeight="1" x14ac:dyDescent="0.2">
      <c r="AH627" s="4"/>
    </row>
    <row r="628" spans="34:34" ht="12.75" customHeight="1" x14ac:dyDescent="0.2">
      <c r="AH628" s="4"/>
    </row>
    <row r="629" spans="34:34" ht="12.75" customHeight="1" x14ac:dyDescent="0.2">
      <c r="AH629" s="4"/>
    </row>
    <row r="630" spans="34:34" ht="12.75" customHeight="1" x14ac:dyDescent="0.2">
      <c r="AH630" s="4"/>
    </row>
    <row r="631" spans="34:34" ht="12.75" customHeight="1" x14ac:dyDescent="0.2">
      <c r="AH631" s="4"/>
    </row>
    <row r="632" spans="34:34" ht="12.75" customHeight="1" x14ac:dyDescent="0.2">
      <c r="AH632" s="4"/>
    </row>
    <row r="633" spans="34:34" ht="12.75" customHeight="1" x14ac:dyDescent="0.2">
      <c r="AH633" s="4"/>
    </row>
    <row r="634" spans="34:34" ht="12.75" customHeight="1" x14ac:dyDescent="0.2">
      <c r="AH634" s="4"/>
    </row>
    <row r="635" spans="34:34" ht="12.75" customHeight="1" x14ac:dyDescent="0.2">
      <c r="AH635" s="4"/>
    </row>
    <row r="636" spans="34:34" ht="12.75" customHeight="1" x14ac:dyDescent="0.2">
      <c r="AH636" s="4"/>
    </row>
    <row r="637" spans="34:34" ht="12.75" customHeight="1" x14ac:dyDescent="0.2">
      <c r="AH637" s="4"/>
    </row>
    <row r="638" spans="34:34" ht="12.75" customHeight="1" x14ac:dyDescent="0.2">
      <c r="AH638" s="4"/>
    </row>
    <row r="639" spans="34:34" ht="12.75" customHeight="1" x14ac:dyDescent="0.2">
      <c r="AH639" s="4"/>
    </row>
    <row r="640" spans="34:34" ht="12.75" customHeight="1" x14ac:dyDescent="0.2">
      <c r="AH640" s="4"/>
    </row>
    <row r="641" spans="34:34" ht="12.75" customHeight="1" x14ac:dyDescent="0.2">
      <c r="AH641" s="4"/>
    </row>
    <row r="642" spans="34:34" ht="12.75" customHeight="1" x14ac:dyDescent="0.2">
      <c r="AH642" s="4"/>
    </row>
    <row r="643" spans="34:34" ht="12.75" customHeight="1" x14ac:dyDescent="0.2">
      <c r="AH643" s="4"/>
    </row>
    <row r="644" spans="34:34" ht="12.75" customHeight="1" x14ac:dyDescent="0.2">
      <c r="AH644" s="4"/>
    </row>
    <row r="645" spans="34:34" ht="12.75" customHeight="1" x14ac:dyDescent="0.2">
      <c r="AH645" s="4"/>
    </row>
    <row r="646" spans="34:34" ht="12.75" customHeight="1" x14ac:dyDescent="0.2">
      <c r="AH646" s="4"/>
    </row>
    <row r="647" spans="34:34" ht="12.75" customHeight="1" x14ac:dyDescent="0.2">
      <c r="AH647" s="4"/>
    </row>
    <row r="648" spans="34:34" ht="12.75" customHeight="1" x14ac:dyDescent="0.2">
      <c r="AH648" s="4"/>
    </row>
    <row r="649" spans="34:34" ht="12.75" customHeight="1" x14ac:dyDescent="0.2">
      <c r="AH649" s="4"/>
    </row>
    <row r="650" spans="34:34" ht="12.75" customHeight="1" x14ac:dyDescent="0.2">
      <c r="AH650" s="4"/>
    </row>
    <row r="651" spans="34:34" ht="12.75" customHeight="1" x14ac:dyDescent="0.2">
      <c r="AH651" s="4"/>
    </row>
    <row r="652" spans="34:34" ht="12.75" customHeight="1" x14ac:dyDescent="0.2">
      <c r="AH652" s="4"/>
    </row>
    <row r="653" spans="34:34" ht="12.75" customHeight="1" x14ac:dyDescent="0.2">
      <c r="AH653" s="4"/>
    </row>
    <row r="654" spans="34:34" ht="12.75" customHeight="1" x14ac:dyDescent="0.2">
      <c r="AH654" s="4"/>
    </row>
    <row r="655" spans="34:34" ht="12.75" customHeight="1" x14ac:dyDescent="0.2">
      <c r="AH655" s="4"/>
    </row>
    <row r="656" spans="34:34" ht="12.75" customHeight="1" x14ac:dyDescent="0.2">
      <c r="AH656" s="4"/>
    </row>
    <row r="657" spans="34:34" ht="12.75" customHeight="1" x14ac:dyDescent="0.2">
      <c r="AH657" s="4"/>
    </row>
    <row r="658" spans="34:34" ht="12.75" customHeight="1" x14ac:dyDescent="0.2">
      <c r="AH658" s="4"/>
    </row>
    <row r="659" spans="34:34" ht="12.75" customHeight="1" x14ac:dyDescent="0.2">
      <c r="AH659" s="4"/>
    </row>
    <row r="660" spans="34:34" ht="12.75" customHeight="1" x14ac:dyDescent="0.2">
      <c r="AH660" s="4"/>
    </row>
    <row r="661" spans="34:34" ht="12.75" customHeight="1" x14ac:dyDescent="0.2">
      <c r="AH661" s="4"/>
    </row>
    <row r="662" spans="34:34" ht="12.75" customHeight="1" x14ac:dyDescent="0.2">
      <c r="AH662" s="4"/>
    </row>
    <row r="663" spans="34:34" ht="12.75" customHeight="1" x14ac:dyDescent="0.2">
      <c r="AH663" s="4"/>
    </row>
    <row r="664" spans="34:34" ht="12.75" customHeight="1" x14ac:dyDescent="0.2">
      <c r="AH664" s="4"/>
    </row>
    <row r="665" spans="34:34" ht="12.75" customHeight="1" x14ac:dyDescent="0.2">
      <c r="AH665" s="4"/>
    </row>
    <row r="666" spans="34:34" ht="12.75" customHeight="1" x14ac:dyDescent="0.2">
      <c r="AH666" s="4"/>
    </row>
    <row r="667" spans="34:34" ht="12.75" customHeight="1" x14ac:dyDescent="0.2">
      <c r="AH667" s="4"/>
    </row>
    <row r="668" spans="34:34" ht="12.75" customHeight="1" x14ac:dyDescent="0.2">
      <c r="AH668" s="4"/>
    </row>
    <row r="669" spans="34:34" ht="12.75" customHeight="1" x14ac:dyDescent="0.2">
      <c r="AH669" s="4"/>
    </row>
    <row r="670" spans="34:34" ht="12.75" customHeight="1" x14ac:dyDescent="0.2">
      <c r="AH670" s="4"/>
    </row>
    <row r="671" spans="34:34" ht="12.75" customHeight="1" x14ac:dyDescent="0.2">
      <c r="AH671" s="4"/>
    </row>
    <row r="672" spans="34:34" ht="12.75" customHeight="1" x14ac:dyDescent="0.2">
      <c r="AH672" s="4"/>
    </row>
    <row r="673" spans="34:34" ht="12.75" customHeight="1" x14ac:dyDescent="0.2">
      <c r="AH673" s="4"/>
    </row>
    <row r="674" spans="34:34" ht="12.75" customHeight="1" x14ac:dyDescent="0.2">
      <c r="AH674" s="4"/>
    </row>
    <row r="675" spans="34:34" ht="12.75" customHeight="1" x14ac:dyDescent="0.2">
      <c r="AH675" s="4"/>
    </row>
    <row r="676" spans="34:34" ht="12.75" customHeight="1" x14ac:dyDescent="0.2">
      <c r="AH676" s="4"/>
    </row>
    <row r="677" spans="34:34" ht="12.75" customHeight="1" x14ac:dyDescent="0.2">
      <c r="AH677" s="4"/>
    </row>
    <row r="678" spans="34:34" ht="12.75" customHeight="1" x14ac:dyDescent="0.2">
      <c r="AH678" s="4"/>
    </row>
    <row r="679" spans="34:34" ht="12.75" customHeight="1" x14ac:dyDescent="0.2">
      <c r="AH679" s="4"/>
    </row>
    <row r="680" spans="34:34" ht="12.75" customHeight="1" x14ac:dyDescent="0.2">
      <c r="AH680" s="4"/>
    </row>
    <row r="681" spans="34:34" ht="12.75" customHeight="1" x14ac:dyDescent="0.2">
      <c r="AH681" s="4"/>
    </row>
    <row r="682" spans="34:34" ht="12.75" customHeight="1" x14ac:dyDescent="0.2">
      <c r="AH682" s="4"/>
    </row>
    <row r="683" spans="34:34" ht="12.75" customHeight="1" x14ac:dyDescent="0.2">
      <c r="AH683" s="4"/>
    </row>
    <row r="684" spans="34:34" ht="12.75" customHeight="1" x14ac:dyDescent="0.2">
      <c r="AH684" s="4"/>
    </row>
    <row r="685" spans="34:34" ht="12.75" customHeight="1" x14ac:dyDescent="0.2">
      <c r="AH685" s="4"/>
    </row>
    <row r="686" spans="34:34" ht="12.75" customHeight="1" x14ac:dyDescent="0.2">
      <c r="AH686" s="4"/>
    </row>
    <row r="687" spans="34:34" ht="12.75" customHeight="1" x14ac:dyDescent="0.2">
      <c r="AH687" s="4"/>
    </row>
    <row r="688" spans="34:34" ht="12.75" customHeight="1" x14ac:dyDescent="0.2">
      <c r="AH688" s="4"/>
    </row>
    <row r="689" spans="34:34" ht="12.75" customHeight="1" x14ac:dyDescent="0.2">
      <c r="AH689" s="4"/>
    </row>
    <row r="690" spans="34:34" ht="12.75" customHeight="1" x14ac:dyDescent="0.2">
      <c r="AH690" s="4"/>
    </row>
    <row r="691" spans="34:34" ht="12.75" customHeight="1" x14ac:dyDescent="0.2">
      <c r="AH691" s="4"/>
    </row>
    <row r="692" spans="34:34" ht="12.75" customHeight="1" x14ac:dyDescent="0.2">
      <c r="AH692" s="4"/>
    </row>
    <row r="693" spans="34:34" ht="12.75" customHeight="1" x14ac:dyDescent="0.2">
      <c r="AH693" s="4"/>
    </row>
    <row r="694" spans="34:34" ht="12.75" customHeight="1" x14ac:dyDescent="0.2">
      <c r="AH694" s="4"/>
    </row>
    <row r="695" spans="34:34" ht="12.75" customHeight="1" x14ac:dyDescent="0.2">
      <c r="AH695" s="4"/>
    </row>
    <row r="696" spans="34:34" ht="12.75" customHeight="1" x14ac:dyDescent="0.2">
      <c r="AH696" s="4"/>
    </row>
    <row r="697" spans="34:34" ht="12.75" customHeight="1" x14ac:dyDescent="0.2">
      <c r="AH697" s="4"/>
    </row>
    <row r="698" spans="34:34" ht="12.75" customHeight="1" x14ac:dyDescent="0.2">
      <c r="AH698" s="4"/>
    </row>
    <row r="699" spans="34:34" ht="12.75" customHeight="1" x14ac:dyDescent="0.2">
      <c r="AH699" s="4"/>
    </row>
    <row r="700" spans="34:34" ht="12.75" customHeight="1" x14ac:dyDescent="0.2">
      <c r="AH700" s="4"/>
    </row>
    <row r="701" spans="34:34" ht="12.75" customHeight="1" x14ac:dyDescent="0.2">
      <c r="AH701" s="4"/>
    </row>
    <row r="702" spans="34:34" ht="12.75" customHeight="1" x14ac:dyDescent="0.2">
      <c r="AH702" s="4"/>
    </row>
    <row r="703" spans="34:34" ht="12.75" customHeight="1" x14ac:dyDescent="0.2">
      <c r="AH703" s="4"/>
    </row>
    <row r="704" spans="34:34" ht="12.75" customHeight="1" x14ac:dyDescent="0.2">
      <c r="AH704" s="4"/>
    </row>
    <row r="705" spans="34:34" ht="12.75" customHeight="1" x14ac:dyDescent="0.2">
      <c r="AH705" s="4"/>
    </row>
    <row r="706" spans="34:34" ht="12.75" customHeight="1" x14ac:dyDescent="0.2">
      <c r="AH706" s="4"/>
    </row>
    <row r="707" spans="34:34" ht="12.75" customHeight="1" x14ac:dyDescent="0.2">
      <c r="AH707" s="4"/>
    </row>
    <row r="708" spans="34:34" ht="12.75" customHeight="1" x14ac:dyDescent="0.2">
      <c r="AH708" s="4"/>
    </row>
    <row r="709" spans="34:34" ht="12.75" customHeight="1" x14ac:dyDescent="0.2">
      <c r="AH709" s="4"/>
    </row>
    <row r="710" spans="34:34" ht="12.75" customHeight="1" x14ac:dyDescent="0.2">
      <c r="AH710" s="4"/>
    </row>
    <row r="711" spans="34:34" ht="12.75" customHeight="1" x14ac:dyDescent="0.2">
      <c r="AH711" s="4"/>
    </row>
    <row r="712" spans="34:34" ht="12.75" customHeight="1" x14ac:dyDescent="0.2">
      <c r="AH712" s="4"/>
    </row>
    <row r="713" spans="34:34" ht="12.75" customHeight="1" x14ac:dyDescent="0.2">
      <c r="AH713" s="4"/>
    </row>
    <row r="714" spans="34:34" ht="12.75" customHeight="1" x14ac:dyDescent="0.2">
      <c r="AH714" s="4"/>
    </row>
    <row r="715" spans="34:34" ht="12.75" customHeight="1" x14ac:dyDescent="0.2">
      <c r="AH715" s="4"/>
    </row>
    <row r="716" spans="34:34" ht="12.75" customHeight="1" x14ac:dyDescent="0.2">
      <c r="AH716" s="4"/>
    </row>
    <row r="717" spans="34:34" ht="12.75" customHeight="1" x14ac:dyDescent="0.2">
      <c r="AH717" s="4"/>
    </row>
    <row r="718" spans="34:34" ht="12.75" customHeight="1" x14ac:dyDescent="0.2">
      <c r="AH718" s="4"/>
    </row>
    <row r="719" spans="34:34" ht="12.75" customHeight="1" x14ac:dyDescent="0.2">
      <c r="AH719" s="4"/>
    </row>
    <row r="720" spans="34:34" ht="12.75" customHeight="1" x14ac:dyDescent="0.2">
      <c r="AH720" s="4"/>
    </row>
    <row r="721" spans="34:34" ht="12.75" customHeight="1" x14ac:dyDescent="0.2">
      <c r="AH721" s="4"/>
    </row>
    <row r="722" spans="34:34" ht="12.75" customHeight="1" x14ac:dyDescent="0.2">
      <c r="AH722" s="4"/>
    </row>
    <row r="723" spans="34:34" ht="12.75" customHeight="1" x14ac:dyDescent="0.2">
      <c r="AH723" s="4"/>
    </row>
    <row r="724" spans="34:34" ht="12.75" customHeight="1" x14ac:dyDescent="0.2">
      <c r="AH724" s="4"/>
    </row>
    <row r="725" spans="34:34" ht="12.75" customHeight="1" x14ac:dyDescent="0.2">
      <c r="AH725" s="4"/>
    </row>
    <row r="726" spans="34:34" ht="12.75" customHeight="1" x14ac:dyDescent="0.2">
      <c r="AH726" s="4"/>
    </row>
    <row r="727" spans="34:34" ht="12.75" customHeight="1" x14ac:dyDescent="0.2">
      <c r="AH727" s="4"/>
    </row>
    <row r="728" spans="34:34" ht="12.75" customHeight="1" x14ac:dyDescent="0.2">
      <c r="AH728" s="4"/>
    </row>
    <row r="729" spans="34:34" ht="12.75" customHeight="1" x14ac:dyDescent="0.2">
      <c r="AH729" s="4"/>
    </row>
    <row r="730" spans="34:34" ht="12.75" customHeight="1" x14ac:dyDescent="0.2">
      <c r="AH730" s="4"/>
    </row>
    <row r="731" spans="34:34" ht="12.75" customHeight="1" x14ac:dyDescent="0.2">
      <c r="AH731" s="4"/>
    </row>
    <row r="732" spans="34:34" ht="12.75" customHeight="1" x14ac:dyDescent="0.2">
      <c r="AH732" s="4"/>
    </row>
    <row r="733" spans="34:34" ht="12.75" customHeight="1" x14ac:dyDescent="0.2">
      <c r="AH733" s="4"/>
    </row>
    <row r="734" spans="34:34" ht="12.75" customHeight="1" x14ac:dyDescent="0.2">
      <c r="AH734" s="4"/>
    </row>
    <row r="735" spans="34:34" ht="12.75" customHeight="1" x14ac:dyDescent="0.2">
      <c r="AH735" s="4"/>
    </row>
    <row r="736" spans="34:34" ht="12.75" customHeight="1" x14ac:dyDescent="0.2">
      <c r="AH736" s="4"/>
    </row>
    <row r="737" spans="34:34" ht="12.75" customHeight="1" x14ac:dyDescent="0.2">
      <c r="AH737" s="4"/>
    </row>
    <row r="738" spans="34:34" ht="12.75" customHeight="1" x14ac:dyDescent="0.2">
      <c r="AH738" s="4"/>
    </row>
    <row r="739" spans="34:34" ht="12.75" customHeight="1" x14ac:dyDescent="0.2">
      <c r="AH739" s="4"/>
    </row>
    <row r="740" spans="34:34" ht="12.75" customHeight="1" x14ac:dyDescent="0.2">
      <c r="AH740" s="4"/>
    </row>
    <row r="741" spans="34:34" ht="12.75" customHeight="1" x14ac:dyDescent="0.2">
      <c r="AH741" s="4"/>
    </row>
    <row r="742" spans="34:34" ht="12.75" customHeight="1" x14ac:dyDescent="0.2">
      <c r="AH742" s="4"/>
    </row>
    <row r="743" spans="34:34" ht="12.75" customHeight="1" x14ac:dyDescent="0.2">
      <c r="AH743" s="4"/>
    </row>
    <row r="744" spans="34:34" ht="12.75" customHeight="1" x14ac:dyDescent="0.2">
      <c r="AH744" s="4"/>
    </row>
    <row r="745" spans="34:34" ht="12.75" customHeight="1" x14ac:dyDescent="0.2">
      <c r="AH745" s="4"/>
    </row>
    <row r="746" spans="34:34" ht="12.75" customHeight="1" x14ac:dyDescent="0.2">
      <c r="AH746" s="4"/>
    </row>
    <row r="747" spans="34:34" ht="12.75" customHeight="1" x14ac:dyDescent="0.2">
      <c r="AH747" s="4"/>
    </row>
    <row r="748" spans="34:34" ht="12.75" customHeight="1" x14ac:dyDescent="0.2">
      <c r="AH748" s="4"/>
    </row>
    <row r="749" spans="34:34" ht="12.75" customHeight="1" x14ac:dyDescent="0.2">
      <c r="AH749" s="4"/>
    </row>
    <row r="750" spans="34:34" ht="12.75" customHeight="1" x14ac:dyDescent="0.2">
      <c r="AH750" s="4"/>
    </row>
    <row r="751" spans="34:34" ht="12.75" customHeight="1" x14ac:dyDescent="0.2">
      <c r="AH751" s="4"/>
    </row>
    <row r="752" spans="34:34" ht="12.75" customHeight="1" x14ac:dyDescent="0.2">
      <c r="AH752" s="4"/>
    </row>
    <row r="753" spans="34:34" ht="12.75" customHeight="1" x14ac:dyDescent="0.2">
      <c r="AH753" s="4"/>
    </row>
    <row r="754" spans="34:34" ht="12.75" customHeight="1" x14ac:dyDescent="0.2">
      <c r="AH754" s="4"/>
    </row>
    <row r="755" spans="34:34" ht="12.75" customHeight="1" x14ac:dyDescent="0.2">
      <c r="AH755" s="4"/>
    </row>
    <row r="756" spans="34:34" ht="12.75" customHeight="1" x14ac:dyDescent="0.2">
      <c r="AH756" s="4"/>
    </row>
    <row r="757" spans="34:34" ht="12.75" customHeight="1" x14ac:dyDescent="0.2">
      <c r="AH757" s="4"/>
    </row>
    <row r="758" spans="34:34" ht="12.75" customHeight="1" x14ac:dyDescent="0.2">
      <c r="AH758" s="4"/>
    </row>
    <row r="759" spans="34:34" ht="12.75" customHeight="1" x14ac:dyDescent="0.2">
      <c r="AH759" s="4"/>
    </row>
    <row r="760" spans="34:34" ht="12.75" customHeight="1" x14ac:dyDescent="0.2">
      <c r="AH760" s="4"/>
    </row>
    <row r="761" spans="34:34" ht="12.75" customHeight="1" x14ac:dyDescent="0.2">
      <c r="AH761" s="4"/>
    </row>
    <row r="762" spans="34:34" ht="12.75" customHeight="1" x14ac:dyDescent="0.2">
      <c r="AH762" s="4"/>
    </row>
    <row r="763" spans="34:34" ht="12.75" customHeight="1" x14ac:dyDescent="0.2">
      <c r="AH763" s="4"/>
    </row>
    <row r="764" spans="34:34" ht="12.75" customHeight="1" x14ac:dyDescent="0.2">
      <c r="AH764" s="4"/>
    </row>
    <row r="765" spans="34:34" ht="12.75" customHeight="1" x14ac:dyDescent="0.2">
      <c r="AH765" s="4"/>
    </row>
    <row r="766" spans="34:34" ht="12.75" customHeight="1" x14ac:dyDescent="0.2">
      <c r="AH766" s="4"/>
    </row>
    <row r="767" spans="34:34" ht="12.75" customHeight="1" x14ac:dyDescent="0.2">
      <c r="AH767" s="4"/>
    </row>
    <row r="768" spans="34:34" ht="12.75" customHeight="1" x14ac:dyDescent="0.2">
      <c r="AH768" s="4"/>
    </row>
    <row r="769" spans="34:34" ht="12.75" customHeight="1" x14ac:dyDescent="0.2">
      <c r="AH769" s="4"/>
    </row>
    <row r="770" spans="34:34" ht="12.75" customHeight="1" x14ac:dyDescent="0.2">
      <c r="AH770" s="4"/>
    </row>
    <row r="771" spans="34:34" ht="12.75" customHeight="1" x14ac:dyDescent="0.2">
      <c r="AH771" s="4"/>
    </row>
    <row r="772" spans="34:34" ht="12.75" customHeight="1" x14ac:dyDescent="0.2">
      <c r="AH772" s="4"/>
    </row>
    <row r="773" spans="34:34" ht="12.75" customHeight="1" x14ac:dyDescent="0.2">
      <c r="AH773" s="4"/>
    </row>
    <row r="774" spans="34:34" ht="12.75" customHeight="1" x14ac:dyDescent="0.2">
      <c r="AH774" s="4"/>
    </row>
    <row r="775" spans="34:34" ht="12.75" customHeight="1" x14ac:dyDescent="0.2">
      <c r="AH775" s="4"/>
    </row>
    <row r="776" spans="34:34" ht="12.75" customHeight="1" x14ac:dyDescent="0.2">
      <c r="AH776" s="4"/>
    </row>
    <row r="777" spans="34:34" ht="12.75" customHeight="1" x14ac:dyDescent="0.2">
      <c r="AH777" s="4"/>
    </row>
    <row r="778" spans="34:34" ht="12.75" customHeight="1" x14ac:dyDescent="0.2">
      <c r="AH778" s="4"/>
    </row>
    <row r="779" spans="34:34" ht="12.75" customHeight="1" x14ac:dyDescent="0.2">
      <c r="AH779" s="4"/>
    </row>
    <row r="780" spans="34:34" ht="12.75" customHeight="1" x14ac:dyDescent="0.2">
      <c r="AH780" s="4"/>
    </row>
    <row r="781" spans="34:34" ht="12.75" customHeight="1" x14ac:dyDescent="0.2">
      <c r="AH781" s="4"/>
    </row>
    <row r="782" spans="34:34" ht="12.75" customHeight="1" x14ac:dyDescent="0.2">
      <c r="AH782" s="4"/>
    </row>
    <row r="783" spans="34:34" ht="12.75" customHeight="1" x14ac:dyDescent="0.2">
      <c r="AH783" s="4"/>
    </row>
    <row r="784" spans="34:34" ht="12.75" customHeight="1" x14ac:dyDescent="0.2">
      <c r="AH784" s="4"/>
    </row>
    <row r="785" spans="34:34" ht="12.75" customHeight="1" x14ac:dyDescent="0.2">
      <c r="AH785" s="4"/>
    </row>
    <row r="786" spans="34:34" ht="12.75" customHeight="1" x14ac:dyDescent="0.2">
      <c r="AH786" s="4"/>
    </row>
    <row r="787" spans="34:34" ht="12.75" customHeight="1" x14ac:dyDescent="0.2">
      <c r="AH787" s="4"/>
    </row>
    <row r="788" spans="34:34" ht="12.75" customHeight="1" x14ac:dyDescent="0.2">
      <c r="AH788" s="4"/>
    </row>
    <row r="789" spans="34:34" ht="12.75" customHeight="1" x14ac:dyDescent="0.2">
      <c r="AH789" s="4"/>
    </row>
    <row r="790" spans="34:34" ht="12.75" customHeight="1" x14ac:dyDescent="0.2">
      <c r="AH790" s="4"/>
    </row>
    <row r="791" spans="34:34" ht="12.75" customHeight="1" x14ac:dyDescent="0.2">
      <c r="AH791" s="4"/>
    </row>
    <row r="792" spans="34:34" ht="12.75" customHeight="1" x14ac:dyDescent="0.2">
      <c r="AH792" s="4"/>
    </row>
    <row r="793" spans="34:34" ht="12.75" customHeight="1" x14ac:dyDescent="0.2">
      <c r="AH793" s="4"/>
    </row>
    <row r="794" spans="34:34" ht="12.75" customHeight="1" x14ac:dyDescent="0.2">
      <c r="AH794" s="4"/>
    </row>
    <row r="795" spans="34:34" ht="12.75" customHeight="1" x14ac:dyDescent="0.2">
      <c r="AH795" s="4"/>
    </row>
    <row r="796" spans="34:34" ht="12.75" customHeight="1" x14ac:dyDescent="0.2">
      <c r="AH796" s="4"/>
    </row>
    <row r="797" spans="34:34" ht="12.75" customHeight="1" x14ac:dyDescent="0.2">
      <c r="AH797" s="4"/>
    </row>
    <row r="798" spans="34:34" ht="12.75" customHeight="1" x14ac:dyDescent="0.2">
      <c r="AH798" s="4"/>
    </row>
    <row r="799" spans="34:34" ht="12.75" customHeight="1" x14ac:dyDescent="0.2">
      <c r="AH799" s="4"/>
    </row>
    <row r="800" spans="34:34" ht="12.75" customHeight="1" x14ac:dyDescent="0.2">
      <c r="AH800" s="4"/>
    </row>
    <row r="801" spans="34:34" ht="12.75" customHeight="1" x14ac:dyDescent="0.2">
      <c r="AH801" s="4"/>
    </row>
    <row r="802" spans="34:34" ht="12.75" customHeight="1" x14ac:dyDescent="0.2">
      <c r="AH802" s="4"/>
    </row>
    <row r="803" spans="34:34" ht="12.75" customHeight="1" x14ac:dyDescent="0.2">
      <c r="AH803" s="4"/>
    </row>
    <row r="804" spans="34:34" ht="12.75" customHeight="1" x14ac:dyDescent="0.2">
      <c r="AH804" s="4"/>
    </row>
    <row r="805" spans="34:34" ht="12.75" customHeight="1" x14ac:dyDescent="0.2">
      <c r="AH805" s="4"/>
    </row>
    <row r="806" spans="34:34" ht="12.75" customHeight="1" x14ac:dyDescent="0.2">
      <c r="AH806" s="4"/>
    </row>
    <row r="807" spans="34:34" ht="12.75" customHeight="1" x14ac:dyDescent="0.2">
      <c r="AH807" s="4"/>
    </row>
    <row r="808" spans="34:34" ht="12.75" customHeight="1" x14ac:dyDescent="0.2">
      <c r="AH808" s="4"/>
    </row>
    <row r="809" spans="34:34" ht="12.75" customHeight="1" x14ac:dyDescent="0.2">
      <c r="AH809" s="4"/>
    </row>
    <row r="810" spans="34:34" ht="12.75" customHeight="1" x14ac:dyDescent="0.2">
      <c r="AH810" s="4"/>
    </row>
    <row r="811" spans="34:34" ht="12.75" customHeight="1" x14ac:dyDescent="0.2">
      <c r="AH811" s="4"/>
    </row>
    <row r="812" spans="34:34" ht="12.75" customHeight="1" x14ac:dyDescent="0.2">
      <c r="AH812" s="4"/>
    </row>
    <row r="813" spans="34:34" ht="12.75" customHeight="1" x14ac:dyDescent="0.2">
      <c r="AH813" s="4"/>
    </row>
    <row r="814" spans="34:34" ht="12.75" customHeight="1" x14ac:dyDescent="0.2">
      <c r="AH814" s="4"/>
    </row>
    <row r="815" spans="34:34" ht="12.75" customHeight="1" x14ac:dyDescent="0.2">
      <c r="AH815" s="4"/>
    </row>
    <row r="816" spans="34:34" ht="12.75" customHeight="1" x14ac:dyDescent="0.2">
      <c r="AH816" s="4"/>
    </row>
    <row r="817" spans="34:34" ht="12.75" customHeight="1" x14ac:dyDescent="0.2">
      <c r="AH817" s="4"/>
    </row>
    <row r="818" spans="34:34" ht="12.75" customHeight="1" x14ac:dyDescent="0.2">
      <c r="AH818" s="4"/>
    </row>
    <row r="819" spans="34:34" ht="12.75" customHeight="1" x14ac:dyDescent="0.2">
      <c r="AH819" s="4"/>
    </row>
    <row r="820" spans="34:34" ht="12.75" customHeight="1" x14ac:dyDescent="0.2">
      <c r="AH820" s="4"/>
    </row>
    <row r="821" spans="34:34" ht="12.75" customHeight="1" x14ac:dyDescent="0.2">
      <c r="AH821" s="4"/>
    </row>
    <row r="822" spans="34:34" ht="12.75" customHeight="1" x14ac:dyDescent="0.2">
      <c r="AH822" s="4"/>
    </row>
    <row r="823" spans="34:34" ht="12.75" customHeight="1" x14ac:dyDescent="0.2">
      <c r="AH823" s="4"/>
    </row>
    <row r="824" spans="34:34" ht="12.75" customHeight="1" x14ac:dyDescent="0.2">
      <c r="AH824" s="4"/>
    </row>
    <row r="825" spans="34:34" ht="12.75" customHeight="1" x14ac:dyDescent="0.2">
      <c r="AH825" s="4"/>
    </row>
    <row r="826" spans="34:34" ht="12.75" customHeight="1" x14ac:dyDescent="0.2">
      <c r="AH826" s="4"/>
    </row>
    <row r="827" spans="34:34" ht="12.75" customHeight="1" x14ac:dyDescent="0.2">
      <c r="AH827" s="4"/>
    </row>
    <row r="828" spans="34:34" ht="12.75" customHeight="1" x14ac:dyDescent="0.2">
      <c r="AH828" s="4"/>
    </row>
    <row r="829" spans="34:34" ht="12.75" customHeight="1" x14ac:dyDescent="0.2">
      <c r="AH829" s="4"/>
    </row>
    <row r="830" spans="34:34" ht="12.75" customHeight="1" x14ac:dyDescent="0.2">
      <c r="AH830" s="4"/>
    </row>
    <row r="831" spans="34:34" ht="12.75" customHeight="1" x14ac:dyDescent="0.2">
      <c r="AH831" s="4"/>
    </row>
    <row r="832" spans="34:34" ht="12.75" customHeight="1" x14ac:dyDescent="0.2">
      <c r="AH832" s="4"/>
    </row>
    <row r="833" spans="34:34" ht="12.75" customHeight="1" x14ac:dyDescent="0.2">
      <c r="AH833" s="4"/>
    </row>
    <row r="834" spans="34:34" ht="12.75" customHeight="1" x14ac:dyDescent="0.2">
      <c r="AH834" s="4"/>
    </row>
    <row r="835" spans="34:34" ht="12.75" customHeight="1" x14ac:dyDescent="0.2">
      <c r="AH835" s="4"/>
    </row>
    <row r="836" spans="34:34" ht="12.75" customHeight="1" x14ac:dyDescent="0.2">
      <c r="AH836" s="4"/>
    </row>
    <row r="837" spans="34:34" ht="12.75" customHeight="1" x14ac:dyDescent="0.2">
      <c r="AH837" s="4"/>
    </row>
    <row r="838" spans="34:34" ht="12.75" customHeight="1" x14ac:dyDescent="0.2">
      <c r="AH838" s="4"/>
    </row>
    <row r="839" spans="34:34" ht="12.75" customHeight="1" x14ac:dyDescent="0.2">
      <c r="AH839" s="4"/>
    </row>
    <row r="840" spans="34:34" ht="12.75" customHeight="1" x14ac:dyDescent="0.2">
      <c r="AH840" s="4"/>
    </row>
    <row r="841" spans="34:34" ht="12.75" customHeight="1" x14ac:dyDescent="0.2">
      <c r="AH841" s="4"/>
    </row>
    <row r="842" spans="34:34" ht="12.75" customHeight="1" x14ac:dyDescent="0.2">
      <c r="AH842" s="4"/>
    </row>
    <row r="843" spans="34:34" ht="12.75" customHeight="1" x14ac:dyDescent="0.2">
      <c r="AH843" s="4"/>
    </row>
    <row r="844" spans="34:34" ht="12.75" customHeight="1" x14ac:dyDescent="0.2">
      <c r="AH844" s="4"/>
    </row>
    <row r="845" spans="34:34" ht="12.75" customHeight="1" x14ac:dyDescent="0.2">
      <c r="AH845" s="4"/>
    </row>
    <row r="846" spans="34:34" ht="12.75" customHeight="1" x14ac:dyDescent="0.2">
      <c r="AH846" s="4"/>
    </row>
    <row r="847" spans="34:34" ht="12.75" customHeight="1" x14ac:dyDescent="0.2">
      <c r="AH847" s="4"/>
    </row>
    <row r="848" spans="34:34" ht="12.75" customHeight="1" x14ac:dyDescent="0.2">
      <c r="AH848" s="4"/>
    </row>
    <row r="849" spans="34:34" ht="12.75" customHeight="1" x14ac:dyDescent="0.2">
      <c r="AH849" s="4"/>
    </row>
    <row r="850" spans="34:34" ht="12.75" customHeight="1" x14ac:dyDescent="0.2">
      <c r="AH850" s="4"/>
    </row>
    <row r="851" spans="34:34" ht="12.75" customHeight="1" x14ac:dyDescent="0.2">
      <c r="AH851" s="4"/>
    </row>
    <row r="852" spans="34:34" ht="12.75" customHeight="1" x14ac:dyDescent="0.2">
      <c r="AH852" s="4"/>
    </row>
    <row r="853" spans="34:34" ht="12.75" customHeight="1" x14ac:dyDescent="0.2">
      <c r="AH853" s="4"/>
    </row>
    <row r="854" spans="34:34" ht="12.75" customHeight="1" x14ac:dyDescent="0.2">
      <c r="AH854" s="4"/>
    </row>
    <row r="855" spans="34:34" ht="12.75" customHeight="1" x14ac:dyDescent="0.2">
      <c r="AH855" s="4"/>
    </row>
    <row r="856" spans="34:34" ht="12.75" customHeight="1" x14ac:dyDescent="0.2">
      <c r="AH856" s="4"/>
    </row>
    <row r="857" spans="34:34" ht="12.75" customHeight="1" x14ac:dyDescent="0.2">
      <c r="AH857" s="4"/>
    </row>
    <row r="858" spans="34:34" ht="12.75" customHeight="1" x14ac:dyDescent="0.2">
      <c r="AH858" s="4"/>
    </row>
    <row r="859" spans="34:34" ht="12.75" customHeight="1" x14ac:dyDescent="0.2">
      <c r="AH859" s="4"/>
    </row>
    <row r="860" spans="34:34" ht="12.75" customHeight="1" x14ac:dyDescent="0.2">
      <c r="AH860" s="4"/>
    </row>
    <row r="861" spans="34:34" ht="12.75" customHeight="1" x14ac:dyDescent="0.2">
      <c r="AH861" s="4"/>
    </row>
    <row r="862" spans="34:34" ht="12.75" customHeight="1" x14ac:dyDescent="0.2">
      <c r="AH862" s="4"/>
    </row>
    <row r="863" spans="34:34" ht="12.75" customHeight="1" x14ac:dyDescent="0.2">
      <c r="AH863" s="4"/>
    </row>
    <row r="864" spans="34:34" ht="12.75" customHeight="1" x14ac:dyDescent="0.2">
      <c r="AH864" s="4"/>
    </row>
    <row r="865" spans="34:34" ht="12.75" customHeight="1" x14ac:dyDescent="0.2">
      <c r="AH865" s="4"/>
    </row>
    <row r="866" spans="34:34" ht="12.75" customHeight="1" x14ac:dyDescent="0.2">
      <c r="AH866" s="4"/>
    </row>
    <row r="867" spans="34:34" ht="12.75" customHeight="1" x14ac:dyDescent="0.2">
      <c r="AH867" s="4"/>
    </row>
    <row r="868" spans="34:34" ht="12.75" customHeight="1" x14ac:dyDescent="0.2">
      <c r="AH868" s="4"/>
    </row>
    <row r="869" spans="34:34" ht="12.75" customHeight="1" x14ac:dyDescent="0.2">
      <c r="AH869" s="4"/>
    </row>
    <row r="870" spans="34:34" ht="12.75" customHeight="1" x14ac:dyDescent="0.2">
      <c r="AH870" s="4"/>
    </row>
    <row r="871" spans="34:34" ht="12.75" customHeight="1" x14ac:dyDescent="0.2">
      <c r="AH871" s="4"/>
    </row>
    <row r="872" spans="34:34" ht="12.75" customHeight="1" x14ac:dyDescent="0.2">
      <c r="AH872" s="4"/>
    </row>
    <row r="873" spans="34:34" ht="12.75" customHeight="1" x14ac:dyDescent="0.2">
      <c r="AH873" s="4"/>
    </row>
    <row r="874" spans="34:34" ht="12.75" customHeight="1" x14ac:dyDescent="0.2">
      <c r="AH874" s="4"/>
    </row>
    <row r="875" spans="34:34" ht="12.75" customHeight="1" x14ac:dyDescent="0.2">
      <c r="AH875" s="4"/>
    </row>
    <row r="876" spans="34:34" ht="12.75" customHeight="1" x14ac:dyDescent="0.2">
      <c r="AH876" s="4"/>
    </row>
    <row r="877" spans="34:34" ht="12.75" customHeight="1" x14ac:dyDescent="0.2">
      <c r="AH877" s="4"/>
    </row>
    <row r="878" spans="34:34" ht="12.75" customHeight="1" x14ac:dyDescent="0.2">
      <c r="AH878" s="4"/>
    </row>
    <row r="879" spans="34:34" ht="12.75" customHeight="1" x14ac:dyDescent="0.2">
      <c r="AH879" s="4"/>
    </row>
    <row r="880" spans="34:34" ht="12.75" customHeight="1" x14ac:dyDescent="0.2">
      <c r="AH880" s="4"/>
    </row>
    <row r="881" spans="34:34" ht="12.75" customHeight="1" x14ac:dyDescent="0.2">
      <c r="AH881" s="4"/>
    </row>
    <row r="882" spans="34:34" ht="12.75" customHeight="1" x14ac:dyDescent="0.2">
      <c r="AH882" s="4"/>
    </row>
    <row r="883" spans="34:34" ht="12.75" customHeight="1" x14ac:dyDescent="0.2">
      <c r="AH883" s="4"/>
    </row>
    <row r="884" spans="34:34" ht="12.75" customHeight="1" x14ac:dyDescent="0.2">
      <c r="AH884" s="4"/>
    </row>
    <row r="885" spans="34:34" ht="12.75" customHeight="1" x14ac:dyDescent="0.2">
      <c r="AH885" s="4"/>
    </row>
    <row r="886" spans="34:34" ht="12.75" customHeight="1" x14ac:dyDescent="0.2">
      <c r="AH886" s="4"/>
    </row>
    <row r="887" spans="34:34" ht="12.75" customHeight="1" x14ac:dyDescent="0.2">
      <c r="AH887" s="4"/>
    </row>
    <row r="888" spans="34:34" ht="12.75" customHeight="1" x14ac:dyDescent="0.2">
      <c r="AH888" s="4"/>
    </row>
    <row r="889" spans="34:34" ht="12.75" customHeight="1" x14ac:dyDescent="0.2">
      <c r="AH889" s="4"/>
    </row>
    <row r="890" spans="34:34" ht="12.75" customHeight="1" x14ac:dyDescent="0.2">
      <c r="AH890" s="4"/>
    </row>
    <row r="891" spans="34:34" ht="12.75" customHeight="1" x14ac:dyDescent="0.2">
      <c r="AH891" s="4"/>
    </row>
    <row r="892" spans="34:34" ht="12.75" customHeight="1" x14ac:dyDescent="0.2">
      <c r="AH892" s="4"/>
    </row>
    <row r="893" spans="34:34" ht="12.75" customHeight="1" x14ac:dyDescent="0.2">
      <c r="AH893" s="4"/>
    </row>
    <row r="894" spans="34:34" ht="12.75" customHeight="1" x14ac:dyDescent="0.2">
      <c r="AH894" s="4"/>
    </row>
    <row r="895" spans="34:34" ht="12.75" customHeight="1" x14ac:dyDescent="0.2">
      <c r="AH895" s="4"/>
    </row>
    <row r="896" spans="34:34" ht="12.75" customHeight="1" x14ac:dyDescent="0.2">
      <c r="AH896" s="4"/>
    </row>
    <row r="897" spans="34:34" ht="12.75" customHeight="1" x14ac:dyDescent="0.2">
      <c r="AH897" s="4"/>
    </row>
    <row r="898" spans="34:34" ht="12.75" customHeight="1" x14ac:dyDescent="0.2">
      <c r="AH898" s="4"/>
    </row>
    <row r="899" spans="34:34" ht="12.75" customHeight="1" x14ac:dyDescent="0.2">
      <c r="AH899" s="4"/>
    </row>
    <row r="900" spans="34:34" ht="12.75" customHeight="1" x14ac:dyDescent="0.2">
      <c r="AH900" s="4"/>
    </row>
    <row r="901" spans="34:34" ht="12.75" customHeight="1" x14ac:dyDescent="0.2">
      <c r="AH901" s="4"/>
    </row>
    <row r="902" spans="34:34" ht="12.75" customHeight="1" x14ac:dyDescent="0.2">
      <c r="AH902" s="4"/>
    </row>
    <row r="903" spans="34:34" ht="12.75" customHeight="1" x14ac:dyDescent="0.2">
      <c r="AH903" s="4"/>
    </row>
    <row r="904" spans="34:34" ht="12.75" customHeight="1" x14ac:dyDescent="0.2">
      <c r="AH904" s="4"/>
    </row>
    <row r="905" spans="34:34" ht="12.75" customHeight="1" x14ac:dyDescent="0.2">
      <c r="AH905" s="4"/>
    </row>
    <row r="906" spans="34:34" ht="12.75" customHeight="1" x14ac:dyDescent="0.2">
      <c r="AH906" s="4"/>
    </row>
    <row r="907" spans="34:34" ht="12.75" customHeight="1" x14ac:dyDescent="0.2">
      <c r="AH907" s="4"/>
    </row>
    <row r="908" spans="34:34" ht="12.75" customHeight="1" x14ac:dyDescent="0.2">
      <c r="AH908" s="4"/>
    </row>
    <row r="909" spans="34:34" ht="12.75" customHeight="1" x14ac:dyDescent="0.2">
      <c r="AH909" s="4"/>
    </row>
    <row r="910" spans="34:34" ht="12.75" customHeight="1" x14ac:dyDescent="0.2">
      <c r="AH910" s="4"/>
    </row>
    <row r="911" spans="34:34" ht="12.75" customHeight="1" x14ac:dyDescent="0.2">
      <c r="AH911" s="4"/>
    </row>
    <row r="912" spans="34:34" ht="12.75" customHeight="1" x14ac:dyDescent="0.2">
      <c r="AH912" s="4"/>
    </row>
    <row r="913" spans="34:34" ht="12.75" customHeight="1" x14ac:dyDescent="0.2">
      <c r="AH913" s="4"/>
    </row>
    <row r="914" spans="34:34" ht="12.75" customHeight="1" x14ac:dyDescent="0.2">
      <c r="AH914" s="4"/>
    </row>
    <row r="915" spans="34:34" ht="12.75" customHeight="1" x14ac:dyDescent="0.2">
      <c r="AH915" s="4"/>
    </row>
    <row r="916" spans="34:34" ht="12.75" customHeight="1" x14ac:dyDescent="0.2">
      <c r="AH916" s="4"/>
    </row>
    <row r="917" spans="34:34" ht="12.75" customHeight="1" x14ac:dyDescent="0.2">
      <c r="AH917" s="4"/>
    </row>
    <row r="918" spans="34:34" ht="12.75" customHeight="1" x14ac:dyDescent="0.2">
      <c r="AH918" s="4"/>
    </row>
    <row r="919" spans="34:34" ht="12.75" customHeight="1" x14ac:dyDescent="0.2">
      <c r="AH919" s="4"/>
    </row>
    <row r="920" spans="34:34" ht="12.75" customHeight="1" x14ac:dyDescent="0.2">
      <c r="AH920" s="4"/>
    </row>
    <row r="921" spans="34:34" ht="12.75" customHeight="1" x14ac:dyDescent="0.2">
      <c r="AH921" s="4"/>
    </row>
    <row r="922" spans="34:34" ht="12.75" customHeight="1" x14ac:dyDescent="0.2">
      <c r="AH922" s="4"/>
    </row>
    <row r="923" spans="34:34" ht="12.75" customHeight="1" x14ac:dyDescent="0.2">
      <c r="AH923" s="4"/>
    </row>
    <row r="924" spans="34:34" ht="12.75" customHeight="1" x14ac:dyDescent="0.2">
      <c r="AH924" s="4"/>
    </row>
    <row r="925" spans="34:34" ht="12.75" customHeight="1" x14ac:dyDescent="0.2">
      <c r="AH925" s="4"/>
    </row>
    <row r="926" spans="34:34" ht="12.75" customHeight="1" x14ac:dyDescent="0.2">
      <c r="AH926" s="4"/>
    </row>
    <row r="927" spans="34:34" ht="12.75" customHeight="1" x14ac:dyDescent="0.2">
      <c r="AH927" s="4"/>
    </row>
    <row r="928" spans="34:34" ht="12.75" customHeight="1" x14ac:dyDescent="0.2">
      <c r="AH928" s="4"/>
    </row>
    <row r="929" spans="34:34" ht="12.75" customHeight="1" x14ac:dyDescent="0.2">
      <c r="AH929" s="4"/>
    </row>
    <row r="930" spans="34:34" ht="12.75" customHeight="1" x14ac:dyDescent="0.2">
      <c r="AH930" s="4"/>
    </row>
    <row r="931" spans="34:34" ht="12.75" customHeight="1" x14ac:dyDescent="0.2">
      <c r="AH931" s="4"/>
    </row>
    <row r="932" spans="34:34" ht="12.75" customHeight="1" x14ac:dyDescent="0.2">
      <c r="AH932" s="4"/>
    </row>
    <row r="933" spans="34:34" ht="12.75" customHeight="1" x14ac:dyDescent="0.2">
      <c r="AH933" s="4"/>
    </row>
    <row r="934" spans="34:34" ht="12.75" customHeight="1" x14ac:dyDescent="0.2">
      <c r="AH934" s="4"/>
    </row>
    <row r="935" spans="34:34" ht="12.75" customHeight="1" x14ac:dyDescent="0.2">
      <c r="AH935" s="4"/>
    </row>
    <row r="936" spans="34:34" ht="12.75" customHeight="1" x14ac:dyDescent="0.2">
      <c r="AH936" s="4"/>
    </row>
    <row r="937" spans="34:34" ht="12.75" customHeight="1" x14ac:dyDescent="0.2">
      <c r="AH937" s="4"/>
    </row>
    <row r="938" spans="34:34" ht="12.75" customHeight="1" x14ac:dyDescent="0.2">
      <c r="AH938" s="4"/>
    </row>
    <row r="939" spans="34:34" ht="12.75" customHeight="1" x14ac:dyDescent="0.2">
      <c r="AH939" s="4"/>
    </row>
    <row r="940" spans="34:34" ht="12.75" customHeight="1" x14ac:dyDescent="0.2">
      <c r="AH940" s="4"/>
    </row>
    <row r="941" spans="34:34" ht="12.75" customHeight="1" x14ac:dyDescent="0.2">
      <c r="AH941" s="4"/>
    </row>
    <row r="942" spans="34:34" ht="12.75" customHeight="1" x14ac:dyDescent="0.2">
      <c r="AH942" s="4"/>
    </row>
    <row r="943" spans="34:34" ht="12.75" customHeight="1" x14ac:dyDescent="0.2">
      <c r="AH943" s="4"/>
    </row>
    <row r="944" spans="34:34" ht="12.75" customHeight="1" x14ac:dyDescent="0.2">
      <c r="AH944" s="4"/>
    </row>
    <row r="945" spans="34:34" ht="12.75" customHeight="1" x14ac:dyDescent="0.2">
      <c r="AH945" s="4"/>
    </row>
    <row r="946" spans="34:34" ht="12.75" customHeight="1" x14ac:dyDescent="0.2">
      <c r="AH946" s="4"/>
    </row>
    <row r="947" spans="34:34" ht="12.75" customHeight="1" x14ac:dyDescent="0.2">
      <c r="AH947" s="4"/>
    </row>
    <row r="948" spans="34:34" ht="12.75" customHeight="1" x14ac:dyDescent="0.2">
      <c r="AH948" s="4"/>
    </row>
    <row r="949" spans="34:34" ht="12.75" customHeight="1" x14ac:dyDescent="0.2">
      <c r="AH949" s="4"/>
    </row>
    <row r="950" spans="34:34" ht="12.75" customHeight="1" x14ac:dyDescent="0.2">
      <c r="AH950" s="4"/>
    </row>
    <row r="951" spans="34:34" ht="12.75" customHeight="1" x14ac:dyDescent="0.2">
      <c r="AH951" s="4"/>
    </row>
    <row r="952" spans="34:34" ht="12.75" customHeight="1" x14ac:dyDescent="0.2">
      <c r="AH952" s="4"/>
    </row>
    <row r="953" spans="34:34" ht="12.75" customHeight="1" x14ac:dyDescent="0.2">
      <c r="AH953" s="4"/>
    </row>
    <row r="954" spans="34:34" ht="12.75" customHeight="1" x14ac:dyDescent="0.2">
      <c r="AH954" s="4"/>
    </row>
    <row r="955" spans="34:34" ht="12.75" customHeight="1" x14ac:dyDescent="0.2">
      <c r="AH955" s="4"/>
    </row>
    <row r="956" spans="34:34" ht="12.75" customHeight="1" x14ac:dyDescent="0.2">
      <c r="AH956" s="4"/>
    </row>
    <row r="957" spans="34:34" ht="12.75" customHeight="1" x14ac:dyDescent="0.2">
      <c r="AH957" s="4"/>
    </row>
    <row r="958" spans="34:34" ht="12.75" customHeight="1" x14ac:dyDescent="0.2">
      <c r="AH958" s="4"/>
    </row>
    <row r="959" spans="34:34" ht="12.75" customHeight="1" x14ac:dyDescent="0.2">
      <c r="AH959" s="4"/>
    </row>
    <row r="960" spans="34:34" ht="12.75" customHeight="1" x14ac:dyDescent="0.2">
      <c r="AH960" s="4"/>
    </row>
    <row r="961" spans="34:34" ht="12.75" customHeight="1" x14ac:dyDescent="0.2">
      <c r="AH961" s="4"/>
    </row>
    <row r="962" spans="34:34" ht="12.75" customHeight="1" x14ac:dyDescent="0.2">
      <c r="AH962" s="4"/>
    </row>
    <row r="963" spans="34:34" ht="12.75" customHeight="1" x14ac:dyDescent="0.2">
      <c r="AH963" s="4"/>
    </row>
    <row r="964" spans="34:34" ht="12.75" customHeight="1" x14ac:dyDescent="0.2">
      <c r="AH964" s="4"/>
    </row>
    <row r="965" spans="34:34" ht="12.75" customHeight="1" x14ac:dyDescent="0.2">
      <c r="AH965" s="4"/>
    </row>
    <row r="966" spans="34:34" ht="12.75" customHeight="1" x14ac:dyDescent="0.2">
      <c r="AH966" s="4"/>
    </row>
    <row r="967" spans="34:34" ht="12.75" customHeight="1" x14ac:dyDescent="0.2">
      <c r="AH967" s="4"/>
    </row>
    <row r="968" spans="34:34" ht="12.75" customHeight="1" x14ac:dyDescent="0.2">
      <c r="AH968" s="4"/>
    </row>
    <row r="969" spans="34:34" ht="12.75" customHeight="1" x14ac:dyDescent="0.2">
      <c r="AH969" s="4"/>
    </row>
    <row r="970" spans="34:34" ht="12.75" customHeight="1" x14ac:dyDescent="0.2">
      <c r="AH970" s="4"/>
    </row>
    <row r="971" spans="34:34" ht="12.75" customHeight="1" x14ac:dyDescent="0.2">
      <c r="AH971" s="4"/>
    </row>
    <row r="972" spans="34:34" ht="12.75" customHeight="1" x14ac:dyDescent="0.2">
      <c r="AH972" s="4"/>
    </row>
    <row r="973" spans="34:34" ht="12.75" customHeight="1" x14ac:dyDescent="0.2">
      <c r="AH973" s="4"/>
    </row>
    <row r="974" spans="34:34" ht="12.75" customHeight="1" x14ac:dyDescent="0.2">
      <c r="AH974" s="4"/>
    </row>
    <row r="975" spans="34:34" ht="12.75" customHeight="1" x14ac:dyDescent="0.2">
      <c r="AH975" s="4"/>
    </row>
    <row r="976" spans="34:34" ht="12.75" customHeight="1" x14ac:dyDescent="0.2">
      <c r="AH976" s="4"/>
    </row>
    <row r="977" spans="34:34" ht="12.75" customHeight="1" x14ac:dyDescent="0.2">
      <c r="AH977" s="4"/>
    </row>
    <row r="978" spans="34:34" ht="12.75" customHeight="1" x14ac:dyDescent="0.2">
      <c r="AH978" s="4"/>
    </row>
    <row r="979" spans="34:34" ht="12.75" customHeight="1" x14ac:dyDescent="0.2">
      <c r="AH979" s="4"/>
    </row>
    <row r="980" spans="34:34" ht="12.75" customHeight="1" x14ac:dyDescent="0.2">
      <c r="AH980" s="4"/>
    </row>
    <row r="981" spans="34:34" ht="12.75" customHeight="1" x14ac:dyDescent="0.2">
      <c r="AH981" s="4"/>
    </row>
    <row r="982" spans="34:34" ht="12.75" customHeight="1" x14ac:dyDescent="0.2">
      <c r="AH982" s="4"/>
    </row>
    <row r="983" spans="34:34" ht="12.75" customHeight="1" x14ac:dyDescent="0.2">
      <c r="AH983" s="4"/>
    </row>
    <row r="984" spans="34:34" ht="12.75" customHeight="1" x14ac:dyDescent="0.2">
      <c r="AH984" s="4"/>
    </row>
    <row r="985" spans="34:34" ht="12.75" customHeight="1" x14ac:dyDescent="0.2">
      <c r="AH985" s="4"/>
    </row>
    <row r="986" spans="34:34" ht="12.75" customHeight="1" x14ac:dyDescent="0.2">
      <c r="AH986" s="4"/>
    </row>
    <row r="987" spans="34:34" ht="12.75" customHeight="1" x14ac:dyDescent="0.2">
      <c r="AH987" s="4"/>
    </row>
    <row r="988" spans="34:34" ht="12.75" customHeight="1" x14ac:dyDescent="0.2">
      <c r="AH988" s="4"/>
    </row>
    <row r="989" spans="34:34" ht="12.75" customHeight="1" x14ac:dyDescent="0.2">
      <c r="AH989" s="4"/>
    </row>
    <row r="990" spans="34:34" ht="12.75" customHeight="1" x14ac:dyDescent="0.2">
      <c r="AH990" s="4"/>
    </row>
    <row r="991" spans="34:34" ht="12.75" customHeight="1" x14ac:dyDescent="0.2">
      <c r="AH991" s="4"/>
    </row>
    <row r="992" spans="34:34" ht="12.75" customHeight="1" x14ac:dyDescent="0.2">
      <c r="AH992" s="4"/>
    </row>
    <row r="993" spans="34:34" ht="12.75" customHeight="1" x14ac:dyDescent="0.2">
      <c r="AH993" s="4"/>
    </row>
    <row r="994" spans="34:34" ht="12.75" customHeight="1" x14ac:dyDescent="0.2">
      <c r="AH994" s="4"/>
    </row>
    <row r="995" spans="34:34" ht="12.75" customHeight="1" x14ac:dyDescent="0.2">
      <c r="AH995" s="4"/>
    </row>
    <row r="996" spans="34:34" ht="12.75" customHeight="1" x14ac:dyDescent="0.2">
      <c r="AH996" s="4"/>
    </row>
    <row r="997" spans="34:34" ht="12.75" customHeight="1" x14ac:dyDescent="0.2">
      <c r="AH997" s="4"/>
    </row>
    <row r="998" spans="34:34" ht="12.75" customHeight="1" x14ac:dyDescent="0.2">
      <c r="AH998" s="4"/>
    </row>
    <row r="999" spans="34:34" ht="12.75" customHeight="1" x14ac:dyDescent="0.2">
      <c r="AH999" s="4"/>
    </row>
    <row r="1000" spans="34:34" ht="12.75" customHeight="1" x14ac:dyDescent="0.2">
      <c r="AH1000" s="4"/>
    </row>
  </sheetData>
  <mergeCells count="49"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  <mergeCell ref="A14:A16"/>
    <mergeCell ref="A18:A21"/>
    <mergeCell ref="A24:A25"/>
    <mergeCell ref="AE34:AF34"/>
    <mergeCell ref="AE35:AH35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AO45:AY45"/>
    <mergeCell ref="C46:G46"/>
    <mergeCell ref="H46:Y46"/>
    <mergeCell ref="AK46:AN46"/>
    <mergeCell ref="AO46:AY46"/>
    <mergeCell ref="C47:G47"/>
    <mergeCell ref="H47:Y47"/>
    <mergeCell ref="C45:G45"/>
    <mergeCell ref="H45:Y45"/>
    <mergeCell ref="AK45:AN45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2" activePane="bottomLeft" state="frozen"/>
      <selection pane="bottomLeft" activeCell="AX16" sqref="AX16"/>
    </sheetView>
  </sheetViews>
  <sheetFormatPr baseColWidth="10" defaultColWidth="12.7109375" defaultRowHeight="12.75" x14ac:dyDescent="0.2"/>
  <cols>
    <col min="1" max="1" width="10.42578125" customWidth="1"/>
    <col min="2" max="8" width="2.85546875" customWidth="1"/>
    <col min="9" max="9" width="3.42578125" customWidth="1"/>
    <col min="10" max="16" width="2.85546875" customWidth="1"/>
    <col min="17" max="17" width="3.140625" customWidth="1"/>
    <col min="18" max="24" width="2.85546875" customWidth="1"/>
    <col min="25" max="25" width="4.140625" customWidth="1"/>
    <col min="26" max="30" width="2.85546875" customWidth="1"/>
    <col min="31" max="31" width="6.42578125" customWidth="1"/>
    <col min="32" max="32" width="7.85546875" customWidth="1"/>
    <col min="33" max="33" width="13.42578125" customWidth="1"/>
    <col min="34" max="34" width="10.42578125" customWidth="1"/>
    <col min="35" max="35" width="5.42578125" customWidth="1"/>
    <col min="36" max="37" width="2.85546875" customWidth="1"/>
    <col min="38" max="38" width="3.85546875" customWidth="1"/>
    <col min="39" max="51" width="2.85546875" customWidth="1"/>
    <col min="52" max="52" width="4.42578125" customWidth="1"/>
    <col min="53" max="57" width="5.42578125" customWidth="1"/>
    <col min="58" max="65" width="16.140625" customWidth="1"/>
  </cols>
  <sheetData>
    <row r="1" spans="1:62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79"/>
      <c r="O1" s="8"/>
      <c r="P1" s="286" t="s">
        <v>2</v>
      </c>
      <c r="Q1" s="286"/>
      <c r="R1" s="286"/>
      <c r="S1" s="286"/>
      <c r="T1" s="286"/>
      <c r="U1" s="286"/>
      <c r="V1" s="8"/>
      <c r="W1" s="286" t="s">
        <v>3</v>
      </c>
      <c r="X1" s="286"/>
      <c r="Y1" s="3" t="s">
        <v>4</v>
      </c>
      <c r="Z1" s="288" t="s">
        <v>5</v>
      </c>
      <c r="AA1" s="288"/>
      <c r="AB1" s="288"/>
      <c r="AC1" s="288"/>
      <c r="AD1" s="288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6" t="s">
        <v>0</v>
      </c>
      <c r="AK1" s="286"/>
      <c r="AL1" s="8"/>
      <c r="AN1" s="286" t="s">
        <v>1</v>
      </c>
      <c r="AO1" s="286"/>
      <c r="AP1" s="286"/>
      <c r="AQ1" s="286"/>
      <c r="AR1" s="286"/>
      <c r="AS1" s="8"/>
      <c r="AT1" s="286" t="s">
        <v>2</v>
      </c>
      <c r="AU1" s="286"/>
      <c r="AV1" s="286"/>
      <c r="AW1" s="8"/>
      <c r="AX1" s="286" t="s">
        <v>3</v>
      </c>
      <c r="AY1" s="286"/>
      <c r="AZ1" s="7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3.5" customHeight="1" x14ac:dyDescent="0.2">
      <c r="A2" s="2" t="s">
        <v>145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3.5" customHeight="1" x14ac:dyDescent="0.25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>
        <f>COUNTIF($C3:$X3,"X")*2+COUNTIF($C3:$X3,"Y")*2+COUNTIF($C3:$X3,"S")*4</f>
        <v>0</v>
      </c>
      <c r="Z3" s="116"/>
      <c r="AA3" s="116"/>
      <c r="AB3" s="116"/>
      <c r="AC3" s="116"/>
      <c r="AD3" s="116"/>
      <c r="AE3" s="117">
        <f>Y3+AI3+COUNTIF($Z3:$AD3,"S")*4</f>
        <v>0</v>
      </c>
      <c r="AF3" s="118"/>
      <c r="AG3" s="119"/>
      <c r="AH3" s="120"/>
      <c r="AI3" s="114">
        <f t="shared" ref="AI3:AI24" si="0">COUNTIF(AJ3:AY3,"X")*2+COUNTIF(AJ3:AY3,"Y")*2+COUNTIF(AJ3:AY3,"Z")*2+COUNTIF(AJ3:AY3,"S")*2</f>
        <v>0</v>
      </c>
      <c r="AJ3" s="113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7"/>
      <c r="BB3" s="11" t="s">
        <v>11</v>
      </c>
      <c r="BC3" s="12" t="s">
        <v>12</v>
      </c>
      <c r="BD3" s="11" t="s">
        <v>3</v>
      </c>
      <c r="BE3" s="10"/>
      <c r="BF3" s="10"/>
      <c r="BG3" s="10"/>
      <c r="BH3" s="10"/>
      <c r="BI3" s="10"/>
      <c r="BJ3" s="10"/>
    </row>
    <row r="4" spans="1:62" ht="13.5" customHeight="1" x14ac:dyDescent="0.2">
      <c r="A4" s="290" t="s">
        <v>66</v>
      </c>
      <c r="B4" s="7"/>
      <c r="E4" s="20"/>
      <c r="F4" s="20"/>
      <c r="G4" s="22"/>
      <c r="H4" s="139" t="s">
        <v>12</v>
      </c>
      <c r="I4" s="139" t="s">
        <v>12</v>
      </c>
      <c r="M4" s="20"/>
      <c r="N4" s="20"/>
      <c r="O4" s="22"/>
      <c r="P4" s="20"/>
      <c r="Q4" s="20"/>
      <c r="R4" s="20"/>
      <c r="S4" s="20"/>
      <c r="T4" s="20"/>
      <c r="U4" s="20"/>
      <c r="V4" s="22"/>
      <c r="W4" s="21"/>
      <c r="X4" s="21"/>
      <c r="Y4" s="28">
        <f>COUNTIF($C4:$X4,"X")*2+COUNTIF($C4:$X4,"Y")*2+COUNTIF($C4:$X4,"S")*4</f>
        <v>4</v>
      </c>
      <c r="Z4" s="139" t="s">
        <v>67</v>
      </c>
      <c r="AA4" s="139" t="s">
        <v>67</v>
      </c>
      <c r="AB4" s="139" t="s">
        <v>67</v>
      </c>
      <c r="AC4" s="139" t="s">
        <v>67</v>
      </c>
      <c r="AD4" s="139" t="s">
        <v>67</v>
      </c>
      <c r="AE4" s="124">
        <f>Y4+AI4+COUNTIF($Z4:$AD4,"S")*4</f>
        <v>24</v>
      </c>
      <c r="AF4" s="4">
        <v>1</v>
      </c>
      <c r="AG4" s="30">
        <v>45173</v>
      </c>
      <c r="AH4" s="18"/>
      <c r="AI4" s="28">
        <f t="shared" si="0"/>
        <v>0</v>
      </c>
      <c r="AJ4" s="20"/>
      <c r="AK4" s="20"/>
      <c r="AL4" s="22"/>
      <c r="AM4" s="20"/>
      <c r="AN4" s="20"/>
      <c r="AO4" s="20"/>
      <c r="AP4" s="20"/>
      <c r="AQ4" s="20"/>
      <c r="AR4" s="20"/>
      <c r="AS4" s="22"/>
      <c r="AT4" s="20"/>
      <c r="AU4" s="20"/>
      <c r="AV4" s="20"/>
      <c r="AW4" s="22"/>
      <c r="AX4" s="21"/>
      <c r="AY4" s="21"/>
      <c r="AZ4" s="7"/>
      <c r="BB4" s="10">
        <f t="shared" ref="BB4:BB25" si="1">COUNTIF(C4:F4,"X")+COUNTIF(AJ4:AK4,"X")</f>
        <v>0</v>
      </c>
      <c r="BC4" s="10">
        <f t="shared" ref="BC4:BC25" si="2">COUNTIF(C4:AY4,"Y")</f>
        <v>2</v>
      </c>
      <c r="BD4" s="10">
        <f t="shared" ref="BD4:BD25" si="3">COUNTIF(W4:X4,"X")+COUNTIF(AX4:AY4,"X")</f>
        <v>0</v>
      </c>
      <c r="BE4" s="10"/>
      <c r="BF4" s="10"/>
      <c r="BG4" s="10"/>
      <c r="BH4" s="10"/>
      <c r="BI4" s="10"/>
      <c r="BJ4" s="10"/>
    </row>
    <row r="5" spans="1:62" ht="13.5" customHeight="1" x14ac:dyDescent="0.2">
      <c r="A5" s="290"/>
      <c r="B5" s="7"/>
      <c r="C5" s="20"/>
      <c r="D5" s="20"/>
      <c r="E5" s="20"/>
      <c r="F5" s="20"/>
      <c r="G5" s="22"/>
      <c r="H5" s="139" t="s">
        <v>12</v>
      </c>
      <c r="I5" s="139" t="s">
        <v>12</v>
      </c>
      <c r="M5" s="20"/>
      <c r="N5" s="20"/>
      <c r="O5" s="22"/>
      <c r="P5" s="140"/>
      <c r="Q5" s="20"/>
      <c r="R5" s="20"/>
      <c r="S5" s="20"/>
      <c r="T5" s="20"/>
      <c r="U5" s="20"/>
      <c r="V5" s="22"/>
      <c r="W5" s="21"/>
      <c r="X5" s="21"/>
      <c r="Y5" s="28">
        <f>COUNTIF($C5:$X5,"X")*2+COUNTIF($C5:$X5,"Y")*2+COUNTIF($C5:$X5,"S")*4</f>
        <v>4</v>
      </c>
      <c r="Z5" s="139" t="s">
        <v>67</v>
      </c>
      <c r="AA5" s="139" t="s">
        <v>67</v>
      </c>
      <c r="AB5" s="139" t="s">
        <v>67</v>
      </c>
      <c r="AC5" s="139" t="s">
        <v>67</v>
      </c>
      <c r="AD5" s="139" t="s">
        <v>67</v>
      </c>
      <c r="AE5" s="124">
        <f>Y5+AI5+COUNTIF($Z5:$AD5,"S")*4</f>
        <v>28</v>
      </c>
      <c r="AF5" s="4">
        <f>AF4+1</f>
        <v>2</v>
      </c>
      <c r="AG5" s="30">
        <f>AG4+7</f>
        <v>45180</v>
      </c>
      <c r="AH5" s="18" t="s">
        <v>111</v>
      </c>
      <c r="AI5" s="28">
        <f t="shared" si="0"/>
        <v>4</v>
      </c>
      <c r="AJ5" s="191" t="s">
        <v>13</v>
      </c>
      <c r="AL5" s="22"/>
      <c r="AM5" s="20"/>
      <c r="AN5" s="20"/>
      <c r="AO5" s="191" t="s">
        <v>13</v>
      </c>
      <c r="AP5" s="20"/>
      <c r="AQ5" s="20"/>
      <c r="AR5" s="20"/>
      <c r="AS5" s="22"/>
      <c r="AT5" s="20"/>
      <c r="AU5" s="20"/>
      <c r="AV5" s="20"/>
      <c r="AW5" s="22"/>
      <c r="AX5" s="21"/>
      <c r="AY5" s="21"/>
      <c r="AZ5" s="7"/>
      <c r="BB5" s="10">
        <f t="shared" si="1"/>
        <v>1</v>
      </c>
      <c r="BC5" s="10">
        <f t="shared" si="2"/>
        <v>2</v>
      </c>
      <c r="BD5" s="10">
        <f t="shared" si="3"/>
        <v>0</v>
      </c>
      <c r="BE5" s="10"/>
      <c r="BF5" s="10"/>
      <c r="BG5" s="10"/>
      <c r="BH5" s="10"/>
      <c r="BI5" s="10"/>
      <c r="BJ5" s="10"/>
    </row>
    <row r="6" spans="1:62" ht="13.5" customHeight="1" x14ac:dyDescent="0.2">
      <c r="A6" s="290"/>
      <c r="B6" s="7"/>
      <c r="C6" s="20"/>
      <c r="D6" s="20"/>
      <c r="E6" s="20"/>
      <c r="F6" s="20"/>
      <c r="G6" s="22"/>
      <c r="H6" s="139" t="s">
        <v>12</v>
      </c>
      <c r="I6" s="139" t="s">
        <v>12</v>
      </c>
      <c r="M6" s="20"/>
      <c r="N6" s="20"/>
      <c r="O6" s="22"/>
      <c r="P6" s="140"/>
      <c r="Q6" s="20"/>
      <c r="R6" s="20"/>
      <c r="S6" s="20"/>
      <c r="T6" s="20"/>
      <c r="U6" s="20"/>
      <c r="V6" s="22"/>
      <c r="W6" s="21"/>
      <c r="X6" s="21"/>
      <c r="Y6" s="28">
        <f>COUNTIF($C6:$X6,"X")*2+COUNTIF($C6:$X6,"Y")*2+COUNTIF($C6:$X6,"S")*4</f>
        <v>4</v>
      </c>
      <c r="Z6" s="139" t="s">
        <v>67</v>
      </c>
      <c r="AA6" s="139" t="s">
        <v>67</v>
      </c>
      <c r="AB6" s="139" t="s">
        <v>67</v>
      </c>
      <c r="AC6" s="139" t="s">
        <v>67</v>
      </c>
      <c r="AD6" s="139" t="s">
        <v>67</v>
      </c>
      <c r="AE6" s="124">
        <f>Y6+AI6+COUNTIF($Z6:$AD6,"S")*4</f>
        <v>28</v>
      </c>
      <c r="AF6" s="4">
        <f>AF5+1</f>
        <v>3</v>
      </c>
      <c r="AG6" s="30">
        <f>AG5+7</f>
        <v>45187</v>
      </c>
      <c r="AH6" s="18"/>
      <c r="AI6" s="28">
        <f t="shared" si="0"/>
        <v>4</v>
      </c>
      <c r="AJ6" s="191" t="s">
        <v>13</v>
      </c>
      <c r="AL6" s="22"/>
      <c r="AM6" s="20"/>
      <c r="AN6" s="20"/>
      <c r="AO6" s="191" t="s">
        <v>13</v>
      </c>
      <c r="AP6" s="20"/>
      <c r="AQ6" s="20"/>
      <c r="AR6" s="20"/>
      <c r="AS6" s="22"/>
      <c r="AT6" s="20"/>
      <c r="AU6" s="20"/>
      <c r="AV6" s="20"/>
      <c r="AW6" s="22"/>
      <c r="AX6" s="21"/>
      <c r="AY6" s="21"/>
      <c r="AZ6" s="7"/>
      <c r="BB6" s="10">
        <f t="shared" si="1"/>
        <v>1</v>
      </c>
      <c r="BC6" s="10">
        <f t="shared" si="2"/>
        <v>2</v>
      </c>
      <c r="BD6" s="10">
        <f t="shared" si="3"/>
        <v>0</v>
      </c>
      <c r="BE6" s="10"/>
      <c r="BF6" s="10"/>
      <c r="BG6" s="10"/>
    </row>
    <row r="7" spans="1:62" ht="14.25" customHeight="1" x14ac:dyDescent="0.2">
      <c r="A7" s="290"/>
      <c r="B7" s="7"/>
      <c r="C7" s="20"/>
      <c r="D7" s="20"/>
      <c r="E7" s="20"/>
      <c r="F7" s="20"/>
      <c r="G7" s="22"/>
      <c r="H7" s="139" t="s">
        <v>12</v>
      </c>
      <c r="I7" s="139" t="s">
        <v>12</v>
      </c>
      <c r="M7" s="20"/>
      <c r="N7" s="20"/>
      <c r="O7" s="22"/>
      <c r="Q7" s="20"/>
      <c r="R7" s="20"/>
      <c r="S7" s="20"/>
      <c r="T7" s="20"/>
      <c r="U7" s="20"/>
      <c r="V7" s="22"/>
      <c r="W7" s="21"/>
      <c r="X7" s="21"/>
      <c r="Y7" s="28">
        <f>COUNTIF($C7:$X7,"X")*2+COUNTIF($C7:$X7,"Y")*2+COUNTIF($C7:$X7,"S")*4</f>
        <v>4</v>
      </c>
      <c r="Z7" s="139" t="s">
        <v>67</v>
      </c>
      <c r="AA7" s="139" t="s">
        <v>67</v>
      </c>
      <c r="AB7" s="139" t="s">
        <v>67</v>
      </c>
      <c r="AC7" s="139" t="s">
        <v>67</v>
      </c>
      <c r="AD7" s="139" t="s">
        <v>67</v>
      </c>
      <c r="AE7" s="124">
        <f>Y7+AI7+COUNTIF($Z7:$AD7,"S")*4</f>
        <v>28</v>
      </c>
      <c r="AF7" s="4">
        <f>AF6+1</f>
        <v>4</v>
      </c>
      <c r="AG7" s="30">
        <f>AG6+7</f>
        <v>45194</v>
      </c>
      <c r="AH7" s="18"/>
      <c r="AI7" s="28">
        <f t="shared" si="0"/>
        <v>4</v>
      </c>
      <c r="AJ7" s="20"/>
      <c r="AK7" s="20"/>
      <c r="AL7" s="22"/>
      <c r="AM7" s="20"/>
      <c r="AN7" s="20"/>
      <c r="AP7" s="20"/>
      <c r="AQ7" s="20"/>
      <c r="AR7" s="191" t="s">
        <v>12</v>
      </c>
      <c r="AS7" s="22"/>
      <c r="AU7" s="20"/>
      <c r="AV7" s="20"/>
      <c r="AW7" s="22"/>
      <c r="AX7" s="191" t="s">
        <v>13</v>
      </c>
      <c r="AY7" s="21"/>
      <c r="AZ7" s="7"/>
      <c r="BB7" s="10">
        <f t="shared" si="1"/>
        <v>0</v>
      </c>
      <c r="BC7" s="10">
        <f t="shared" si="2"/>
        <v>3</v>
      </c>
      <c r="BD7" s="10">
        <f t="shared" si="3"/>
        <v>1</v>
      </c>
      <c r="BE7" s="10"/>
      <c r="BF7" s="10"/>
      <c r="BG7" s="10"/>
    </row>
    <row r="8" spans="1:62" ht="14.25" customHeight="1" x14ac:dyDescent="0.25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6"/>
      <c r="AA8" s="116"/>
      <c r="AB8" s="116"/>
      <c r="AC8" s="116"/>
      <c r="AD8" s="116"/>
      <c r="AE8" s="117"/>
      <c r="AF8" s="118"/>
      <c r="AG8" s="119"/>
      <c r="AH8" s="120"/>
      <c r="AI8" s="114">
        <f t="shared" si="0"/>
        <v>0</v>
      </c>
      <c r="AJ8" s="11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7"/>
      <c r="BB8" s="10">
        <f t="shared" si="1"/>
        <v>0</v>
      </c>
      <c r="BC8" s="10">
        <f t="shared" si="2"/>
        <v>0</v>
      </c>
      <c r="BD8" s="10">
        <f t="shared" si="3"/>
        <v>0</v>
      </c>
      <c r="BE8" s="10"/>
      <c r="BF8" s="10"/>
      <c r="BG8" s="10"/>
    </row>
    <row r="9" spans="1:62" ht="14.25" customHeight="1" x14ac:dyDescent="0.2">
      <c r="A9" s="293" t="s">
        <v>0</v>
      </c>
      <c r="B9" s="7"/>
      <c r="C9" s="178" t="s">
        <v>13</v>
      </c>
      <c r="D9" s="178" t="s">
        <v>13</v>
      </c>
      <c r="E9" s="24" t="s">
        <v>12</v>
      </c>
      <c r="F9" s="24" t="s">
        <v>12</v>
      </c>
      <c r="G9" s="22"/>
      <c r="H9" s="180" t="s">
        <v>12</v>
      </c>
      <c r="I9" s="180" t="s">
        <v>12</v>
      </c>
      <c r="J9" s="178" t="s">
        <v>12</v>
      </c>
      <c r="K9" s="179" t="s">
        <v>13</v>
      </c>
      <c r="L9" s="179" t="s">
        <v>13</v>
      </c>
      <c r="M9" s="24" t="s">
        <v>12</v>
      </c>
      <c r="O9" s="22"/>
      <c r="P9" s="20"/>
      <c r="Q9" s="20"/>
      <c r="R9" s="20"/>
      <c r="S9" s="20"/>
      <c r="T9" s="20"/>
      <c r="U9" s="20"/>
      <c r="V9" s="22"/>
      <c r="W9" s="21"/>
      <c r="X9" s="21"/>
      <c r="Y9" s="28">
        <f t="shared" ref="Y9:Y16" si="4">COUNTIF($C9:$X9,"X")*2+COUNTIF($C9:$X9,"Y")*2+COUNTIF($C9:$X9,"S")*4</f>
        <v>20</v>
      </c>
      <c r="Z9" s="20"/>
      <c r="AA9" s="20"/>
      <c r="AB9" s="20"/>
      <c r="AC9" s="20"/>
      <c r="AD9" s="20"/>
      <c r="AE9" s="124">
        <f>Y9+AI9+COUNTIF($Z9:$AD9,"S")*4</f>
        <v>30</v>
      </c>
      <c r="AF9" s="4">
        <v>5</v>
      </c>
      <c r="AG9" s="30">
        <f>AG7+7</f>
        <v>45201</v>
      </c>
      <c r="AH9" s="18"/>
      <c r="AI9" s="28">
        <f t="shared" si="0"/>
        <v>10</v>
      </c>
      <c r="AJ9" s="20"/>
      <c r="AK9" s="20"/>
      <c r="AL9" s="22"/>
      <c r="AM9" s="39" t="s">
        <v>13</v>
      </c>
      <c r="AN9" s="39" t="s">
        <v>13</v>
      </c>
      <c r="AO9" s="20"/>
      <c r="AP9" s="20"/>
      <c r="AQ9" s="61" t="s">
        <v>13</v>
      </c>
      <c r="AR9" s="61" t="s">
        <v>13</v>
      </c>
      <c r="AS9" s="22"/>
      <c r="AT9" s="20"/>
      <c r="AU9" s="33" t="s">
        <v>13</v>
      </c>
      <c r="AV9" s="20"/>
      <c r="AW9" s="22"/>
      <c r="AX9" s="20"/>
      <c r="AY9" s="21"/>
      <c r="AZ9" s="7"/>
      <c r="BB9" s="10">
        <f t="shared" si="1"/>
        <v>2</v>
      </c>
      <c r="BC9" s="10">
        <f t="shared" si="2"/>
        <v>6</v>
      </c>
      <c r="BD9" s="10">
        <f t="shared" si="3"/>
        <v>0</v>
      </c>
      <c r="BE9" s="10"/>
      <c r="BF9" s="10"/>
      <c r="BG9" s="10"/>
    </row>
    <row r="10" spans="1:62" ht="13.5" customHeight="1" x14ac:dyDescent="0.25">
      <c r="A10" s="293"/>
      <c r="B10" s="7"/>
      <c r="D10" s="20"/>
      <c r="E10" s="20"/>
      <c r="F10" s="20"/>
      <c r="G10" s="22"/>
      <c r="H10" s="180" t="s">
        <v>12</v>
      </c>
      <c r="I10" s="180" t="s">
        <v>12</v>
      </c>
      <c r="J10" s="178" t="s">
        <v>12</v>
      </c>
      <c r="K10" s="178" t="s">
        <v>12</v>
      </c>
      <c r="L10" s="178" t="s">
        <v>12</v>
      </c>
      <c r="M10" s="24" t="s">
        <v>12</v>
      </c>
      <c r="N10" s="24" t="s">
        <v>12</v>
      </c>
      <c r="O10" s="22"/>
      <c r="R10" s="179" t="s">
        <v>12</v>
      </c>
      <c r="S10" s="179" t="s">
        <v>12</v>
      </c>
      <c r="T10" s="24" t="s">
        <v>12</v>
      </c>
      <c r="U10" s="24" t="s">
        <v>12</v>
      </c>
      <c r="V10" s="22"/>
      <c r="W10" s="20"/>
      <c r="X10" s="21"/>
      <c r="Y10" s="28">
        <f t="shared" si="4"/>
        <v>22</v>
      </c>
      <c r="Z10" s="20"/>
      <c r="AA10" s="20"/>
      <c r="AB10" s="20"/>
      <c r="AC10" s="20"/>
      <c r="AD10" s="20"/>
      <c r="AE10" s="124">
        <f>Y10+AI10+COUNTIF($Z10:$AD10,"S")*4</f>
        <v>36</v>
      </c>
      <c r="AF10" s="4">
        <v>6</v>
      </c>
      <c r="AG10" s="30">
        <v>45208</v>
      </c>
      <c r="AH10" s="18"/>
      <c r="AI10" s="28">
        <f t="shared" si="0"/>
        <v>14</v>
      </c>
      <c r="AJ10" s="20"/>
      <c r="AK10" s="20"/>
      <c r="AL10" s="22"/>
      <c r="AM10" s="39" t="s">
        <v>13</v>
      </c>
      <c r="AN10" s="39" t="s">
        <v>13</v>
      </c>
      <c r="AO10" s="31" t="s">
        <v>12</v>
      </c>
      <c r="AP10" s="31" t="s">
        <v>12</v>
      </c>
      <c r="AQ10" s="61" t="s">
        <v>13</v>
      </c>
      <c r="AR10" s="61" t="s">
        <v>13</v>
      </c>
      <c r="AS10" s="22"/>
      <c r="AT10" s="20"/>
      <c r="AU10" s="33" t="s">
        <v>13</v>
      </c>
      <c r="AV10" s="20"/>
      <c r="AW10" s="22"/>
      <c r="AX10" s="20"/>
      <c r="AY10" s="20"/>
      <c r="AZ10" s="7"/>
      <c r="BB10" s="10">
        <f t="shared" si="1"/>
        <v>0</v>
      </c>
      <c r="BC10" s="10">
        <f t="shared" si="2"/>
        <v>13</v>
      </c>
      <c r="BD10" s="10">
        <f t="shared" si="3"/>
        <v>0</v>
      </c>
      <c r="BE10" s="10"/>
      <c r="BF10" s="142"/>
      <c r="BG10" s="10"/>
    </row>
    <row r="11" spans="1:62" ht="13.5" customHeight="1" x14ac:dyDescent="0.2">
      <c r="A11" s="293"/>
      <c r="B11" s="7"/>
      <c r="C11" s="20"/>
      <c r="D11" s="20"/>
      <c r="E11" s="20"/>
      <c r="F11" s="20"/>
      <c r="G11" s="22"/>
      <c r="H11" s="180" t="s">
        <v>12</v>
      </c>
      <c r="I11" s="180" t="s">
        <v>12</v>
      </c>
      <c r="K11" s="179" t="s">
        <v>12</v>
      </c>
      <c r="L11" s="179" t="s">
        <v>12</v>
      </c>
      <c r="M11" s="24" t="s">
        <v>12</v>
      </c>
      <c r="N11" s="24" t="s">
        <v>12</v>
      </c>
      <c r="O11" s="22"/>
      <c r="Q11" s="178" t="s">
        <v>12</v>
      </c>
      <c r="R11" s="178" t="s">
        <v>12</v>
      </c>
      <c r="S11" s="178" t="s">
        <v>12</v>
      </c>
      <c r="T11" s="24" t="s">
        <v>12</v>
      </c>
      <c r="U11" s="24" t="s">
        <v>12</v>
      </c>
      <c r="V11" s="22"/>
      <c r="W11" s="21"/>
      <c r="X11" s="21"/>
      <c r="Y11" s="28">
        <f t="shared" si="4"/>
        <v>22</v>
      </c>
      <c r="Z11" s="20"/>
      <c r="AA11" s="20"/>
      <c r="AB11" s="20"/>
      <c r="AC11" s="20"/>
      <c r="AD11" s="20"/>
      <c r="AE11" s="124">
        <f>Y11+AI11+COUNTIF($Z11:$AD11,"S")*4</f>
        <v>34</v>
      </c>
      <c r="AF11" s="4">
        <f>AF10+1</f>
        <v>7</v>
      </c>
      <c r="AG11" s="30">
        <f t="shared" ref="AG11:AG16" si="5">AG10+7</f>
        <v>45215</v>
      </c>
      <c r="AH11" s="18"/>
      <c r="AI11" s="28">
        <f t="shared" si="0"/>
        <v>12</v>
      </c>
      <c r="AJ11" s="20"/>
      <c r="AK11" s="20"/>
      <c r="AL11" s="143"/>
      <c r="AM11" s="39" t="s">
        <v>13</v>
      </c>
      <c r="AN11" s="39" t="s">
        <v>13</v>
      </c>
      <c r="AO11" s="31" t="s">
        <v>12</v>
      </c>
      <c r="AP11" s="31" t="s">
        <v>12</v>
      </c>
      <c r="AQ11" s="61" t="s">
        <v>13</v>
      </c>
      <c r="AS11" s="22"/>
      <c r="AT11" s="20"/>
      <c r="AU11" s="33" t="s">
        <v>13</v>
      </c>
      <c r="AV11" s="20"/>
      <c r="AW11" s="143"/>
      <c r="AX11" s="20"/>
      <c r="AY11" s="20"/>
      <c r="AZ11" s="7"/>
      <c r="BB11" s="10">
        <f t="shared" si="1"/>
        <v>0</v>
      </c>
      <c r="BC11" s="10">
        <f t="shared" si="2"/>
        <v>13</v>
      </c>
      <c r="BD11" s="10">
        <f t="shared" si="3"/>
        <v>0</v>
      </c>
      <c r="BE11" s="10"/>
      <c r="BF11" s="10"/>
      <c r="BG11" s="10"/>
    </row>
    <row r="12" spans="1:62" ht="13.5" customHeight="1" x14ac:dyDescent="0.2">
      <c r="A12" s="293"/>
      <c r="B12" s="7"/>
      <c r="C12" s="20"/>
      <c r="D12" s="20"/>
      <c r="E12" s="20"/>
      <c r="F12" s="20"/>
      <c r="G12" s="22"/>
      <c r="H12" s="180" t="s">
        <v>12</v>
      </c>
      <c r="I12" s="180" t="s">
        <v>12</v>
      </c>
      <c r="J12" s="20"/>
      <c r="K12" s="179" t="s">
        <v>13</v>
      </c>
      <c r="L12" s="20"/>
      <c r="M12" s="20"/>
      <c r="O12" s="22"/>
      <c r="Q12" s="178" t="s">
        <v>12</v>
      </c>
      <c r="R12" s="178" t="s">
        <v>12</v>
      </c>
      <c r="S12" s="178" t="s">
        <v>12</v>
      </c>
      <c r="V12" s="22"/>
      <c r="W12" s="178" t="s">
        <v>12</v>
      </c>
      <c r="X12" s="21"/>
      <c r="Y12" s="28">
        <f t="shared" si="4"/>
        <v>14</v>
      </c>
      <c r="Z12" s="20"/>
      <c r="AA12" s="20"/>
      <c r="AB12" s="20"/>
      <c r="AC12" s="20"/>
      <c r="AD12" s="20"/>
      <c r="AE12" s="124">
        <f>Y12+AI12+COUNTIF($Z12:$AD12,"S")*4</f>
        <v>24</v>
      </c>
      <c r="AF12" s="4">
        <f>AF11+1</f>
        <v>8</v>
      </c>
      <c r="AG12" s="30">
        <f t="shared" si="5"/>
        <v>45222</v>
      </c>
      <c r="AH12" s="18"/>
      <c r="AI12" s="28">
        <f t="shared" si="0"/>
        <v>10</v>
      </c>
      <c r="AJ12" s="20"/>
      <c r="AK12" s="20"/>
      <c r="AL12" s="22"/>
      <c r="AM12" s="39" t="s">
        <v>12</v>
      </c>
      <c r="AN12" s="39" t="s">
        <v>12</v>
      </c>
      <c r="AO12" s="31" t="s">
        <v>12</v>
      </c>
      <c r="AP12" s="31" t="s">
        <v>12</v>
      </c>
      <c r="AQ12" s="20"/>
      <c r="AS12" s="22"/>
      <c r="AT12" s="20"/>
      <c r="AU12" s="33" t="s">
        <v>13</v>
      </c>
      <c r="AV12" s="20"/>
      <c r="AW12" s="22"/>
      <c r="AX12" s="20"/>
      <c r="AY12" s="20"/>
      <c r="AZ12" s="7"/>
      <c r="BB12" s="10">
        <f t="shared" si="1"/>
        <v>0</v>
      </c>
      <c r="BC12" s="10">
        <f t="shared" si="2"/>
        <v>10</v>
      </c>
      <c r="BD12" s="10">
        <f t="shared" si="3"/>
        <v>0</v>
      </c>
      <c r="BE12" s="10"/>
      <c r="BF12" s="10"/>
      <c r="BG12" s="10"/>
    </row>
    <row r="13" spans="1:62" ht="13.5" customHeight="1" x14ac:dyDescent="0.2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>
        <f t="shared" si="4"/>
        <v>0</v>
      </c>
      <c r="Z13" s="16"/>
      <c r="AA13" s="16"/>
      <c r="AB13" s="16"/>
      <c r="AC13" s="16"/>
      <c r="AD13" s="16"/>
      <c r="AE13" s="68"/>
      <c r="AF13" s="56"/>
      <c r="AG13" s="17">
        <f t="shared" si="5"/>
        <v>45229</v>
      </c>
      <c r="AH13" s="55" t="s">
        <v>16</v>
      </c>
      <c r="AI13" s="15">
        <f t="shared" si="0"/>
        <v>0</v>
      </c>
      <c r="AJ13" s="16"/>
      <c r="AK13" s="16"/>
      <c r="AL13" s="15"/>
      <c r="AM13" s="16"/>
      <c r="AN13" s="16"/>
      <c r="AO13" s="16"/>
      <c r="AP13" s="16"/>
      <c r="AQ13" s="16"/>
      <c r="AR13" s="16"/>
      <c r="AS13" s="15"/>
      <c r="AT13" s="16"/>
      <c r="AU13" s="16"/>
      <c r="AV13" s="16"/>
      <c r="AW13" s="15"/>
      <c r="AX13" s="16"/>
      <c r="AY13" s="16"/>
      <c r="AZ13" s="7"/>
      <c r="BB13" s="10">
        <f t="shared" si="1"/>
        <v>0</v>
      </c>
      <c r="BC13" s="10">
        <f t="shared" si="2"/>
        <v>0</v>
      </c>
      <c r="BD13" s="10">
        <f t="shared" si="3"/>
        <v>0</v>
      </c>
      <c r="BE13" s="10"/>
      <c r="BF13" s="10"/>
      <c r="BG13" s="10"/>
    </row>
    <row r="14" spans="1:62" ht="13.5" customHeight="1" x14ac:dyDescent="0.2">
      <c r="A14" s="290" t="s">
        <v>112</v>
      </c>
      <c r="B14" s="7"/>
      <c r="C14" s="20"/>
      <c r="D14" s="20"/>
      <c r="E14" s="20"/>
      <c r="F14" s="20"/>
      <c r="G14" s="22"/>
      <c r="H14" s="139" t="s">
        <v>12</v>
      </c>
      <c r="I14" s="139" t="s">
        <v>12</v>
      </c>
      <c r="J14" s="20"/>
      <c r="K14" s="20"/>
      <c r="L14" s="20"/>
      <c r="M14" s="20"/>
      <c r="N14" s="20"/>
      <c r="O14" s="22"/>
      <c r="P14" s="20"/>
      <c r="Q14" s="20"/>
      <c r="R14" s="20"/>
      <c r="S14" s="20"/>
      <c r="T14" s="20"/>
      <c r="U14" s="20"/>
      <c r="V14" s="22"/>
      <c r="W14" s="20"/>
      <c r="X14" s="21"/>
      <c r="Y14" s="28">
        <f t="shared" si="4"/>
        <v>4</v>
      </c>
      <c r="Z14" s="139" t="s">
        <v>67</v>
      </c>
      <c r="AA14" s="139" t="s">
        <v>67</v>
      </c>
      <c r="AB14" s="139" t="s">
        <v>67</v>
      </c>
      <c r="AC14" s="139" t="s">
        <v>67</v>
      </c>
      <c r="AD14" s="139" t="s">
        <v>67</v>
      </c>
      <c r="AE14" s="124">
        <f>Y14+AI14+COUNTIF($Z14:$AD14,"S")*4</f>
        <v>28</v>
      </c>
      <c r="AF14" s="4">
        <v>9</v>
      </c>
      <c r="AG14" s="30">
        <f t="shared" si="5"/>
        <v>45236</v>
      </c>
      <c r="AH14" s="18" t="s">
        <v>17</v>
      </c>
      <c r="AI14" s="28">
        <f t="shared" si="0"/>
        <v>4</v>
      </c>
      <c r="AJ14" s="191" t="s">
        <v>13</v>
      </c>
      <c r="AL14" s="22"/>
      <c r="AN14" s="191" t="s">
        <v>13</v>
      </c>
      <c r="AO14" s="20"/>
      <c r="AP14" s="20"/>
      <c r="AQ14" s="20"/>
      <c r="AR14" s="20"/>
      <c r="AS14" s="22"/>
      <c r="AT14" s="140"/>
      <c r="AU14" s="20"/>
      <c r="AV14" s="20"/>
      <c r="AW14" s="22"/>
      <c r="AX14" s="20"/>
      <c r="AY14" s="20"/>
      <c r="AZ14" s="7"/>
      <c r="BB14" s="10">
        <f t="shared" si="1"/>
        <v>1</v>
      </c>
      <c r="BC14" s="10">
        <f t="shared" si="2"/>
        <v>2</v>
      </c>
      <c r="BD14" s="10">
        <f t="shared" si="3"/>
        <v>0</v>
      </c>
      <c r="BE14" s="10"/>
      <c r="BF14" s="10"/>
    </row>
    <row r="15" spans="1:62" ht="13.5" customHeight="1" x14ac:dyDescent="0.2">
      <c r="A15" s="290"/>
      <c r="B15" s="7"/>
      <c r="C15" s="20"/>
      <c r="D15" s="20"/>
      <c r="E15" s="20"/>
      <c r="F15" s="20"/>
      <c r="G15" s="22"/>
      <c r="H15" s="139" t="s">
        <v>12</v>
      </c>
      <c r="I15" s="139" t="s">
        <v>12</v>
      </c>
      <c r="J15" s="20"/>
      <c r="K15" s="20"/>
      <c r="L15" s="20"/>
      <c r="M15" s="20"/>
      <c r="N15" s="20"/>
      <c r="O15" s="22"/>
      <c r="P15" s="20"/>
      <c r="Q15" s="20"/>
      <c r="R15" s="20"/>
      <c r="S15" s="20"/>
      <c r="T15" s="20"/>
      <c r="U15" s="20"/>
      <c r="V15" s="22"/>
      <c r="W15" s="20"/>
      <c r="X15" s="20"/>
      <c r="Y15" s="28">
        <f t="shared" si="4"/>
        <v>4</v>
      </c>
      <c r="Z15" s="139" t="s">
        <v>67</v>
      </c>
      <c r="AA15" s="139" t="s">
        <v>67</v>
      </c>
      <c r="AB15" s="139" t="s">
        <v>67</v>
      </c>
      <c r="AC15" s="139" t="s">
        <v>67</v>
      </c>
      <c r="AD15" s="139" t="s">
        <v>67</v>
      </c>
      <c r="AE15" s="124">
        <f>Y15+AI15+COUNTIF($Z15:$AD15,"S")*4</f>
        <v>28</v>
      </c>
      <c r="AF15" s="4">
        <v>10</v>
      </c>
      <c r="AG15" s="30">
        <f t="shared" si="5"/>
        <v>45243</v>
      </c>
      <c r="AI15" s="28">
        <f t="shared" si="0"/>
        <v>4</v>
      </c>
      <c r="AJ15" s="191" t="s">
        <v>13</v>
      </c>
      <c r="AL15" s="22"/>
      <c r="AN15" s="191" t="s">
        <v>13</v>
      </c>
      <c r="AO15" s="20"/>
      <c r="AP15" s="20"/>
      <c r="AQ15" s="20"/>
      <c r="AR15" s="20"/>
      <c r="AS15" s="22"/>
      <c r="AT15" s="20"/>
      <c r="AU15" s="20"/>
      <c r="AV15" s="20"/>
      <c r="AW15" s="22"/>
      <c r="AX15" s="20"/>
      <c r="AY15" s="20"/>
      <c r="AZ15" s="7"/>
      <c r="BB15" s="10">
        <f t="shared" si="1"/>
        <v>1</v>
      </c>
      <c r="BC15" s="10">
        <f t="shared" si="2"/>
        <v>2</v>
      </c>
      <c r="BD15" s="10">
        <f t="shared" si="3"/>
        <v>0</v>
      </c>
      <c r="BE15" s="10"/>
      <c r="BF15" s="10"/>
    </row>
    <row r="16" spans="1:62" ht="13.5" customHeight="1" x14ac:dyDescent="0.2">
      <c r="A16" s="290"/>
      <c r="B16" s="7"/>
      <c r="C16" s="20"/>
      <c r="D16" s="20"/>
      <c r="E16" s="20"/>
      <c r="F16" s="20"/>
      <c r="G16" s="22"/>
      <c r="H16" s="139" t="s">
        <v>12</v>
      </c>
      <c r="I16" s="139" t="s">
        <v>12</v>
      </c>
      <c r="J16" s="20"/>
      <c r="K16" s="20"/>
      <c r="L16" s="20"/>
      <c r="M16" s="20"/>
      <c r="N16" s="20"/>
      <c r="O16" s="22"/>
      <c r="P16" s="20"/>
      <c r="Q16" s="20"/>
      <c r="R16" s="20"/>
      <c r="S16" s="20"/>
      <c r="T16" s="20"/>
      <c r="U16" s="20"/>
      <c r="V16" s="22"/>
      <c r="W16" s="20"/>
      <c r="X16" s="20"/>
      <c r="Y16" s="28">
        <f t="shared" si="4"/>
        <v>4</v>
      </c>
      <c r="Z16" s="139" t="s">
        <v>67</v>
      </c>
      <c r="AA16" s="139" t="s">
        <v>67</v>
      </c>
      <c r="AB16" s="139" t="s">
        <v>67</v>
      </c>
      <c r="AC16" s="139" t="s">
        <v>67</v>
      </c>
      <c r="AD16" s="139" t="s">
        <v>67</v>
      </c>
      <c r="AE16" s="124">
        <f>Y16+AI16+COUNTIF($Z16:$AD16,"S")*4</f>
        <v>28</v>
      </c>
      <c r="AF16" s="4">
        <v>11</v>
      </c>
      <c r="AG16" s="30">
        <f t="shared" si="5"/>
        <v>45250</v>
      </c>
      <c r="AH16" s="60"/>
      <c r="AI16" s="28">
        <f t="shared" si="0"/>
        <v>4</v>
      </c>
      <c r="AJ16" s="20"/>
      <c r="AL16" s="22"/>
      <c r="AO16" s="20"/>
      <c r="AP16" s="20"/>
      <c r="AQ16" s="20"/>
      <c r="AR16" s="191" t="s">
        <v>12</v>
      </c>
      <c r="AS16" s="22"/>
      <c r="AU16" s="20"/>
      <c r="AV16" s="20"/>
      <c r="AW16" s="22"/>
      <c r="AX16" s="191" t="s">
        <v>13</v>
      </c>
      <c r="AY16" s="20"/>
      <c r="AZ16" s="7"/>
      <c r="BB16" s="10">
        <f t="shared" si="1"/>
        <v>0</v>
      </c>
      <c r="BC16" s="10">
        <f t="shared" si="2"/>
        <v>3</v>
      </c>
      <c r="BD16" s="10">
        <f t="shared" si="3"/>
        <v>1</v>
      </c>
      <c r="BE16" s="10"/>
      <c r="BF16" s="10"/>
    </row>
    <row r="17" spans="1:65" ht="13.5" customHeight="1" x14ac:dyDescent="0.25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6"/>
      <c r="AA17" s="116"/>
      <c r="AB17" s="116"/>
      <c r="AC17" s="116"/>
      <c r="AD17" s="116"/>
      <c r="AE17" s="117"/>
      <c r="AF17" s="118"/>
      <c r="AG17" s="119"/>
      <c r="AH17" s="120"/>
      <c r="AI17" s="114">
        <f t="shared" si="0"/>
        <v>0</v>
      </c>
      <c r="AJ17" s="113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7"/>
      <c r="BB17" s="10">
        <f t="shared" si="1"/>
        <v>0</v>
      </c>
      <c r="BC17" s="10">
        <f t="shared" si="2"/>
        <v>0</v>
      </c>
      <c r="BD17" s="10">
        <f t="shared" si="3"/>
        <v>0</v>
      </c>
      <c r="BE17" s="10"/>
      <c r="BF17" s="10"/>
    </row>
    <row r="18" spans="1:65" ht="13.5" customHeight="1" x14ac:dyDescent="0.2">
      <c r="A18" s="293" t="s">
        <v>0</v>
      </c>
      <c r="B18" s="7"/>
      <c r="C18" s="183" t="s">
        <v>12</v>
      </c>
      <c r="D18" s="183" t="s">
        <v>12</v>
      </c>
      <c r="E18" s="183" t="s">
        <v>12</v>
      </c>
      <c r="F18" s="24" t="s">
        <v>12</v>
      </c>
      <c r="G18" s="22"/>
      <c r="I18" s="20"/>
      <c r="J18" s="20"/>
      <c r="K18" s="24" t="s">
        <v>12</v>
      </c>
      <c r="L18" s="20"/>
      <c r="M18" s="20"/>
      <c r="N18" s="20"/>
      <c r="O18" s="22"/>
      <c r="P18" s="183" t="s">
        <v>12</v>
      </c>
      <c r="Q18" s="180" t="s">
        <v>12</v>
      </c>
      <c r="R18" s="180" t="s">
        <v>12</v>
      </c>
      <c r="S18" s="20"/>
      <c r="T18" s="20"/>
      <c r="U18" s="20"/>
      <c r="V18" s="22"/>
      <c r="W18" s="20"/>
      <c r="X18" s="20"/>
      <c r="Y18" s="28">
        <f>COUNTIF($C18:$W18,"X")*2+COUNTIF($C18:$W18,"Y")*2+COUNTIF($C18:$W18,"S")*4</f>
        <v>16</v>
      </c>
      <c r="Z18" s="20"/>
      <c r="AA18" s="20"/>
      <c r="AB18" s="20"/>
      <c r="AC18" s="20"/>
      <c r="AD18" s="20"/>
      <c r="AE18" s="124">
        <f>Y18+AI18+COUNTIF($Z18:$AD18,"S")*4</f>
        <v>30</v>
      </c>
      <c r="AF18" s="4">
        <v>12</v>
      </c>
      <c r="AG18" s="30">
        <f>AG16+7</f>
        <v>45257</v>
      </c>
      <c r="AH18" s="1"/>
      <c r="AI18" s="28">
        <f t="shared" si="0"/>
        <v>14</v>
      </c>
      <c r="AJ18" s="20"/>
      <c r="AK18" s="20"/>
      <c r="AL18" s="22"/>
      <c r="AM18" s="39" t="s">
        <v>12</v>
      </c>
      <c r="AN18" s="66" t="s">
        <v>12</v>
      </c>
      <c r="AO18" s="31" t="s">
        <v>12</v>
      </c>
      <c r="AP18" s="31" t="s">
        <v>12</v>
      </c>
      <c r="AQ18" s="32" t="s">
        <v>13</v>
      </c>
      <c r="AR18" s="32" t="s">
        <v>13</v>
      </c>
      <c r="AS18" s="22"/>
      <c r="AT18" s="20"/>
      <c r="AU18" s="33" t="s">
        <v>13</v>
      </c>
      <c r="AV18" s="20"/>
      <c r="AW18" s="22"/>
      <c r="AX18" s="20"/>
      <c r="AY18" s="20"/>
      <c r="AZ18" s="7"/>
      <c r="BB18" s="10">
        <f t="shared" si="1"/>
        <v>0</v>
      </c>
      <c r="BC18" s="10">
        <f t="shared" si="2"/>
        <v>12</v>
      </c>
      <c r="BD18" s="10">
        <f t="shared" si="3"/>
        <v>0</v>
      </c>
      <c r="BE18" s="10"/>
      <c r="BF18" s="10"/>
    </row>
    <row r="19" spans="1:65" ht="13.5" customHeight="1" x14ac:dyDescent="0.2">
      <c r="A19" s="293"/>
      <c r="B19" s="7"/>
      <c r="C19" s="20"/>
      <c r="D19" s="20"/>
      <c r="E19" s="20"/>
      <c r="F19" s="20"/>
      <c r="G19" s="22"/>
      <c r="H19" s="183" t="s">
        <v>12</v>
      </c>
      <c r="I19" s="183" t="s">
        <v>12</v>
      </c>
      <c r="J19" s="183" t="s">
        <v>12</v>
      </c>
      <c r="K19" s="24" t="s">
        <v>12</v>
      </c>
      <c r="L19" s="24" t="s">
        <v>12</v>
      </c>
      <c r="M19" s="186" t="s">
        <v>12</v>
      </c>
      <c r="N19" s="186" t="s">
        <v>12</v>
      </c>
      <c r="O19" s="22"/>
      <c r="P19" s="183" t="s">
        <v>12</v>
      </c>
      <c r="Q19" s="20"/>
      <c r="R19" s="20"/>
      <c r="S19" s="20"/>
      <c r="T19" s="20"/>
      <c r="U19" s="20"/>
      <c r="V19" s="22"/>
      <c r="W19" s="20"/>
      <c r="X19" s="20"/>
      <c r="Y19" s="28">
        <f t="shared" ref="Y19:Y25" si="6">COUNTIF($C19:$X19,"X")*2+COUNTIF($C19:$X19,"Y")*2+COUNTIF($C19:$X19,"S")*4</f>
        <v>16</v>
      </c>
      <c r="Z19" s="20"/>
      <c r="AA19" s="20"/>
      <c r="AB19" s="20"/>
      <c r="AC19" s="20"/>
      <c r="AD19" s="20"/>
      <c r="AE19" s="124">
        <f>Y19+AI19+COUNTIF($Z19:$AD19,"S")*4</f>
        <v>30</v>
      </c>
      <c r="AF19" s="4">
        <v>13</v>
      </c>
      <c r="AG19" s="30">
        <f t="shared" ref="AG19:AG25" si="7">AG18+7</f>
        <v>45264</v>
      </c>
      <c r="AH19" s="38" t="s">
        <v>68</v>
      </c>
      <c r="AI19" s="28">
        <f t="shared" si="0"/>
        <v>14</v>
      </c>
      <c r="AJ19" s="20"/>
      <c r="AK19" s="20"/>
      <c r="AL19" s="143"/>
      <c r="AM19" s="66" t="s">
        <v>13</v>
      </c>
      <c r="AN19" s="66" t="s">
        <v>13</v>
      </c>
      <c r="AO19" s="31" t="s">
        <v>13</v>
      </c>
      <c r="AP19" s="31" t="s">
        <v>13</v>
      </c>
      <c r="AQ19" s="32" t="s">
        <v>13</v>
      </c>
      <c r="AR19" s="32" t="s">
        <v>13</v>
      </c>
      <c r="AS19" s="42"/>
      <c r="AT19" s="128"/>
      <c r="AU19" s="33" t="s">
        <v>13</v>
      </c>
      <c r="AV19" s="20"/>
      <c r="AW19" s="143"/>
      <c r="AX19" s="20"/>
      <c r="AY19" s="20"/>
      <c r="AZ19" s="7"/>
      <c r="BB19" s="10">
        <f t="shared" si="1"/>
        <v>0</v>
      </c>
      <c r="BC19" s="10">
        <f t="shared" si="2"/>
        <v>8</v>
      </c>
      <c r="BD19" s="10">
        <f t="shared" si="3"/>
        <v>0</v>
      </c>
      <c r="BE19" s="10"/>
      <c r="BF19" s="10"/>
    </row>
    <row r="20" spans="1:65" ht="13.5" customHeight="1" x14ac:dyDescent="0.2">
      <c r="A20" s="293"/>
      <c r="B20" s="7"/>
      <c r="C20" s="20"/>
      <c r="D20" s="20"/>
      <c r="E20" s="20"/>
      <c r="F20" s="20"/>
      <c r="G20" s="22"/>
      <c r="H20" s="183" t="s">
        <v>12</v>
      </c>
      <c r="I20" s="183" t="s">
        <v>12</v>
      </c>
      <c r="J20" s="183" t="s">
        <v>12</v>
      </c>
      <c r="K20" s="20"/>
      <c r="L20" s="20"/>
      <c r="M20" s="186" t="s">
        <v>12</v>
      </c>
      <c r="N20" s="186" t="s">
        <v>12</v>
      </c>
      <c r="O20" s="22"/>
      <c r="P20" s="183" t="s">
        <v>12</v>
      </c>
      <c r="Q20" s="20"/>
      <c r="R20" s="24" t="s">
        <v>12</v>
      </c>
      <c r="S20" s="24" t="s">
        <v>12</v>
      </c>
      <c r="T20" s="186" t="s">
        <v>12</v>
      </c>
      <c r="U20" s="186" t="s">
        <v>12</v>
      </c>
      <c r="V20" s="22"/>
      <c r="W20" s="20"/>
      <c r="X20" s="20"/>
      <c r="Y20" s="28">
        <f t="shared" si="6"/>
        <v>20</v>
      </c>
      <c r="Z20" s="20"/>
      <c r="AA20" s="20"/>
      <c r="AB20" s="20"/>
      <c r="AC20" s="20"/>
      <c r="AD20" s="20"/>
      <c r="AE20" s="124">
        <f>Y20+AI20+COUNTIF($Z20:$AD20,"S")*4</f>
        <v>26</v>
      </c>
      <c r="AF20" s="149">
        <f>AF19+1</f>
        <v>14</v>
      </c>
      <c r="AG20" s="30">
        <f t="shared" si="7"/>
        <v>45271</v>
      </c>
      <c r="AH20" s="60"/>
      <c r="AI20" s="28">
        <f t="shared" si="0"/>
        <v>6</v>
      </c>
      <c r="AJ20" s="20"/>
      <c r="AK20" s="20"/>
      <c r="AL20" s="22"/>
      <c r="AM20" s="20"/>
      <c r="AN20" s="20"/>
      <c r="AO20" s="20"/>
      <c r="AP20" s="20"/>
      <c r="AQ20" s="32" t="s">
        <v>13</v>
      </c>
      <c r="AR20" s="32" t="s">
        <v>13</v>
      </c>
      <c r="AS20" s="22"/>
      <c r="AT20" s="20"/>
      <c r="AU20" s="33" t="s">
        <v>13</v>
      </c>
      <c r="AV20" s="20"/>
      <c r="AW20" s="22"/>
      <c r="AX20" s="20"/>
      <c r="AY20" s="20"/>
      <c r="AZ20" s="7"/>
      <c r="BB20" s="10">
        <f t="shared" si="1"/>
        <v>0</v>
      </c>
      <c r="BC20" s="10">
        <f t="shared" si="2"/>
        <v>10</v>
      </c>
      <c r="BD20" s="10">
        <f t="shared" si="3"/>
        <v>0</v>
      </c>
      <c r="BE20" s="10"/>
      <c r="BF20" s="10"/>
    </row>
    <row r="21" spans="1:65" ht="13.5" customHeight="1" x14ac:dyDescent="0.2">
      <c r="A21" s="293"/>
      <c r="B21" s="7"/>
      <c r="C21" s="20"/>
      <c r="D21" s="20"/>
      <c r="E21" s="20"/>
      <c r="F21" s="20"/>
      <c r="G21" s="22"/>
      <c r="H21" s="183" t="s">
        <v>12</v>
      </c>
      <c r="I21" s="183" t="s">
        <v>12</v>
      </c>
      <c r="J21" s="20"/>
      <c r="K21" s="24" t="s">
        <v>12</v>
      </c>
      <c r="L21" s="24" t="s">
        <v>12</v>
      </c>
      <c r="M21" s="186" t="s">
        <v>12</v>
      </c>
      <c r="N21" s="186" t="s">
        <v>12</v>
      </c>
      <c r="O21" s="22"/>
      <c r="P21" s="183" t="s">
        <v>12</v>
      </c>
      <c r="Q21" s="183" t="s">
        <v>12</v>
      </c>
      <c r="T21" s="186" t="s">
        <v>12</v>
      </c>
      <c r="U21" s="20"/>
      <c r="V21" s="22"/>
      <c r="W21" s="20"/>
      <c r="X21" s="20"/>
      <c r="Y21" s="28">
        <f t="shared" si="6"/>
        <v>18</v>
      </c>
      <c r="Z21" s="20"/>
      <c r="AA21" s="20"/>
      <c r="AB21" s="20"/>
      <c r="AC21" s="20"/>
      <c r="AD21" s="20"/>
      <c r="AE21" s="124">
        <f>Y21+AI21+COUNTIF($Z21:$AD21,"S")*4</f>
        <v>20</v>
      </c>
      <c r="AF21" s="149">
        <f>AF20+1</f>
        <v>15</v>
      </c>
      <c r="AG21" s="30">
        <f t="shared" si="7"/>
        <v>45278</v>
      </c>
      <c r="AH21" s="18"/>
      <c r="AI21" s="28">
        <f t="shared" si="0"/>
        <v>2</v>
      </c>
      <c r="AJ21" s="20"/>
      <c r="AK21" s="20"/>
      <c r="AL21" s="22"/>
      <c r="AM21" s="20"/>
      <c r="AN21" s="20"/>
      <c r="AO21" s="20"/>
      <c r="AP21" s="20"/>
      <c r="AQ21" s="20"/>
      <c r="AR21" s="20"/>
      <c r="AS21" s="22"/>
      <c r="AT21" s="20"/>
      <c r="AU21" s="33" t="s">
        <v>13</v>
      </c>
      <c r="AV21" s="20"/>
      <c r="AW21" s="22"/>
      <c r="AX21" s="20"/>
      <c r="AY21" s="20"/>
      <c r="AZ21" s="7"/>
      <c r="BB21" s="10">
        <f t="shared" si="1"/>
        <v>0</v>
      </c>
      <c r="BC21" s="10">
        <f t="shared" si="2"/>
        <v>9</v>
      </c>
      <c r="BD21" s="10">
        <f t="shared" si="3"/>
        <v>0</v>
      </c>
      <c r="BE21" s="10"/>
      <c r="BF21" s="10"/>
    </row>
    <row r="22" spans="1:65" ht="13.5" customHeight="1" x14ac:dyDescent="0.2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5"/>
      <c r="W22" s="16"/>
      <c r="X22" s="16"/>
      <c r="Y22" s="15">
        <f t="shared" si="6"/>
        <v>0</v>
      </c>
      <c r="Z22" s="16"/>
      <c r="AA22" s="16"/>
      <c r="AB22" s="16"/>
      <c r="AC22" s="16"/>
      <c r="AD22" s="16"/>
      <c r="AE22" s="68"/>
      <c r="AF22" s="56"/>
      <c r="AG22" s="17">
        <f t="shared" si="7"/>
        <v>45285</v>
      </c>
      <c r="AH22" s="55"/>
      <c r="AI22" s="15">
        <f t="shared" si="0"/>
        <v>0</v>
      </c>
      <c r="AJ22" s="16"/>
      <c r="AK22" s="16"/>
      <c r="AL22" s="15"/>
      <c r="AM22" s="16"/>
      <c r="AN22" s="16"/>
      <c r="AO22" s="16"/>
      <c r="AP22" s="16"/>
      <c r="AQ22" s="16"/>
      <c r="AR22" s="16"/>
      <c r="AS22" s="15"/>
      <c r="AT22" s="16"/>
      <c r="AU22" s="16"/>
      <c r="AV22" s="16"/>
      <c r="AW22" s="15"/>
      <c r="AX22" s="16"/>
      <c r="AY22" s="16"/>
      <c r="AZ22" s="7"/>
      <c r="BB22" s="10">
        <f t="shared" si="1"/>
        <v>0</v>
      </c>
      <c r="BC22" s="10">
        <f t="shared" si="2"/>
        <v>0</v>
      </c>
      <c r="BD22" s="10">
        <f t="shared" si="3"/>
        <v>0</v>
      </c>
      <c r="BE22" s="10"/>
      <c r="BF22" s="10"/>
    </row>
    <row r="23" spans="1:65" ht="13.5" customHeight="1" x14ac:dyDescent="0.2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5">
        <f t="shared" si="6"/>
        <v>0</v>
      </c>
      <c r="Z23" s="16"/>
      <c r="AA23" s="16"/>
      <c r="AB23" s="16"/>
      <c r="AC23" s="16"/>
      <c r="AD23" s="16"/>
      <c r="AE23" s="68"/>
      <c r="AF23" s="56">
        <f>AF22+1</f>
        <v>1</v>
      </c>
      <c r="AG23" s="17">
        <f t="shared" si="7"/>
        <v>45292</v>
      </c>
      <c r="AH23" s="55"/>
      <c r="AI23" s="15">
        <f t="shared" si="0"/>
        <v>0</v>
      </c>
      <c r="AJ23" s="16"/>
      <c r="AK23" s="16"/>
      <c r="AL23" s="15"/>
      <c r="AM23" s="16"/>
      <c r="AN23" s="16"/>
      <c r="AO23" s="16"/>
      <c r="AP23" s="16"/>
      <c r="AQ23" s="16"/>
      <c r="AR23" s="16"/>
      <c r="AS23" s="15"/>
      <c r="AT23" s="16"/>
      <c r="AU23" s="16"/>
      <c r="AV23" s="16"/>
      <c r="AW23" s="15"/>
      <c r="AX23" s="16"/>
      <c r="AY23" s="16"/>
      <c r="AZ23" s="7"/>
      <c r="BB23" s="10">
        <f t="shared" si="1"/>
        <v>0</v>
      </c>
      <c r="BC23" s="10">
        <f t="shared" si="2"/>
        <v>0</v>
      </c>
      <c r="BD23" s="10">
        <f t="shared" si="3"/>
        <v>0</v>
      </c>
      <c r="BE23" s="10"/>
      <c r="BF23" s="10"/>
    </row>
    <row r="24" spans="1:65" ht="13.5" customHeight="1" x14ac:dyDescent="0.2">
      <c r="A24" s="290" t="s">
        <v>113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22"/>
      <c r="W24" s="20"/>
      <c r="X24" s="20"/>
      <c r="Y24" s="28">
        <f t="shared" si="6"/>
        <v>0</v>
      </c>
      <c r="Z24" s="139" t="s">
        <v>67</v>
      </c>
      <c r="AA24" s="139" t="s">
        <v>67</v>
      </c>
      <c r="AB24" s="139" t="s">
        <v>67</v>
      </c>
      <c r="AC24" s="139" t="s">
        <v>67</v>
      </c>
      <c r="AD24" s="139" t="s">
        <v>67</v>
      </c>
      <c r="AE24" s="124">
        <f>Y24+AI24+COUNTIF($Z24:$AD24,"S")*4</f>
        <v>22</v>
      </c>
      <c r="AF24" s="149">
        <f>AF21+1</f>
        <v>16</v>
      </c>
      <c r="AG24" s="30">
        <f t="shared" si="7"/>
        <v>45299</v>
      </c>
      <c r="AI24" s="28">
        <f t="shared" si="0"/>
        <v>2</v>
      </c>
      <c r="AJ24" s="20"/>
      <c r="AK24" s="20"/>
      <c r="AL24" s="143"/>
      <c r="AM24" s="20"/>
      <c r="AN24" s="20"/>
      <c r="AO24" s="20"/>
      <c r="AP24" s="20"/>
      <c r="AQ24" s="20"/>
      <c r="AR24" s="20"/>
      <c r="AS24" s="143"/>
      <c r="AT24" s="20"/>
      <c r="AU24" s="33" t="s">
        <v>13</v>
      </c>
      <c r="AV24" s="20"/>
      <c r="AW24" s="143"/>
      <c r="AX24" s="20"/>
      <c r="AY24" s="20"/>
      <c r="AZ24" s="7"/>
      <c r="BB24" s="10">
        <f t="shared" si="1"/>
        <v>0</v>
      </c>
      <c r="BC24" s="10">
        <f t="shared" si="2"/>
        <v>0</v>
      </c>
      <c r="BD24" s="10">
        <f t="shared" si="3"/>
        <v>0</v>
      </c>
      <c r="BE24" s="10"/>
      <c r="BF24" s="10"/>
    </row>
    <row r="25" spans="1:65" ht="13.5" customHeight="1" x14ac:dyDescent="0.2">
      <c r="A25" s="290"/>
      <c r="B25" s="7"/>
      <c r="C25" s="20"/>
      <c r="D25" s="20"/>
      <c r="E25" s="20"/>
      <c r="F25" s="20"/>
      <c r="G25" s="150"/>
      <c r="H25" s="139" t="s">
        <v>13</v>
      </c>
      <c r="I25" s="139" t="s">
        <v>13</v>
      </c>
      <c r="J25" s="20"/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W25" s="20"/>
      <c r="X25" s="20"/>
      <c r="Y25" s="28">
        <f t="shared" si="6"/>
        <v>4</v>
      </c>
      <c r="Z25" s="139" t="s">
        <v>67</v>
      </c>
      <c r="AA25" s="139" t="s">
        <v>67</v>
      </c>
      <c r="AB25" s="139" t="s">
        <v>67</v>
      </c>
      <c r="AC25" s="139" t="s">
        <v>67</v>
      </c>
      <c r="AD25" s="139" t="s">
        <v>67</v>
      </c>
      <c r="AE25" s="124">
        <f>Y25+AI25+COUNTIF($Z25:$AD25,"S")*4</f>
        <v>24</v>
      </c>
      <c r="AF25" s="149">
        <f>AF24+1</f>
        <v>17</v>
      </c>
      <c r="AG25" s="30">
        <f t="shared" si="7"/>
        <v>45306</v>
      </c>
      <c r="AH25" s="18" t="s">
        <v>69</v>
      </c>
      <c r="AI25" s="28">
        <f>COUNTIF(AJ26:AY26,"X")*2+COUNTIF(AJ26:AY26,"Y")*2+COUNTIF(AJ26:AY26,"Z")*2+COUNTIF(AJ26:AY26,"S")*2</f>
        <v>0</v>
      </c>
      <c r="AJ25" s="20"/>
      <c r="AK25" s="20"/>
      <c r="AL25" s="22"/>
      <c r="AM25" s="20"/>
      <c r="AN25" s="20"/>
      <c r="AO25" s="20"/>
      <c r="AP25" s="20"/>
      <c r="AQ25" s="20"/>
      <c r="AR25" s="20"/>
      <c r="AS25" s="22"/>
      <c r="AT25" s="20"/>
      <c r="AU25" s="33" t="s">
        <v>13</v>
      </c>
      <c r="AV25" s="20"/>
      <c r="AW25" s="22"/>
      <c r="AX25" s="20"/>
      <c r="AY25" s="20"/>
      <c r="AZ25" s="7"/>
      <c r="BB25" s="10">
        <f t="shared" si="1"/>
        <v>0</v>
      </c>
      <c r="BC25" s="10">
        <f t="shared" si="2"/>
        <v>0</v>
      </c>
      <c r="BD25" s="10">
        <f t="shared" si="3"/>
        <v>0</v>
      </c>
      <c r="BE25" s="10"/>
      <c r="BF25" s="10"/>
    </row>
    <row r="26" spans="1:65" ht="13.5" customHeight="1" x14ac:dyDescent="0.2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3"/>
      <c r="O26" s="132"/>
      <c r="P26" s="133"/>
      <c r="Q26" s="133"/>
      <c r="R26" s="133"/>
      <c r="S26" s="133"/>
      <c r="T26" s="133"/>
      <c r="U26" s="133"/>
      <c r="V26" s="132"/>
      <c r="W26" s="132"/>
      <c r="X26" s="132"/>
      <c r="Y26" s="132"/>
      <c r="Z26" s="133"/>
      <c r="AA26" s="133"/>
      <c r="AB26" s="133"/>
      <c r="AC26" s="133"/>
      <c r="AD26" s="133"/>
      <c r="AE26" s="134"/>
      <c r="AF26" s="135"/>
      <c r="AG26" s="136"/>
      <c r="AH26" s="137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3"/>
      <c r="AY26" s="132"/>
      <c r="AZ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5" ht="13.5" customHeight="1" x14ac:dyDescent="0.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5"/>
      <c r="AG28" s="6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5"/>
      <c r="AW28" s="5"/>
      <c r="AX28" s="5"/>
      <c r="AY28" s="5"/>
      <c r="AZ28" s="5"/>
      <c r="BB28" s="80"/>
      <c r="BC28" s="8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ht="13.5" customHeight="1" x14ac:dyDescent="0.25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70</v>
      </c>
      <c r="O29" s="79"/>
      <c r="Z29" s="79"/>
      <c r="AA29" s="79"/>
      <c r="AB29" s="79"/>
      <c r="AC29" s="79"/>
      <c r="AD29" s="151"/>
      <c r="AE29" s="6"/>
      <c r="AF29" s="5"/>
      <c r="AG29" s="6"/>
      <c r="AH29" s="79"/>
      <c r="AM29" s="5" t="s">
        <v>21</v>
      </c>
      <c r="AN29" s="79"/>
      <c r="AO29" s="5" t="s">
        <v>1</v>
      </c>
      <c r="AP29" s="79"/>
      <c r="AQ29" s="5" t="s">
        <v>2</v>
      </c>
      <c r="AR29" s="79"/>
      <c r="AS29" s="5" t="s">
        <v>70</v>
      </c>
      <c r="AT29" s="79"/>
      <c r="AU29" s="79"/>
      <c r="AV29" s="79"/>
      <c r="AW29" s="79"/>
      <c r="AX29" s="79"/>
      <c r="AY29" s="79"/>
      <c r="AZ29" s="79"/>
      <c r="BB29" s="152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ht="13.5" customHeight="1" x14ac:dyDescent="0.2">
      <c r="B30" s="81" t="s">
        <v>13</v>
      </c>
      <c r="C30" s="82"/>
      <c r="D30" s="82" t="s">
        <v>146</v>
      </c>
      <c r="E30" s="82"/>
      <c r="F30" s="79"/>
      <c r="G30" s="10">
        <v>6</v>
      </c>
      <c r="H30" s="54"/>
      <c r="I30" s="10">
        <v>16</v>
      </c>
      <c r="J30" s="54"/>
      <c r="K30" s="10">
        <v>16</v>
      </c>
      <c r="L30" s="54"/>
      <c r="M30" s="54"/>
      <c r="N30" s="10" t="s">
        <v>86</v>
      </c>
      <c r="O30" s="54"/>
      <c r="Z30" s="79"/>
      <c r="AA30" s="79"/>
      <c r="AB30" s="79"/>
      <c r="AC30" s="79"/>
      <c r="AD30" s="5"/>
      <c r="AE30" s="6"/>
      <c r="AF30" s="5"/>
      <c r="AG30" s="6"/>
      <c r="AH30" s="79"/>
      <c r="AI30" s="95" t="s">
        <v>13</v>
      </c>
      <c r="AJ30" s="96"/>
      <c r="AK30" s="96" t="s">
        <v>116</v>
      </c>
      <c r="AL30" s="96"/>
      <c r="AM30" s="10"/>
      <c r="AN30" s="54"/>
      <c r="AO30" s="10">
        <v>12</v>
      </c>
      <c r="AP30" s="54"/>
      <c r="AQ30" s="10"/>
      <c r="AR30" s="54"/>
      <c r="AS30" s="10" t="s">
        <v>33</v>
      </c>
      <c r="AT30" s="54"/>
      <c r="AU30" s="54"/>
      <c r="AV30" s="83"/>
      <c r="AW30" s="36"/>
      <c r="AX30" s="6"/>
      <c r="AY30" s="79"/>
      <c r="AZ30" s="79"/>
      <c r="BG30" s="5"/>
      <c r="BH30" s="10"/>
      <c r="BI30" s="10"/>
      <c r="BJ30" s="10"/>
      <c r="BK30" s="10"/>
      <c r="BL30" s="10"/>
      <c r="BM30" s="10"/>
    </row>
    <row r="31" spans="1:65" ht="13.5" customHeight="1" x14ac:dyDescent="0.2">
      <c r="B31" s="187" t="s">
        <v>13</v>
      </c>
      <c r="C31" s="156"/>
      <c r="D31" s="156" t="s">
        <v>147</v>
      </c>
      <c r="E31" s="156"/>
      <c r="F31" s="79"/>
      <c r="G31" s="10">
        <v>6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Z31" s="79"/>
      <c r="AA31" s="79"/>
      <c r="AB31" s="79"/>
      <c r="AC31" s="79"/>
      <c r="AD31" s="5"/>
      <c r="AE31" s="5"/>
      <c r="AF31" s="5"/>
      <c r="AG31" s="6"/>
      <c r="AH31" s="79"/>
      <c r="AI31" s="110" t="s">
        <v>13</v>
      </c>
      <c r="AJ31" s="111"/>
      <c r="AK31" s="111" t="s">
        <v>118</v>
      </c>
      <c r="AL31" s="111"/>
      <c r="AM31" s="10"/>
      <c r="AN31" s="10"/>
      <c r="AO31" s="10">
        <v>6</v>
      </c>
      <c r="AP31" s="10"/>
      <c r="AQ31" s="10"/>
      <c r="AR31" s="10"/>
      <c r="AS31" s="10" t="s">
        <v>45</v>
      </c>
      <c r="AT31" s="10"/>
      <c r="AU31" s="10"/>
      <c r="AV31" s="83"/>
      <c r="AW31" s="10"/>
      <c r="AX31" s="6"/>
      <c r="AY31" s="79"/>
      <c r="AZ31" s="79"/>
      <c r="BG31" s="5"/>
      <c r="BH31" s="10"/>
      <c r="BI31" s="10"/>
      <c r="BJ31" s="10"/>
      <c r="BK31" s="10"/>
      <c r="BL31" s="10"/>
      <c r="BM31" s="10"/>
    </row>
    <row r="32" spans="1:65" ht="13.5" customHeight="1" x14ac:dyDescent="0.2">
      <c r="B32" s="86" t="s">
        <v>13</v>
      </c>
      <c r="C32" s="87"/>
      <c r="D32" s="87" t="s">
        <v>148</v>
      </c>
      <c r="E32" s="88"/>
      <c r="F32" s="79"/>
      <c r="G32" s="10">
        <v>6</v>
      </c>
      <c r="H32" s="54"/>
      <c r="I32" s="10">
        <v>16</v>
      </c>
      <c r="J32" s="54"/>
      <c r="K32" s="10">
        <v>10</v>
      </c>
      <c r="L32" s="54"/>
      <c r="M32" s="54"/>
      <c r="N32" s="10" t="s">
        <v>86</v>
      </c>
      <c r="O32" s="54"/>
      <c r="Z32" s="79"/>
      <c r="AA32" s="79"/>
      <c r="AB32" s="79"/>
      <c r="AC32" s="79"/>
      <c r="AD32" s="5"/>
      <c r="AE32" s="5"/>
      <c r="AF32" s="5"/>
      <c r="AG32" s="6"/>
      <c r="AH32" s="79"/>
      <c r="AI32" s="107" t="s">
        <v>13</v>
      </c>
      <c r="AJ32" s="108"/>
      <c r="AK32" s="108" t="s">
        <v>120</v>
      </c>
      <c r="AL32" s="108"/>
      <c r="AM32" s="10"/>
      <c r="AN32" s="54"/>
      <c r="AO32" s="10">
        <v>18</v>
      </c>
      <c r="AP32" s="54"/>
      <c r="AQ32" s="10"/>
      <c r="AR32" s="54"/>
      <c r="AS32" s="10" t="s">
        <v>45</v>
      </c>
      <c r="AT32" s="54"/>
      <c r="AU32" s="54"/>
      <c r="AV32" s="83"/>
      <c r="AW32" s="36"/>
      <c r="AX32" s="6"/>
      <c r="AY32" s="79"/>
      <c r="AZ32" s="79"/>
      <c r="BG32" s="5"/>
      <c r="BH32" s="10"/>
      <c r="BI32" s="10"/>
      <c r="BJ32" s="10"/>
      <c r="BK32" s="10"/>
      <c r="BL32" s="10"/>
      <c r="BM32" s="10"/>
    </row>
    <row r="33" spans="2:65" ht="13.5" customHeight="1" x14ac:dyDescent="0.2">
      <c r="B33" s="89" t="s">
        <v>13</v>
      </c>
      <c r="C33" s="90"/>
      <c r="D33" s="90" t="s">
        <v>149</v>
      </c>
      <c r="E33" s="90"/>
      <c r="F33" s="79"/>
      <c r="G33" s="10">
        <v>0</v>
      </c>
      <c r="H33" s="54"/>
      <c r="I33" s="10">
        <v>12</v>
      </c>
      <c r="J33" s="54"/>
      <c r="K33" s="10">
        <v>6</v>
      </c>
      <c r="L33" s="54"/>
      <c r="M33" s="54"/>
      <c r="N33" s="10" t="s">
        <v>115</v>
      </c>
      <c r="O33" s="54"/>
      <c r="Z33" s="79"/>
      <c r="AA33" s="79"/>
      <c r="AB33" s="79"/>
      <c r="AC33" s="79"/>
      <c r="AD33" s="5"/>
      <c r="AE33" s="5"/>
      <c r="AF33" s="5"/>
      <c r="AG33" s="6"/>
      <c r="AH33" s="79"/>
      <c r="AI33" s="189"/>
      <c r="AJ33" s="6"/>
      <c r="AK33" s="6"/>
      <c r="AL33" s="6"/>
      <c r="AM33" s="10"/>
      <c r="AN33" s="54"/>
      <c r="AO33" s="10"/>
      <c r="AP33" s="54"/>
      <c r="AQ33" s="10"/>
      <c r="AR33" s="36"/>
      <c r="AS33" s="10"/>
      <c r="AT33" s="54"/>
      <c r="AU33" s="54"/>
      <c r="AV33" s="83"/>
      <c r="AW33" s="36"/>
      <c r="AX33" s="6"/>
      <c r="AY33" s="79"/>
      <c r="AZ33" s="79"/>
      <c r="BG33" s="5"/>
      <c r="BH33" s="10"/>
      <c r="BI33" s="10"/>
      <c r="BJ33" s="10"/>
      <c r="BK33" s="10"/>
      <c r="BL33" s="10"/>
      <c r="BM33" s="10"/>
    </row>
    <row r="34" spans="2:65" ht="13.5" customHeight="1" x14ac:dyDescent="0.25">
      <c r="B34" s="93" t="s">
        <v>13</v>
      </c>
      <c r="C34" s="94"/>
      <c r="D34" s="94" t="s">
        <v>150</v>
      </c>
      <c r="E34" s="94"/>
      <c r="F34" s="79"/>
      <c r="G34" s="10">
        <v>4</v>
      </c>
      <c r="H34" s="54"/>
      <c r="I34" s="10">
        <v>10</v>
      </c>
      <c r="J34" s="54"/>
      <c r="K34" s="10">
        <v>12</v>
      </c>
      <c r="L34" s="54"/>
      <c r="M34" s="54"/>
      <c r="N34" s="10" t="s">
        <v>86</v>
      </c>
      <c r="O34" s="54"/>
      <c r="Z34" s="79"/>
      <c r="AA34" s="79"/>
      <c r="AB34" s="79"/>
      <c r="AC34" s="79"/>
      <c r="AD34" s="287"/>
      <c r="AE34" s="287"/>
      <c r="AG34" s="6"/>
      <c r="AH34" s="79"/>
      <c r="AI34" s="91" t="s">
        <v>13</v>
      </c>
      <c r="AJ34" s="92"/>
      <c r="AK34" s="92" t="s">
        <v>151</v>
      </c>
      <c r="AL34" s="92"/>
      <c r="AM34" s="10"/>
      <c r="AN34" s="54"/>
      <c r="AO34" s="10">
        <v>20</v>
      </c>
      <c r="AP34" s="54"/>
      <c r="AQ34" s="10"/>
      <c r="AR34" s="54"/>
      <c r="AS34" s="10" t="s">
        <v>30</v>
      </c>
      <c r="AT34" s="54"/>
      <c r="AU34" s="54"/>
      <c r="AV34" s="83"/>
      <c r="AW34" s="36"/>
      <c r="AX34" s="6"/>
      <c r="AY34" s="79"/>
      <c r="AZ34" s="79"/>
      <c r="BG34" s="5"/>
      <c r="BH34" s="10"/>
      <c r="BI34" s="10"/>
      <c r="BJ34" s="10"/>
      <c r="BK34" s="10"/>
      <c r="BL34" s="10"/>
      <c r="BM34" s="10"/>
    </row>
    <row r="35" spans="2:65" ht="13.5" customHeight="1" x14ac:dyDescent="0.2">
      <c r="B35" s="97" t="s">
        <v>13</v>
      </c>
      <c r="C35" s="98"/>
      <c r="D35" s="98" t="s">
        <v>152</v>
      </c>
      <c r="E35" s="98"/>
      <c r="F35" s="79"/>
      <c r="G35" s="10">
        <v>0</v>
      </c>
      <c r="H35" s="54"/>
      <c r="I35" s="10">
        <v>16</v>
      </c>
      <c r="J35" s="54"/>
      <c r="K35" s="10">
        <v>3</v>
      </c>
      <c r="L35" s="54"/>
      <c r="M35" s="54"/>
      <c r="N35" s="10" t="s">
        <v>86</v>
      </c>
      <c r="O35" s="54"/>
      <c r="Z35" s="79"/>
      <c r="AA35" s="79"/>
      <c r="AB35" s="79"/>
      <c r="AC35" s="79"/>
      <c r="AD35" s="285"/>
      <c r="AE35" s="285"/>
      <c r="AF35" s="285"/>
      <c r="AG35" s="285"/>
      <c r="AH35" s="79"/>
      <c r="AI35" s="99" t="s">
        <v>13</v>
      </c>
      <c r="AJ35" s="100"/>
      <c r="AK35" s="162" t="s">
        <v>153</v>
      </c>
      <c r="AL35" s="100"/>
      <c r="AM35" s="10"/>
      <c r="AN35" s="54"/>
      <c r="AO35" s="10">
        <v>9</v>
      </c>
      <c r="AP35" s="54"/>
      <c r="AQ35" s="10"/>
      <c r="AR35" s="54"/>
      <c r="AS35" s="10" t="s">
        <v>33</v>
      </c>
      <c r="AT35" s="54"/>
      <c r="AU35" s="54"/>
      <c r="AV35" s="83"/>
      <c r="AW35" s="36"/>
      <c r="AX35" s="6"/>
      <c r="AY35" s="79"/>
      <c r="AZ35" s="79"/>
      <c r="BG35" s="5"/>
      <c r="BH35" s="10"/>
      <c r="BI35" s="10"/>
      <c r="BJ35" s="10"/>
      <c r="BK35" s="10"/>
      <c r="BL35" s="10"/>
      <c r="BM35" s="10"/>
    </row>
    <row r="36" spans="2:65" ht="13.5" customHeight="1" x14ac:dyDescent="0.2">
      <c r="B36" s="189"/>
      <c r="C36" s="6"/>
      <c r="D36" s="6"/>
      <c r="E36" s="6"/>
      <c r="F36" s="6"/>
      <c r="G36" s="10"/>
      <c r="H36" s="36"/>
      <c r="I36" s="10"/>
      <c r="J36" s="54"/>
      <c r="K36" s="10"/>
      <c r="L36" s="54"/>
      <c r="M36" s="54"/>
      <c r="N36" s="10"/>
      <c r="O36" s="54"/>
      <c r="Z36" s="5"/>
      <c r="AA36" s="5"/>
      <c r="AB36" s="5"/>
      <c r="AC36" s="5"/>
      <c r="AD36" s="285"/>
      <c r="AE36" s="285"/>
      <c r="AF36" s="285"/>
      <c r="AG36" s="285"/>
      <c r="AH36" s="79"/>
      <c r="AI36" s="103" t="s">
        <v>13</v>
      </c>
      <c r="AJ36" s="104"/>
      <c r="AK36" s="104" t="s">
        <v>154</v>
      </c>
      <c r="AL36" s="104"/>
      <c r="AM36" s="10"/>
      <c r="AN36" s="54"/>
      <c r="AO36" s="10"/>
      <c r="AP36" s="54"/>
      <c r="AQ36" s="10">
        <v>24</v>
      </c>
      <c r="AR36" s="54"/>
      <c r="AS36" s="10" t="s">
        <v>84</v>
      </c>
      <c r="AT36" s="54"/>
      <c r="AU36" s="54"/>
      <c r="AV36" s="83"/>
      <c r="AW36" s="36"/>
      <c r="AX36" s="6"/>
      <c r="AY36" s="79"/>
      <c r="AZ36" s="79"/>
      <c r="BG36" s="5"/>
      <c r="BH36" s="10"/>
      <c r="BI36" s="10"/>
      <c r="BJ36" s="10"/>
      <c r="BK36" s="10"/>
      <c r="BL36" s="10"/>
      <c r="BM36" s="10"/>
    </row>
    <row r="37" spans="2:65" ht="13.5" customHeight="1" x14ac:dyDescent="0.2">
      <c r="B37" s="139" t="s">
        <v>13</v>
      </c>
      <c r="C37" s="172"/>
      <c r="D37" s="172" t="s">
        <v>37</v>
      </c>
      <c r="E37" s="172"/>
      <c r="F37" s="79"/>
      <c r="G37" s="10"/>
      <c r="H37" s="54"/>
      <c r="I37" s="10"/>
      <c r="J37" s="54"/>
      <c r="K37" s="10"/>
      <c r="L37" s="54"/>
      <c r="M37" s="54"/>
      <c r="N37" s="10" t="s">
        <v>86</v>
      </c>
      <c r="O37" s="54"/>
      <c r="Z37" s="5"/>
      <c r="AA37" s="5"/>
      <c r="AB37" s="5"/>
      <c r="AC37" s="5"/>
      <c r="AD37" s="285"/>
      <c r="AE37" s="285"/>
      <c r="AF37" s="285"/>
      <c r="AG37" s="285"/>
      <c r="AH37" s="79"/>
      <c r="AI37" s="192" t="s">
        <v>13</v>
      </c>
      <c r="AJ37" s="174"/>
      <c r="AK37" s="174" t="s">
        <v>155</v>
      </c>
      <c r="AL37" s="174"/>
      <c r="AM37" s="10">
        <v>8</v>
      </c>
      <c r="AN37" s="54"/>
      <c r="AO37" s="10">
        <v>24</v>
      </c>
      <c r="AP37" s="54"/>
      <c r="AQ37" s="10"/>
      <c r="AR37" s="54"/>
      <c r="AS37" s="10" t="s">
        <v>25</v>
      </c>
      <c r="AT37" s="54"/>
      <c r="AU37" s="54"/>
      <c r="AV37" s="36"/>
      <c r="AW37" s="36"/>
      <c r="AX37" s="5"/>
      <c r="AY37" s="5"/>
      <c r="AZ37" s="5"/>
      <c r="BG37" s="5"/>
      <c r="BH37" s="10"/>
      <c r="BI37" s="10"/>
      <c r="BJ37" s="10"/>
      <c r="BK37" s="10"/>
      <c r="BL37" s="10"/>
      <c r="BM37" s="10"/>
    </row>
    <row r="38" spans="2:65" ht="13.5" customHeight="1" x14ac:dyDescent="0.2">
      <c r="B38" s="6"/>
      <c r="C38" s="6"/>
      <c r="D38" s="6"/>
      <c r="E38" s="6"/>
      <c r="F38" s="6"/>
      <c r="G38" s="10"/>
      <c r="H38" s="36"/>
      <c r="I38" s="10"/>
      <c r="J38" s="36"/>
      <c r="K38" s="10"/>
      <c r="L38" s="36"/>
      <c r="M38" s="36"/>
      <c r="N38" s="10"/>
      <c r="O38" s="54"/>
      <c r="Z38" s="5"/>
      <c r="AA38" s="5"/>
      <c r="AB38" s="5"/>
      <c r="AC38" s="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10"/>
      <c r="AP38" s="54"/>
      <c r="AQ38" s="10"/>
      <c r="AR38" s="54"/>
      <c r="AS38" s="10"/>
      <c r="AT38" s="54"/>
      <c r="AU38" s="54"/>
      <c r="AV38" s="5"/>
      <c r="AW38" s="5"/>
      <c r="AX38" s="5"/>
      <c r="AY38" s="5"/>
      <c r="AZ38" s="5"/>
      <c r="BG38" s="5"/>
      <c r="BH38" s="10"/>
      <c r="BI38" s="10"/>
      <c r="BJ38" s="10"/>
      <c r="BK38" s="10"/>
      <c r="BL38" s="10"/>
      <c r="BM38" s="10"/>
    </row>
    <row r="39" spans="2:65" ht="13.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Z39" s="5" t="s">
        <v>156</v>
      </c>
      <c r="AA39" s="5" t="s">
        <v>157</v>
      </c>
      <c r="AB39" s="5" t="s">
        <v>158</v>
      </c>
      <c r="AC39" s="5"/>
      <c r="AD39" s="285"/>
      <c r="AE39" s="285"/>
      <c r="AF39" s="285"/>
      <c r="AG39" s="28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G39" s="5"/>
      <c r="BH39" s="10"/>
      <c r="BI39" s="10"/>
      <c r="BJ39" s="10"/>
      <c r="BK39" s="10"/>
      <c r="BL39" s="10"/>
      <c r="BM39" s="10"/>
    </row>
    <row r="40" spans="2:65" ht="13.5" customHeight="1" x14ac:dyDescent="0.2">
      <c r="B40" s="5"/>
      <c r="C40" s="283" t="s">
        <v>147</v>
      </c>
      <c r="D40" s="283"/>
      <c r="E40" s="283"/>
      <c r="F40" s="283"/>
      <c r="G40" s="283"/>
      <c r="H40" s="284" t="s">
        <v>159</v>
      </c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AE40" s="5"/>
      <c r="AF40" s="5"/>
      <c r="AG40" s="6"/>
      <c r="AH40" s="5"/>
      <c r="AI40" s="5"/>
      <c r="AJ40" s="283" t="s">
        <v>116</v>
      </c>
      <c r="AK40" s="283"/>
      <c r="AL40" s="283"/>
      <c r="AM40" s="283"/>
      <c r="AN40" s="284" t="s">
        <v>132</v>
      </c>
      <c r="AO40" s="284"/>
      <c r="AP40" s="284"/>
      <c r="AQ40" s="284"/>
      <c r="AR40" s="284"/>
      <c r="AS40" s="284"/>
      <c r="AT40" s="284"/>
      <c r="AU40" s="284"/>
      <c r="AV40" s="284"/>
      <c r="AW40" s="284"/>
      <c r="AX40" s="284"/>
      <c r="AY40" s="5"/>
      <c r="AZ40" s="10"/>
      <c r="BG40" s="5"/>
      <c r="BH40" s="10"/>
      <c r="BI40" s="10"/>
      <c r="BJ40" s="10"/>
      <c r="BK40" s="10"/>
      <c r="BL40" s="10"/>
      <c r="BM40" s="10"/>
    </row>
    <row r="41" spans="2:65" ht="13.5" customHeight="1" x14ac:dyDescent="0.2">
      <c r="B41" s="5" t="s">
        <v>160</v>
      </c>
      <c r="C41" s="283" t="s">
        <v>149</v>
      </c>
      <c r="D41" s="283"/>
      <c r="E41" s="283"/>
      <c r="F41" s="283"/>
      <c r="G41" s="283"/>
      <c r="H41" s="284" t="s">
        <v>137</v>
      </c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10"/>
      <c r="Z41" s="10"/>
      <c r="AA41" s="10"/>
      <c r="AB41" s="10"/>
      <c r="AC41" s="5"/>
      <c r="AD41" s="5"/>
      <c r="AE41" s="5"/>
      <c r="AF41" s="5"/>
      <c r="AG41" s="6"/>
      <c r="AH41" s="5"/>
      <c r="AI41" s="5"/>
      <c r="AJ41" s="283" t="s">
        <v>118</v>
      </c>
      <c r="AK41" s="283"/>
      <c r="AL41" s="283"/>
      <c r="AM41" s="283"/>
      <c r="AN41" s="284" t="s">
        <v>134</v>
      </c>
      <c r="AO41" s="284"/>
      <c r="AP41" s="284"/>
      <c r="AQ41" s="284"/>
      <c r="AR41" s="284"/>
      <c r="AS41" s="284"/>
      <c r="AT41" s="284"/>
      <c r="AU41" s="284"/>
      <c r="AV41" s="284"/>
      <c r="AW41" s="284"/>
      <c r="AX41" s="284"/>
      <c r="AY41" s="5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2:65" ht="13.5" customHeight="1" x14ac:dyDescent="0.2">
      <c r="B42" s="5" t="s">
        <v>160</v>
      </c>
      <c r="C42" s="283" t="s">
        <v>146</v>
      </c>
      <c r="D42" s="283"/>
      <c r="E42" s="283"/>
      <c r="F42" s="283"/>
      <c r="G42" s="283"/>
      <c r="H42" s="284" t="s">
        <v>161</v>
      </c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5"/>
      <c r="Z42" s="5"/>
      <c r="AA42" s="5"/>
      <c r="AB42" s="5"/>
      <c r="AC42" s="5"/>
      <c r="AD42" s="5"/>
      <c r="AE42" s="5"/>
      <c r="AF42" s="5"/>
      <c r="AG42" s="6"/>
      <c r="AH42" s="5"/>
      <c r="AI42" s="5"/>
      <c r="AJ42" s="283" t="s">
        <v>120</v>
      </c>
      <c r="AK42" s="283"/>
      <c r="AL42" s="283"/>
      <c r="AM42" s="283"/>
      <c r="AN42" s="284" t="s">
        <v>136</v>
      </c>
      <c r="AO42" s="284"/>
      <c r="AP42" s="284"/>
      <c r="AQ42" s="284"/>
      <c r="AR42" s="284"/>
      <c r="AS42" s="284"/>
      <c r="AT42" s="284"/>
      <c r="AU42" s="284"/>
      <c r="AV42" s="284"/>
      <c r="AW42" s="284"/>
      <c r="AX42" s="284"/>
      <c r="AY42" s="5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2:65" ht="13.5" customHeight="1" x14ac:dyDescent="0.25">
      <c r="B43" s="5" t="s">
        <v>160</v>
      </c>
      <c r="C43" s="283" t="s">
        <v>152</v>
      </c>
      <c r="D43" s="283"/>
      <c r="E43" s="283"/>
      <c r="F43" s="283"/>
      <c r="G43" s="283"/>
      <c r="H43" s="284" t="s">
        <v>141</v>
      </c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5"/>
      <c r="Z43" s="193"/>
      <c r="AA43" s="193"/>
      <c r="AB43" s="193"/>
      <c r="AC43" s="10"/>
      <c r="AD43" s="5"/>
      <c r="AE43" s="5"/>
      <c r="AF43" s="5"/>
      <c r="AG43" s="6"/>
      <c r="AH43" s="5"/>
      <c r="AI43" s="5"/>
      <c r="AJ43" s="283" t="s">
        <v>151</v>
      </c>
      <c r="AK43" s="283"/>
      <c r="AL43" s="283"/>
      <c r="AM43" s="283"/>
      <c r="AN43" s="284" t="s">
        <v>140</v>
      </c>
      <c r="AO43" s="284"/>
      <c r="AP43" s="284"/>
      <c r="AQ43" s="284"/>
      <c r="AR43" s="284"/>
      <c r="AS43" s="284"/>
      <c r="AT43" s="284"/>
      <c r="AU43" s="284"/>
      <c r="AV43" s="284"/>
      <c r="AW43" s="284"/>
      <c r="AX43" s="284"/>
      <c r="AY43" s="5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2:65" ht="13.5" customHeight="1" x14ac:dyDescent="0.3">
      <c r="B44" s="5" t="s">
        <v>160</v>
      </c>
      <c r="C44" s="283" t="s">
        <v>148</v>
      </c>
      <c r="D44" s="283"/>
      <c r="E44" s="283"/>
      <c r="F44" s="283"/>
      <c r="G44" s="283"/>
      <c r="H44" s="284" t="s">
        <v>162</v>
      </c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5"/>
      <c r="Z44" s="194"/>
      <c r="AA44" s="194"/>
      <c r="AB44" s="194"/>
      <c r="AC44" s="5"/>
      <c r="AD44" s="5"/>
      <c r="AE44" s="5"/>
      <c r="AF44" s="5"/>
      <c r="AG44" s="6"/>
      <c r="AH44" s="5"/>
      <c r="AI44" s="5"/>
      <c r="AJ44" s="283" t="s">
        <v>153</v>
      </c>
      <c r="AK44" s="283"/>
      <c r="AL44" s="283"/>
      <c r="AM44" s="283"/>
      <c r="AN44" s="284" t="s">
        <v>142</v>
      </c>
      <c r="AO44" s="284"/>
      <c r="AP44" s="284"/>
      <c r="AQ44" s="284"/>
      <c r="AR44" s="284"/>
      <c r="AS44" s="284"/>
      <c r="AT44" s="284"/>
      <c r="AU44" s="284"/>
      <c r="AV44" s="284"/>
      <c r="AW44" s="284"/>
      <c r="AX44" s="284"/>
      <c r="AY44" s="5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2:65" ht="13.5" customHeight="1" x14ac:dyDescent="0.25">
      <c r="B45" s="5" t="s">
        <v>160</v>
      </c>
      <c r="C45" s="283" t="s">
        <v>150</v>
      </c>
      <c r="D45" s="283"/>
      <c r="E45" s="283"/>
      <c r="F45" s="283"/>
      <c r="G45" s="283"/>
      <c r="H45" s="284" t="s">
        <v>163</v>
      </c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5"/>
      <c r="Z45" s="195"/>
      <c r="AA45" s="195"/>
      <c r="AB45" s="195"/>
      <c r="AC45" s="5"/>
      <c r="AD45" s="5"/>
      <c r="AE45" s="5"/>
      <c r="AF45" s="5"/>
      <c r="AG45" s="6"/>
      <c r="AH45" s="5"/>
      <c r="AI45" s="5"/>
      <c r="AJ45" s="283" t="s">
        <v>154</v>
      </c>
      <c r="AK45" s="283"/>
      <c r="AL45" s="283"/>
      <c r="AM45" s="283"/>
      <c r="AN45" s="284" t="s">
        <v>104</v>
      </c>
      <c r="AO45" s="284"/>
      <c r="AP45" s="284"/>
      <c r="AQ45" s="284"/>
      <c r="AR45" s="284"/>
      <c r="AS45" s="284"/>
      <c r="AT45" s="284"/>
      <c r="AU45" s="284"/>
      <c r="AV45" s="284"/>
      <c r="AW45" s="284"/>
      <c r="AX45" s="284"/>
      <c r="AY45" s="5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2:65" ht="13.5" customHeight="1" x14ac:dyDescent="0.2">
      <c r="B46" s="5"/>
      <c r="C46" s="283"/>
      <c r="D46" s="283"/>
      <c r="E46" s="283"/>
      <c r="F46" s="283"/>
      <c r="G46" s="283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5"/>
      <c r="Z46" s="5"/>
      <c r="AA46" s="5"/>
      <c r="AB46" s="5"/>
      <c r="AC46" s="5"/>
      <c r="AD46" s="5"/>
      <c r="AE46" s="5"/>
      <c r="AF46" s="5"/>
      <c r="AG46" s="6"/>
      <c r="AH46" s="5"/>
      <c r="AI46" s="5"/>
      <c r="AJ46" s="283" t="s">
        <v>155</v>
      </c>
      <c r="AK46" s="283"/>
      <c r="AL46" s="283"/>
      <c r="AM46" s="283"/>
      <c r="AN46" s="284" t="s">
        <v>164</v>
      </c>
      <c r="AO46" s="284"/>
      <c r="AP46" s="284"/>
      <c r="AQ46" s="284"/>
      <c r="AR46" s="284"/>
      <c r="AS46" s="284"/>
      <c r="AT46" s="284"/>
      <c r="AU46" s="284"/>
      <c r="AV46" s="284"/>
      <c r="AW46" s="284"/>
      <c r="AX46" s="284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2:65" ht="13.5" customHeight="1" x14ac:dyDescent="0.2">
      <c r="C47" s="283"/>
      <c r="D47" s="283"/>
      <c r="E47" s="283"/>
      <c r="F47" s="283"/>
      <c r="G47" s="283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AG47" s="4"/>
    </row>
    <row r="48" spans="2:65" ht="13.5" customHeight="1" x14ac:dyDescent="0.2">
      <c r="AG48" s="4"/>
    </row>
    <row r="49" spans="33:35" ht="13.5" customHeight="1" x14ac:dyDescent="0.2">
      <c r="AG49" s="4"/>
      <c r="AI49" s="6"/>
    </row>
    <row r="50" spans="33:35" ht="13.5" customHeight="1" x14ac:dyDescent="0.2">
      <c r="AG50" s="4"/>
    </row>
    <row r="51" spans="33:35" ht="13.5" customHeight="1" x14ac:dyDescent="0.2">
      <c r="AG51" s="4"/>
    </row>
    <row r="52" spans="33:35" ht="13.5" customHeight="1" x14ac:dyDescent="0.2">
      <c r="AG52" s="4"/>
    </row>
    <row r="53" spans="33:35" ht="13.5" customHeight="1" x14ac:dyDescent="0.2">
      <c r="AG53" s="4"/>
    </row>
    <row r="54" spans="33:35" ht="13.5" customHeight="1" x14ac:dyDescent="0.2">
      <c r="AG54" s="4"/>
    </row>
    <row r="55" spans="33:35" ht="13.5" customHeight="1" x14ac:dyDescent="0.2">
      <c r="AG55" s="4"/>
    </row>
    <row r="56" spans="33:35" ht="13.5" customHeight="1" x14ac:dyDescent="0.2">
      <c r="AG56" s="4"/>
    </row>
    <row r="57" spans="33:35" ht="13.5" customHeight="1" x14ac:dyDescent="0.2">
      <c r="AG57" s="4"/>
    </row>
    <row r="58" spans="33:35" ht="13.5" customHeight="1" x14ac:dyDescent="0.2">
      <c r="AG58" s="4"/>
    </row>
    <row r="59" spans="33:35" ht="13.5" customHeight="1" x14ac:dyDescent="0.2">
      <c r="AG59" s="4"/>
    </row>
    <row r="60" spans="33:35" ht="13.5" customHeight="1" x14ac:dyDescent="0.2">
      <c r="AG60" s="4"/>
    </row>
    <row r="61" spans="33:35" ht="13.5" customHeight="1" x14ac:dyDescent="0.2">
      <c r="AG61" s="4"/>
    </row>
    <row r="62" spans="33:35" ht="13.5" customHeight="1" x14ac:dyDescent="0.2">
      <c r="AG62" s="4"/>
    </row>
    <row r="63" spans="33:35" ht="13.5" customHeight="1" x14ac:dyDescent="0.2">
      <c r="AG63" s="4"/>
    </row>
    <row r="64" spans="33:35" ht="13.5" customHeight="1" x14ac:dyDescent="0.2">
      <c r="AG64" s="4"/>
    </row>
    <row r="65" spans="33:33" ht="13.5" customHeight="1" x14ac:dyDescent="0.2">
      <c r="AG65" s="4"/>
    </row>
    <row r="66" spans="33:33" ht="13.5" customHeight="1" x14ac:dyDescent="0.2">
      <c r="AG66" s="4"/>
    </row>
    <row r="67" spans="33:33" ht="13.5" customHeight="1" x14ac:dyDescent="0.2">
      <c r="AG67" s="4"/>
    </row>
    <row r="68" spans="33:33" ht="13.5" customHeight="1" x14ac:dyDescent="0.2">
      <c r="AG68" s="4"/>
    </row>
    <row r="69" spans="33:33" ht="13.5" customHeight="1" x14ac:dyDescent="0.2">
      <c r="AG69" s="4"/>
    </row>
    <row r="70" spans="33:33" ht="13.5" customHeight="1" x14ac:dyDescent="0.2">
      <c r="AG70" s="4"/>
    </row>
    <row r="71" spans="33:33" ht="13.5" customHeight="1" x14ac:dyDescent="0.2">
      <c r="AG71" s="4"/>
    </row>
    <row r="72" spans="33:33" ht="13.5" customHeight="1" x14ac:dyDescent="0.2">
      <c r="AG72" s="4"/>
    </row>
    <row r="73" spans="33:33" ht="13.5" customHeight="1" x14ac:dyDescent="0.2">
      <c r="AG73" s="4"/>
    </row>
    <row r="74" spans="33:33" ht="13.5" customHeight="1" x14ac:dyDescent="0.2">
      <c r="AG74" s="4"/>
    </row>
    <row r="75" spans="33:33" ht="13.5" customHeight="1" x14ac:dyDescent="0.2">
      <c r="AG75" s="4"/>
    </row>
    <row r="76" spans="33:33" ht="13.5" customHeight="1" x14ac:dyDescent="0.2">
      <c r="AG76" s="4"/>
    </row>
    <row r="77" spans="33:33" ht="13.5" customHeight="1" x14ac:dyDescent="0.2">
      <c r="AG77" s="4"/>
    </row>
    <row r="78" spans="33:33" ht="13.5" customHeight="1" x14ac:dyDescent="0.2">
      <c r="AG78" s="4"/>
    </row>
    <row r="79" spans="33:33" ht="13.5" customHeight="1" x14ac:dyDescent="0.2">
      <c r="AG79" s="4"/>
    </row>
    <row r="80" spans="33:33" ht="13.5" customHeight="1" x14ac:dyDescent="0.2">
      <c r="AG80" s="4"/>
    </row>
    <row r="81" spans="33:33" ht="13.5" customHeight="1" x14ac:dyDescent="0.2">
      <c r="AG81" s="4"/>
    </row>
    <row r="82" spans="33:33" ht="13.5" customHeight="1" x14ac:dyDescent="0.2">
      <c r="AG82" s="4"/>
    </row>
    <row r="83" spans="33:33" ht="13.5" customHeight="1" x14ac:dyDescent="0.2">
      <c r="AG83" s="4"/>
    </row>
    <row r="84" spans="33:33" ht="13.5" customHeight="1" x14ac:dyDescent="0.2">
      <c r="AG84" s="4"/>
    </row>
    <row r="85" spans="33:33" ht="13.5" customHeight="1" x14ac:dyDescent="0.2">
      <c r="AG85" s="4"/>
    </row>
    <row r="86" spans="33:33" ht="13.5" customHeight="1" x14ac:dyDescent="0.2">
      <c r="AG86" s="4"/>
    </row>
    <row r="87" spans="33:33" ht="13.5" customHeight="1" x14ac:dyDescent="0.2">
      <c r="AG87" s="4"/>
    </row>
    <row r="88" spans="33:33" ht="13.5" customHeight="1" x14ac:dyDescent="0.2">
      <c r="AG88" s="4"/>
    </row>
    <row r="89" spans="33:33" ht="13.5" customHeight="1" x14ac:dyDescent="0.2">
      <c r="AG89" s="4"/>
    </row>
    <row r="90" spans="33:33" ht="13.5" customHeight="1" x14ac:dyDescent="0.2">
      <c r="AG90" s="4"/>
    </row>
    <row r="91" spans="33:33" ht="13.5" customHeight="1" x14ac:dyDescent="0.2">
      <c r="AG91" s="4"/>
    </row>
    <row r="92" spans="33:33" ht="13.5" customHeight="1" x14ac:dyDescent="0.2">
      <c r="AG92" s="4"/>
    </row>
    <row r="93" spans="33:33" ht="13.5" customHeight="1" x14ac:dyDescent="0.2">
      <c r="AG93" s="4"/>
    </row>
    <row r="94" spans="33:33" ht="13.5" customHeight="1" x14ac:dyDescent="0.2">
      <c r="AG94" s="4"/>
    </row>
    <row r="95" spans="33:33" ht="13.5" customHeight="1" x14ac:dyDescent="0.2">
      <c r="AG95" s="4"/>
    </row>
    <row r="96" spans="33:33" ht="13.5" customHeight="1" x14ac:dyDescent="0.2">
      <c r="AG96" s="4"/>
    </row>
    <row r="97" spans="33:33" ht="13.5" customHeight="1" x14ac:dyDescent="0.2">
      <c r="AG97" s="4"/>
    </row>
    <row r="98" spans="33:33" ht="13.5" customHeight="1" x14ac:dyDescent="0.2">
      <c r="AG98" s="4"/>
    </row>
    <row r="99" spans="33:33" ht="13.5" customHeight="1" x14ac:dyDescent="0.2">
      <c r="AG99" s="4"/>
    </row>
    <row r="100" spans="33:33" ht="13.5" customHeight="1" x14ac:dyDescent="0.2">
      <c r="AG100" s="4"/>
    </row>
    <row r="101" spans="33:33" ht="13.5" customHeight="1" x14ac:dyDescent="0.2">
      <c r="AG101" s="4"/>
    </row>
    <row r="102" spans="33:33" ht="13.5" customHeight="1" x14ac:dyDescent="0.2">
      <c r="AG102" s="4"/>
    </row>
    <row r="103" spans="33:33" ht="13.5" customHeight="1" x14ac:dyDescent="0.2">
      <c r="AG103" s="4"/>
    </row>
    <row r="104" spans="33:33" ht="13.5" customHeight="1" x14ac:dyDescent="0.2">
      <c r="AG104" s="4"/>
    </row>
    <row r="105" spans="33:33" ht="13.5" customHeight="1" x14ac:dyDescent="0.2">
      <c r="AG105" s="4"/>
    </row>
    <row r="106" spans="33:33" ht="13.5" customHeight="1" x14ac:dyDescent="0.2">
      <c r="AG106" s="4"/>
    </row>
    <row r="107" spans="33:33" ht="13.5" customHeight="1" x14ac:dyDescent="0.2">
      <c r="AG107" s="4"/>
    </row>
    <row r="108" spans="33:33" ht="13.5" customHeight="1" x14ac:dyDescent="0.2">
      <c r="AG108" s="4"/>
    </row>
    <row r="109" spans="33:33" ht="13.5" customHeight="1" x14ac:dyDescent="0.2">
      <c r="AG109" s="4"/>
    </row>
    <row r="110" spans="33:33" ht="13.5" customHeight="1" x14ac:dyDescent="0.2">
      <c r="AG110" s="4"/>
    </row>
    <row r="111" spans="33:33" ht="13.5" customHeight="1" x14ac:dyDescent="0.2">
      <c r="AG111" s="4"/>
    </row>
    <row r="112" spans="33:33" ht="13.5" customHeight="1" x14ac:dyDescent="0.2">
      <c r="AG112" s="4"/>
    </row>
    <row r="113" spans="33:33" ht="13.5" customHeight="1" x14ac:dyDescent="0.2">
      <c r="AG113" s="4"/>
    </row>
    <row r="114" spans="33:33" ht="13.5" customHeight="1" x14ac:dyDescent="0.2">
      <c r="AG114" s="4"/>
    </row>
    <row r="115" spans="33:33" ht="13.5" customHeight="1" x14ac:dyDescent="0.2">
      <c r="AG115" s="4"/>
    </row>
    <row r="116" spans="33:33" ht="13.5" customHeight="1" x14ac:dyDescent="0.2">
      <c r="AG116" s="4"/>
    </row>
    <row r="117" spans="33:33" ht="13.5" customHeight="1" x14ac:dyDescent="0.2">
      <c r="AG117" s="4"/>
    </row>
    <row r="118" spans="33:33" ht="13.5" customHeight="1" x14ac:dyDescent="0.2">
      <c r="AG118" s="4"/>
    </row>
    <row r="119" spans="33:33" ht="13.5" customHeight="1" x14ac:dyDescent="0.2">
      <c r="AG119" s="4"/>
    </row>
    <row r="120" spans="33:33" ht="13.5" customHeight="1" x14ac:dyDescent="0.2">
      <c r="AG120" s="4"/>
    </row>
    <row r="121" spans="33:33" ht="13.5" customHeight="1" x14ac:dyDescent="0.2">
      <c r="AG121" s="4"/>
    </row>
    <row r="122" spans="33:33" ht="13.5" customHeight="1" x14ac:dyDescent="0.2">
      <c r="AG122" s="4"/>
    </row>
    <row r="123" spans="33:33" ht="13.5" customHeight="1" x14ac:dyDescent="0.2">
      <c r="AG123" s="4"/>
    </row>
    <row r="124" spans="33:33" ht="13.5" customHeight="1" x14ac:dyDescent="0.2">
      <c r="AG124" s="4"/>
    </row>
    <row r="125" spans="33:33" ht="13.5" customHeight="1" x14ac:dyDescent="0.2">
      <c r="AG125" s="4"/>
    </row>
    <row r="126" spans="33:33" ht="13.5" customHeight="1" x14ac:dyDescent="0.2">
      <c r="AG126" s="4"/>
    </row>
    <row r="127" spans="33:33" ht="13.5" customHeight="1" x14ac:dyDescent="0.2">
      <c r="AG127" s="4"/>
    </row>
    <row r="128" spans="33:33" ht="13.5" customHeight="1" x14ac:dyDescent="0.2">
      <c r="AG128" s="4"/>
    </row>
    <row r="129" spans="33:33" ht="13.5" customHeight="1" x14ac:dyDescent="0.2">
      <c r="AG129" s="4"/>
    </row>
    <row r="130" spans="33:33" ht="13.5" customHeight="1" x14ac:dyDescent="0.2">
      <c r="AG130" s="4"/>
    </row>
    <row r="131" spans="33:33" ht="13.5" customHeight="1" x14ac:dyDescent="0.2">
      <c r="AG131" s="4"/>
    </row>
    <row r="132" spans="33:33" ht="13.5" customHeight="1" x14ac:dyDescent="0.2">
      <c r="AG132" s="4"/>
    </row>
    <row r="133" spans="33:33" ht="13.5" customHeight="1" x14ac:dyDescent="0.2">
      <c r="AG133" s="4"/>
    </row>
    <row r="134" spans="33:33" ht="13.5" customHeight="1" x14ac:dyDescent="0.2">
      <c r="AG134" s="4"/>
    </row>
    <row r="135" spans="33:33" ht="13.5" customHeight="1" x14ac:dyDescent="0.2">
      <c r="AG135" s="4"/>
    </row>
    <row r="136" spans="33:33" ht="13.5" customHeight="1" x14ac:dyDescent="0.2">
      <c r="AG136" s="4"/>
    </row>
    <row r="137" spans="33:33" ht="13.5" customHeight="1" x14ac:dyDescent="0.2">
      <c r="AG137" s="4"/>
    </row>
    <row r="138" spans="33:33" ht="13.5" customHeight="1" x14ac:dyDescent="0.2">
      <c r="AG138" s="4"/>
    </row>
    <row r="139" spans="33:33" ht="13.5" customHeight="1" x14ac:dyDescent="0.2">
      <c r="AG139" s="4"/>
    </row>
    <row r="140" spans="33:33" ht="13.5" customHeight="1" x14ac:dyDescent="0.2">
      <c r="AG140" s="4"/>
    </row>
    <row r="141" spans="33:33" ht="13.5" customHeight="1" x14ac:dyDescent="0.2">
      <c r="AG141" s="4"/>
    </row>
    <row r="142" spans="33:33" ht="13.5" customHeight="1" x14ac:dyDescent="0.2">
      <c r="AG142" s="4"/>
    </row>
    <row r="143" spans="33:33" ht="13.5" customHeight="1" x14ac:dyDescent="0.2">
      <c r="AG143" s="4"/>
    </row>
    <row r="144" spans="33:33" ht="13.5" customHeight="1" x14ac:dyDescent="0.2">
      <c r="AG144" s="4"/>
    </row>
    <row r="145" spans="33:33" ht="13.5" customHeight="1" x14ac:dyDescent="0.2">
      <c r="AG145" s="4"/>
    </row>
    <row r="146" spans="33:33" ht="13.5" customHeight="1" x14ac:dyDescent="0.2">
      <c r="AG146" s="4"/>
    </row>
    <row r="147" spans="33:33" ht="13.5" customHeight="1" x14ac:dyDescent="0.2">
      <c r="AG147" s="4"/>
    </row>
    <row r="148" spans="33:33" ht="13.5" customHeight="1" x14ac:dyDescent="0.2">
      <c r="AG148" s="4"/>
    </row>
    <row r="149" spans="33:33" ht="13.5" customHeight="1" x14ac:dyDescent="0.2">
      <c r="AG149" s="4"/>
    </row>
    <row r="150" spans="33:33" ht="13.5" customHeight="1" x14ac:dyDescent="0.2">
      <c r="AG150" s="4"/>
    </row>
    <row r="151" spans="33:33" ht="13.5" customHeight="1" x14ac:dyDescent="0.2">
      <c r="AG151" s="4"/>
    </row>
    <row r="152" spans="33:33" ht="13.5" customHeight="1" x14ac:dyDescent="0.2">
      <c r="AG152" s="4"/>
    </row>
    <row r="153" spans="33:33" ht="13.5" customHeight="1" x14ac:dyDescent="0.2">
      <c r="AG153" s="4"/>
    </row>
    <row r="154" spans="33:33" ht="13.5" customHeight="1" x14ac:dyDescent="0.2">
      <c r="AG154" s="4"/>
    </row>
    <row r="155" spans="33:33" ht="13.5" customHeight="1" x14ac:dyDescent="0.2">
      <c r="AG155" s="4"/>
    </row>
    <row r="156" spans="33:33" ht="13.5" customHeight="1" x14ac:dyDescent="0.2">
      <c r="AG156" s="4"/>
    </row>
    <row r="157" spans="33:33" ht="13.5" customHeight="1" x14ac:dyDescent="0.2">
      <c r="AG157" s="4"/>
    </row>
    <row r="158" spans="33:33" ht="13.5" customHeight="1" x14ac:dyDescent="0.2">
      <c r="AG158" s="4"/>
    </row>
    <row r="159" spans="33:33" ht="13.5" customHeight="1" x14ac:dyDescent="0.2">
      <c r="AG159" s="4"/>
    </row>
    <row r="160" spans="33:33" ht="13.5" customHeight="1" x14ac:dyDescent="0.2">
      <c r="AG160" s="4"/>
    </row>
    <row r="161" spans="33:33" ht="13.5" customHeight="1" x14ac:dyDescent="0.2">
      <c r="AG161" s="4"/>
    </row>
    <row r="162" spans="33:33" ht="13.5" customHeight="1" x14ac:dyDescent="0.2">
      <c r="AG162" s="4"/>
    </row>
    <row r="163" spans="33:33" ht="13.5" customHeight="1" x14ac:dyDescent="0.2">
      <c r="AG163" s="4"/>
    </row>
    <row r="164" spans="33:33" ht="13.5" customHeight="1" x14ac:dyDescent="0.2">
      <c r="AG164" s="4"/>
    </row>
    <row r="165" spans="33:33" ht="13.5" customHeight="1" x14ac:dyDescent="0.2">
      <c r="AG165" s="4"/>
    </row>
    <row r="166" spans="33:33" ht="13.5" customHeight="1" x14ac:dyDescent="0.2">
      <c r="AG166" s="4"/>
    </row>
    <row r="167" spans="33:33" ht="13.5" customHeight="1" x14ac:dyDescent="0.2">
      <c r="AG167" s="4"/>
    </row>
    <row r="168" spans="33:33" ht="13.5" customHeight="1" x14ac:dyDescent="0.2">
      <c r="AG168" s="4"/>
    </row>
    <row r="169" spans="33:33" ht="13.5" customHeight="1" x14ac:dyDescent="0.2">
      <c r="AG169" s="4"/>
    </row>
    <row r="170" spans="33:33" ht="13.5" customHeight="1" x14ac:dyDescent="0.2">
      <c r="AG170" s="4"/>
    </row>
    <row r="171" spans="33:33" ht="13.5" customHeight="1" x14ac:dyDescent="0.2">
      <c r="AG171" s="4"/>
    </row>
    <row r="172" spans="33:33" ht="13.5" customHeight="1" x14ac:dyDescent="0.2">
      <c r="AG172" s="4"/>
    </row>
    <row r="173" spans="33:33" ht="13.5" customHeight="1" x14ac:dyDescent="0.2">
      <c r="AG173" s="4"/>
    </row>
    <row r="174" spans="33:33" ht="13.5" customHeight="1" x14ac:dyDescent="0.2">
      <c r="AG174" s="4"/>
    </row>
    <row r="175" spans="33:33" ht="13.5" customHeight="1" x14ac:dyDescent="0.2">
      <c r="AG175" s="4"/>
    </row>
    <row r="176" spans="33:33" ht="13.5" customHeight="1" x14ac:dyDescent="0.2">
      <c r="AG176" s="4"/>
    </row>
    <row r="177" spans="33:33" ht="13.5" customHeight="1" x14ac:dyDescent="0.2">
      <c r="AG177" s="4"/>
    </row>
    <row r="178" spans="33:33" ht="13.5" customHeight="1" x14ac:dyDescent="0.2">
      <c r="AG178" s="4"/>
    </row>
    <row r="179" spans="33:33" ht="13.5" customHeight="1" x14ac:dyDescent="0.2">
      <c r="AG179" s="4"/>
    </row>
    <row r="180" spans="33:33" ht="13.5" customHeight="1" x14ac:dyDescent="0.2">
      <c r="AG180" s="4"/>
    </row>
    <row r="181" spans="33:33" ht="13.5" customHeight="1" x14ac:dyDescent="0.2">
      <c r="AG181" s="4"/>
    </row>
    <row r="182" spans="33:33" ht="13.5" customHeight="1" x14ac:dyDescent="0.2">
      <c r="AG182" s="4"/>
    </row>
    <row r="183" spans="33:33" ht="13.5" customHeight="1" x14ac:dyDescent="0.2">
      <c r="AG183" s="4"/>
    </row>
    <row r="184" spans="33:33" ht="13.5" customHeight="1" x14ac:dyDescent="0.2">
      <c r="AG184" s="4"/>
    </row>
    <row r="185" spans="33:33" ht="13.5" customHeight="1" x14ac:dyDescent="0.2">
      <c r="AG185" s="4"/>
    </row>
    <row r="186" spans="33:33" ht="13.5" customHeight="1" x14ac:dyDescent="0.2">
      <c r="AG186" s="4"/>
    </row>
    <row r="187" spans="33:33" ht="13.5" customHeight="1" x14ac:dyDescent="0.2">
      <c r="AG187" s="4"/>
    </row>
    <row r="188" spans="33:33" ht="13.5" customHeight="1" x14ac:dyDescent="0.2">
      <c r="AG188" s="4"/>
    </row>
    <row r="189" spans="33:33" ht="13.5" customHeight="1" x14ac:dyDescent="0.2">
      <c r="AG189" s="4"/>
    </row>
    <row r="190" spans="33:33" ht="13.5" customHeight="1" x14ac:dyDescent="0.2">
      <c r="AG190" s="4"/>
    </row>
    <row r="191" spans="33:33" ht="13.5" customHeight="1" x14ac:dyDescent="0.2">
      <c r="AG191" s="4"/>
    </row>
    <row r="192" spans="33:33" ht="13.5" customHeight="1" x14ac:dyDescent="0.2">
      <c r="AG192" s="4"/>
    </row>
    <row r="193" spans="33:33" ht="13.5" customHeight="1" x14ac:dyDescent="0.2">
      <c r="AG193" s="4"/>
    </row>
    <row r="194" spans="33:33" ht="13.5" customHeight="1" x14ac:dyDescent="0.2">
      <c r="AG194" s="4"/>
    </row>
    <row r="195" spans="33:33" ht="13.5" customHeight="1" x14ac:dyDescent="0.2">
      <c r="AG195" s="4"/>
    </row>
    <row r="196" spans="33:33" ht="13.5" customHeight="1" x14ac:dyDescent="0.2">
      <c r="AG196" s="4"/>
    </row>
    <row r="197" spans="33:33" ht="13.5" customHeight="1" x14ac:dyDescent="0.2">
      <c r="AG197" s="4"/>
    </row>
    <row r="198" spans="33:33" ht="13.5" customHeight="1" x14ac:dyDescent="0.2">
      <c r="AG198" s="4"/>
    </row>
    <row r="199" spans="33:33" ht="13.5" customHeight="1" x14ac:dyDescent="0.2">
      <c r="AG199" s="4"/>
    </row>
    <row r="200" spans="33:33" ht="13.5" customHeight="1" x14ac:dyDescent="0.2">
      <c r="AG200" s="4"/>
    </row>
    <row r="201" spans="33:33" ht="13.5" customHeight="1" x14ac:dyDescent="0.2">
      <c r="AG201" s="4"/>
    </row>
    <row r="202" spans="33:33" ht="13.5" customHeight="1" x14ac:dyDescent="0.2">
      <c r="AG202" s="4"/>
    </row>
    <row r="203" spans="33:33" ht="13.5" customHeight="1" x14ac:dyDescent="0.2">
      <c r="AG203" s="4"/>
    </row>
    <row r="204" spans="33:33" ht="13.5" customHeight="1" x14ac:dyDescent="0.2">
      <c r="AG204" s="4"/>
    </row>
    <row r="205" spans="33:33" ht="13.5" customHeight="1" x14ac:dyDescent="0.2">
      <c r="AG205" s="4"/>
    </row>
    <row r="206" spans="33:33" ht="13.5" customHeight="1" x14ac:dyDescent="0.2">
      <c r="AG206" s="4"/>
    </row>
    <row r="207" spans="33:33" ht="13.5" customHeight="1" x14ac:dyDescent="0.2">
      <c r="AG207" s="4"/>
    </row>
    <row r="208" spans="33:33" ht="13.5" customHeight="1" x14ac:dyDescent="0.2">
      <c r="AG208" s="4"/>
    </row>
    <row r="209" spans="33:33" ht="13.5" customHeight="1" x14ac:dyDescent="0.2">
      <c r="AG209" s="4"/>
    </row>
    <row r="210" spans="33:33" ht="13.5" customHeight="1" x14ac:dyDescent="0.2">
      <c r="AG210" s="4"/>
    </row>
    <row r="211" spans="33:33" ht="13.5" customHeight="1" x14ac:dyDescent="0.2">
      <c r="AG211" s="4"/>
    </row>
    <row r="212" spans="33:33" ht="13.5" customHeight="1" x14ac:dyDescent="0.2">
      <c r="AG212" s="4"/>
    </row>
    <row r="213" spans="33:33" ht="13.5" customHeight="1" x14ac:dyDescent="0.2">
      <c r="AG213" s="4"/>
    </row>
    <row r="214" spans="33:33" ht="13.5" customHeight="1" x14ac:dyDescent="0.2">
      <c r="AG214" s="4"/>
    </row>
    <row r="215" spans="33:33" ht="13.5" customHeight="1" x14ac:dyDescent="0.2">
      <c r="AG215" s="4"/>
    </row>
    <row r="216" spans="33:33" ht="13.5" customHeight="1" x14ac:dyDescent="0.2">
      <c r="AG216" s="4"/>
    </row>
    <row r="217" spans="33:33" ht="13.5" customHeight="1" x14ac:dyDescent="0.2">
      <c r="AG217" s="4"/>
    </row>
    <row r="218" spans="33:33" ht="13.5" customHeight="1" x14ac:dyDescent="0.2">
      <c r="AG218" s="4"/>
    </row>
    <row r="219" spans="33:33" ht="13.5" customHeight="1" x14ac:dyDescent="0.2">
      <c r="AG219" s="4"/>
    </row>
    <row r="220" spans="33:33" ht="13.5" customHeight="1" x14ac:dyDescent="0.2">
      <c r="AG220" s="4"/>
    </row>
    <row r="221" spans="33:33" ht="13.5" customHeight="1" x14ac:dyDescent="0.2">
      <c r="AG221" s="4"/>
    </row>
    <row r="222" spans="33:33" ht="13.5" customHeight="1" x14ac:dyDescent="0.2">
      <c r="AG222" s="4"/>
    </row>
    <row r="223" spans="33:33" ht="13.5" customHeight="1" x14ac:dyDescent="0.2">
      <c r="AG223" s="4"/>
    </row>
    <row r="224" spans="33:33" ht="13.5" customHeight="1" x14ac:dyDescent="0.2">
      <c r="AG224" s="4"/>
    </row>
    <row r="225" spans="33:33" ht="13.5" customHeight="1" x14ac:dyDescent="0.2">
      <c r="AG225" s="4"/>
    </row>
    <row r="226" spans="33:33" ht="13.5" customHeight="1" x14ac:dyDescent="0.2">
      <c r="AG226" s="4"/>
    </row>
    <row r="227" spans="33:33" ht="13.5" customHeight="1" x14ac:dyDescent="0.2">
      <c r="AG227" s="4"/>
    </row>
    <row r="228" spans="33:33" ht="13.5" customHeight="1" x14ac:dyDescent="0.2">
      <c r="AG228" s="4"/>
    </row>
    <row r="229" spans="33:33" ht="13.5" customHeight="1" x14ac:dyDescent="0.2">
      <c r="AG229" s="4"/>
    </row>
    <row r="230" spans="33:33" ht="13.5" customHeight="1" x14ac:dyDescent="0.2">
      <c r="AG230" s="4"/>
    </row>
    <row r="231" spans="33:33" ht="13.5" customHeight="1" x14ac:dyDescent="0.2">
      <c r="AG231" s="4"/>
    </row>
    <row r="232" spans="33:33" ht="13.5" customHeight="1" x14ac:dyDescent="0.2">
      <c r="AG232" s="4"/>
    </row>
    <row r="233" spans="33:33" ht="13.5" customHeight="1" x14ac:dyDescent="0.2">
      <c r="AG233" s="4"/>
    </row>
    <row r="234" spans="33:33" ht="13.5" customHeight="1" x14ac:dyDescent="0.2">
      <c r="AG234" s="4"/>
    </row>
    <row r="235" spans="33:33" ht="13.5" customHeight="1" x14ac:dyDescent="0.2">
      <c r="AG235" s="4"/>
    </row>
    <row r="236" spans="33:33" ht="13.5" customHeight="1" x14ac:dyDescent="0.2">
      <c r="AG236" s="4"/>
    </row>
    <row r="237" spans="33:33" ht="13.5" customHeight="1" x14ac:dyDescent="0.2">
      <c r="AG237" s="4"/>
    </row>
    <row r="238" spans="33:33" ht="13.5" customHeight="1" x14ac:dyDescent="0.2">
      <c r="AG238" s="4"/>
    </row>
    <row r="239" spans="33:33" ht="13.5" customHeight="1" x14ac:dyDescent="0.2">
      <c r="AG239" s="4"/>
    </row>
    <row r="240" spans="33:33" ht="13.5" customHeight="1" x14ac:dyDescent="0.2">
      <c r="AG240" s="4"/>
    </row>
    <row r="241" spans="33:33" ht="13.5" customHeight="1" x14ac:dyDescent="0.2">
      <c r="AG241" s="4"/>
    </row>
    <row r="242" spans="33:33" ht="13.5" customHeight="1" x14ac:dyDescent="0.2">
      <c r="AG242" s="4"/>
    </row>
    <row r="243" spans="33:33" ht="13.5" customHeight="1" x14ac:dyDescent="0.2">
      <c r="AG243" s="4"/>
    </row>
    <row r="244" spans="33:33" ht="13.5" customHeight="1" x14ac:dyDescent="0.2">
      <c r="AG244" s="4"/>
    </row>
    <row r="245" spans="33:33" ht="13.5" customHeight="1" x14ac:dyDescent="0.2">
      <c r="AG245" s="4"/>
    </row>
    <row r="246" spans="33:33" ht="13.5" customHeight="1" x14ac:dyDescent="0.2">
      <c r="AG246" s="4"/>
    </row>
    <row r="247" spans="33:33" ht="12.75" customHeight="1" x14ac:dyDescent="0.2">
      <c r="AG247" s="4"/>
    </row>
    <row r="248" spans="33:33" ht="12.75" customHeight="1" x14ac:dyDescent="0.2">
      <c r="AG248" s="4"/>
    </row>
    <row r="249" spans="33:33" ht="12.75" customHeight="1" x14ac:dyDescent="0.2">
      <c r="AG249" s="4"/>
    </row>
    <row r="250" spans="33:33" ht="12.75" customHeight="1" x14ac:dyDescent="0.2">
      <c r="AG250" s="4"/>
    </row>
    <row r="251" spans="33:33" ht="12.75" customHeight="1" x14ac:dyDescent="0.2">
      <c r="AG251" s="4"/>
    </row>
    <row r="252" spans="33:33" ht="12.75" customHeight="1" x14ac:dyDescent="0.2">
      <c r="AG252" s="4"/>
    </row>
    <row r="253" spans="33:33" ht="12.75" customHeight="1" x14ac:dyDescent="0.2">
      <c r="AG253" s="4"/>
    </row>
    <row r="254" spans="33:33" ht="12.75" customHeight="1" x14ac:dyDescent="0.2">
      <c r="AG254" s="4"/>
    </row>
    <row r="255" spans="33:33" ht="12.75" customHeight="1" x14ac:dyDescent="0.2">
      <c r="AG255" s="4"/>
    </row>
    <row r="256" spans="33:33" ht="12.75" customHeight="1" x14ac:dyDescent="0.2">
      <c r="AG256" s="4"/>
    </row>
    <row r="257" spans="33:33" ht="12.75" customHeight="1" x14ac:dyDescent="0.2">
      <c r="AG257" s="4"/>
    </row>
    <row r="258" spans="33:33" ht="12.75" customHeight="1" x14ac:dyDescent="0.2">
      <c r="AG258" s="4"/>
    </row>
    <row r="259" spans="33:33" ht="12.75" customHeight="1" x14ac:dyDescent="0.2">
      <c r="AG259" s="4"/>
    </row>
    <row r="260" spans="33:33" ht="12.75" customHeight="1" x14ac:dyDescent="0.2">
      <c r="AG260" s="4"/>
    </row>
    <row r="261" spans="33:33" ht="12.75" customHeight="1" x14ac:dyDescent="0.2">
      <c r="AG261" s="4"/>
    </row>
    <row r="262" spans="33:33" ht="12.75" customHeight="1" x14ac:dyDescent="0.2">
      <c r="AG262" s="4"/>
    </row>
    <row r="263" spans="33:33" ht="12.75" customHeight="1" x14ac:dyDescent="0.2">
      <c r="AG263" s="4"/>
    </row>
    <row r="264" spans="33:33" ht="12.75" customHeight="1" x14ac:dyDescent="0.2">
      <c r="AG264" s="4"/>
    </row>
    <row r="265" spans="33:33" ht="12.75" customHeight="1" x14ac:dyDescent="0.2">
      <c r="AG265" s="4"/>
    </row>
    <row r="266" spans="33:33" ht="12.75" customHeight="1" x14ac:dyDescent="0.2">
      <c r="AG266" s="4"/>
    </row>
    <row r="267" spans="33:33" ht="12.75" customHeight="1" x14ac:dyDescent="0.2">
      <c r="AG267" s="4"/>
    </row>
    <row r="268" spans="33:33" ht="12.75" customHeight="1" x14ac:dyDescent="0.2">
      <c r="AG268" s="4"/>
    </row>
    <row r="269" spans="33:33" ht="12.75" customHeight="1" x14ac:dyDescent="0.2">
      <c r="AG269" s="4"/>
    </row>
    <row r="270" spans="33:33" ht="12.75" customHeight="1" x14ac:dyDescent="0.2">
      <c r="AG270" s="4"/>
    </row>
    <row r="271" spans="33:33" ht="12.75" customHeight="1" x14ac:dyDescent="0.2">
      <c r="AG271" s="4"/>
    </row>
    <row r="272" spans="33:33" ht="12.75" customHeight="1" x14ac:dyDescent="0.2">
      <c r="AG272" s="4"/>
    </row>
    <row r="273" spans="33:33" ht="12.75" customHeight="1" x14ac:dyDescent="0.2">
      <c r="AG273" s="4"/>
    </row>
    <row r="274" spans="33:33" ht="12.75" customHeight="1" x14ac:dyDescent="0.2">
      <c r="AG274" s="4"/>
    </row>
    <row r="275" spans="33:33" ht="12.75" customHeight="1" x14ac:dyDescent="0.2">
      <c r="AG275" s="4"/>
    </row>
    <row r="276" spans="33:33" ht="12.75" customHeight="1" x14ac:dyDescent="0.2">
      <c r="AG276" s="4"/>
    </row>
    <row r="277" spans="33:33" ht="12.75" customHeight="1" x14ac:dyDescent="0.2">
      <c r="AG277" s="4"/>
    </row>
    <row r="278" spans="33:33" ht="12.75" customHeight="1" x14ac:dyDescent="0.2">
      <c r="AG278" s="4"/>
    </row>
    <row r="279" spans="33:33" ht="12.75" customHeight="1" x14ac:dyDescent="0.2">
      <c r="AG279" s="4"/>
    </row>
    <row r="280" spans="33:33" ht="12.75" customHeight="1" x14ac:dyDescent="0.2">
      <c r="AG280" s="4"/>
    </row>
    <row r="281" spans="33:33" ht="12.75" customHeight="1" x14ac:dyDescent="0.2">
      <c r="AG281" s="4"/>
    </row>
    <row r="282" spans="33:33" ht="12.75" customHeight="1" x14ac:dyDescent="0.2">
      <c r="AG282" s="4"/>
    </row>
    <row r="283" spans="33:33" ht="12.75" customHeight="1" x14ac:dyDescent="0.2">
      <c r="AG283" s="4"/>
    </row>
    <row r="284" spans="33:33" ht="12.75" customHeight="1" x14ac:dyDescent="0.2">
      <c r="AG284" s="4"/>
    </row>
    <row r="285" spans="33:33" ht="12.75" customHeight="1" x14ac:dyDescent="0.2">
      <c r="AG285" s="4"/>
    </row>
    <row r="286" spans="33:33" ht="12.75" customHeight="1" x14ac:dyDescent="0.2">
      <c r="AG286" s="4"/>
    </row>
    <row r="287" spans="33:33" ht="12.75" customHeight="1" x14ac:dyDescent="0.2">
      <c r="AG287" s="4"/>
    </row>
    <row r="288" spans="33:33" ht="12.75" customHeight="1" x14ac:dyDescent="0.2">
      <c r="AG288" s="4"/>
    </row>
    <row r="289" spans="33:33" ht="12.75" customHeight="1" x14ac:dyDescent="0.2">
      <c r="AG289" s="4"/>
    </row>
    <row r="290" spans="33:33" ht="12.75" customHeight="1" x14ac:dyDescent="0.2">
      <c r="AG290" s="4"/>
    </row>
    <row r="291" spans="33:33" ht="12.75" customHeight="1" x14ac:dyDescent="0.2">
      <c r="AG291" s="4"/>
    </row>
    <row r="292" spans="33:33" ht="12.75" customHeight="1" x14ac:dyDescent="0.2">
      <c r="AG292" s="4"/>
    </row>
    <row r="293" spans="33:33" ht="12.75" customHeight="1" x14ac:dyDescent="0.2">
      <c r="AG293" s="4"/>
    </row>
    <row r="294" spans="33:33" ht="12.75" customHeight="1" x14ac:dyDescent="0.2">
      <c r="AG294" s="4"/>
    </row>
    <row r="295" spans="33:33" ht="12.75" customHeight="1" x14ac:dyDescent="0.2">
      <c r="AG295" s="4"/>
    </row>
    <row r="296" spans="33:33" ht="12.75" customHeight="1" x14ac:dyDescent="0.2">
      <c r="AG296" s="4"/>
    </row>
    <row r="297" spans="33:33" ht="12.75" customHeight="1" x14ac:dyDescent="0.2">
      <c r="AG297" s="4"/>
    </row>
    <row r="298" spans="33:33" ht="12.75" customHeight="1" x14ac:dyDescent="0.2">
      <c r="AG298" s="4"/>
    </row>
    <row r="299" spans="33:33" ht="12.75" customHeight="1" x14ac:dyDescent="0.2">
      <c r="AG299" s="4"/>
    </row>
    <row r="300" spans="33:33" ht="12.75" customHeight="1" x14ac:dyDescent="0.2">
      <c r="AG300" s="4"/>
    </row>
    <row r="301" spans="33:33" ht="12.75" customHeight="1" x14ac:dyDescent="0.2">
      <c r="AG301" s="4"/>
    </row>
    <row r="302" spans="33:33" ht="12.75" customHeight="1" x14ac:dyDescent="0.2">
      <c r="AG302" s="4"/>
    </row>
    <row r="303" spans="33:33" ht="12.75" customHeight="1" x14ac:dyDescent="0.2">
      <c r="AG303" s="4"/>
    </row>
    <row r="304" spans="33:33" ht="12.75" customHeight="1" x14ac:dyDescent="0.2">
      <c r="AG304" s="4"/>
    </row>
    <row r="305" spans="33:33" ht="12.75" customHeight="1" x14ac:dyDescent="0.2">
      <c r="AG305" s="4"/>
    </row>
    <row r="306" spans="33:33" ht="12.75" customHeight="1" x14ac:dyDescent="0.2">
      <c r="AG306" s="4"/>
    </row>
    <row r="307" spans="33:33" ht="12.75" customHeight="1" x14ac:dyDescent="0.2">
      <c r="AG307" s="4"/>
    </row>
    <row r="308" spans="33:33" ht="12.75" customHeight="1" x14ac:dyDescent="0.2">
      <c r="AG308" s="4"/>
    </row>
    <row r="309" spans="33:33" ht="12.75" customHeight="1" x14ac:dyDescent="0.2">
      <c r="AG309" s="4"/>
    </row>
    <row r="310" spans="33:33" ht="12.75" customHeight="1" x14ac:dyDescent="0.2">
      <c r="AG310" s="4"/>
    </row>
    <row r="311" spans="33:33" ht="12.75" customHeight="1" x14ac:dyDescent="0.2">
      <c r="AG311" s="4"/>
    </row>
    <row r="312" spans="33:33" ht="12.75" customHeight="1" x14ac:dyDescent="0.2">
      <c r="AG312" s="4"/>
    </row>
    <row r="313" spans="33:33" ht="12.75" customHeight="1" x14ac:dyDescent="0.2">
      <c r="AG313" s="4"/>
    </row>
    <row r="314" spans="33:33" ht="12.75" customHeight="1" x14ac:dyDescent="0.2">
      <c r="AG314" s="4"/>
    </row>
    <row r="315" spans="33:33" ht="12.75" customHeight="1" x14ac:dyDescent="0.2">
      <c r="AG315" s="4"/>
    </row>
    <row r="316" spans="33:33" ht="12.75" customHeight="1" x14ac:dyDescent="0.2">
      <c r="AG316" s="4"/>
    </row>
    <row r="317" spans="33:33" ht="12.75" customHeight="1" x14ac:dyDescent="0.2">
      <c r="AG317" s="4"/>
    </row>
    <row r="318" spans="33:33" ht="12.75" customHeight="1" x14ac:dyDescent="0.2">
      <c r="AG318" s="4"/>
    </row>
    <row r="319" spans="33:33" ht="12.75" customHeight="1" x14ac:dyDescent="0.2">
      <c r="AG319" s="4"/>
    </row>
    <row r="320" spans="33:33" ht="12.75" customHeight="1" x14ac:dyDescent="0.2">
      <c r="AG320" s="4"/>
    </row>
    <row r="321" spans="33:33" ht="12.75" customHeight="1" x14ac:dyDescent="0.2">
      <c r="AG321" s="4"/>
    </row>
    <row r="322" spans="33:33" ht="12.75" customHeight="1" x14ac:dyDescent="0.2">
      <c r="AG322" s="4"/>
    </row>
    <row r="323" spans="33:33" ht="12.75" customHeight="1" x14ac:dyDescent="0.2">
      <c r="AG323" s="4"/>
    </row>
    <row r="324" spans="33:33" ht="12.75" customHeight="1" x14ac:dyDescent="0.2">
      <c r="AG324" s="4"/>
    </row>
    <row r="325" spans="33:33" ht="12.75" customHeight="1" x14ac:dyDescent="0.2">
      <c r="AG325" s="4"/>
    </row>
    <row r="326" spans="33:33" ht="12.75" customHeight="1" x14ac:dyDescent="0.2">
      <c r="AG326" s="4"/>
    </row>
    <row r="327" spans="33:33" ht="12.75" customHeight="1" x14ac:dyDescent="0.2">
      <c r="AG327" s="4"/>
    </row>
    <row r="328" spans="33:33" ht="12.75" customHeight="1" x14ac:dyDescent="0.2">
      <c r="AG328" s="4"/>
    </row>
    <row r="329" spans="33:33" ht="12.75" customHeight="1" x14ac:dyDescent="0.2">
      <c r="AG329" s="4"/>
    </row>
    <row r="330" spans="33:33" ht="12.75" customHeight="1" x14ac:dyDescent="0.2">
      <c r="AG330" s="4"/>
    </row>
    <row r="331" spans="33:33" ht="12.75" customHeight="1" x14ac:dyDescent="0.2">
      <c r="AG331" s="4"/>
    </row>
    <row r="332" spans="33:33" ht="12.75" customHeight="1" x14ac:dyDescent="0.2">
      <c r="AG332" s="4"/>
    </row>
    <row r="333" spans="33:33" ht="12.75" customHeight="1" x14ac:dyDescent="0.2">
      <c r="AG333" s="4"/>
    </row>
    <row r="334" spans="33:33" ht="12.75" customHeight="1" x14ac:dyDescent="0.2">
      <c r="AG334" s="4"/>
    </row>
    <row r="335" spans="33:33" ht="12.75" customHeight="1" x14ac:dyDescent="0.2">
      <c r="AG335" s="4"/>
    </row>
    <row r="336" spans="33:33" ht="12.75" customHeight="1" x14ac:dyDescent="0.2">
      <c r="AG336" s="4"/>
    </row>
    <row r="337" spans="33:33" ht="12.75" customHeight="1" x14ac:dyDescent="0.2">
      <c r="AG337" s="4"/>
    </row>
    <row r="338" spans="33:33" ht="12.75" customHeight="1" x14ac:dyDescent="0.2">
      <c r="AG338" s="4"/>
    </row>
    <row r="339" spans="33:33" ht="12.75" customHeight="1" x14ac:dyDescent="0.2">
      <c r="AG339" s="4"/>
    </row>
    <row r="340" spans="33:33" ht="12.75" customHeight="1" x14ac:dyDescent="0.2">
      <c r="AG340" s="4"/>
    </row>
    <row r="341" spans="33:33" ht="12.75" customHeight="1" x14ac:dyDescent="0.2">
      <c r="AG341" s="4"/>
    </row>
    <row r="342" spans="33:33" ht="12.75" customHeight="1" x14ac:dyDescent="0.2">
      <c r="AG342" s="4"/>
    </row>
    <row r="343" spans="33:33" ht="12.75" customHeight="1" x14ac:dyDescent="0.2">
      <c r="AG343" s="4"/>
    </row>
    <row r="344" spans="33:33" ht="12.75" customHeight="1" x14ac:dyDescent="0.2">
      <c r="AG344" s="4"/>
    </row>
    <row r="345" spans="33:33" ht="12.75" customHeight="1" x14ac:dyDescent="0.2">
      <c r="AG345" s="4"/>
    </row>
    <row r="346" spans="33:33" ht="12.75" customHeight="1" x14ac:dyDescent="0.2">
      <c r="AG346" s="4"/>
    </row>
    <row r="347" spans="33:33" ht="12.75" customHeight="1" x14ac:dyDescent="0.2">
      <c r="AG347" s="4"/>
    </row>
    <row r="348" spans="33:33" ht="12.75" customHeight="1" x14ac:dyDescent="0.2">
      <c r="AG348" s="4"/>
    </row>
    <row r="349" spans="33:33" ht="12.75" customHeight="1" x14ac:dyDescent="0.2">
      <c r="AG349" s="4"/>
    </row>
    <row r="350" spans="33:33" ht="12.75" customHeight="1" x14ac:dyDescent="0.2">
      <c r="AG350" s="4"/>
    </row>
    <row r="351" spans="33:33" ht="12.75" customHeight="1" x14ac:dyDescent="0.2">
      <c r="AG351" s="4"/>
    </row>
    <row r="352" spans="33:33" ht="12.75" customHeight="1" x14ac:dyDescent="0.2">
      <c r="AG352" s="4"/>
    </row>
    <row r="353" spans="33:33" ht="12.75" customHeight="1" x14ac:dyDescent="0.2">
      <c r="AG353" s="4"/>
    </row>
    <row r="354" spans="33:33" ht="12.75" customHeight="1" x14ac:dyDescent="0.2">
      <c r="AG354" s="4"/>
    </row>
    <row r="355" spans="33:33" ht="12.75" customHeight="1" x14ac:dyDescent="0.2">
      <c r="AG355" s="4"/>
    </row>
    <row r="356" spans="33:33" ht="12.75" customHeight="1" x14ac:dyDescent="0.2">
      <c r="AG356" s="4"/>
    </row>
    <row r="357" spans="33:33" ht="12.75" customHeight="1" x14ac:dyDescent="0.2">
      <c r="AG357" s="4"/>
    </row>
    <row r="358" spans="33:33" ht="12.75" customHeight="1" x14ac:dyDescent="0.2">
      <c r="AG358" s="4"/>
    </row>
    <row r="359" spans="33:33" ht="12.75" customHeight="1" x14ac:dyDescent="0.2">
      <c r="AG359" s="4"/>
    </row>
    <row r="360" spans="33:33" ht="12.75" customHeight="1" x14ac:dyDescent="0.2">
      <c r="AG360" s="4"/>
    </row>
    <row r="361" spans="33:33" ht="12.75" customHeight="1" x14ac:dyDescent="0.2">
      <c r="AG361" s="4"/>
    </row>
    <row r="362" spans="33:33" ht="12.75" customHeight="1" x14ac:dyDescent="0.2">
      <c r="AG362" s="4"/>
    </row>
    <row r="363" spans="33:33" ht="12.75" customHeight="1" x14ac:dyDescent="0.2">
      <c r="AG363" s="4"/>
    </row>
    <row r="364" spans="33:33" ht="12.75" customHeight="1" x14ac:dyDescent="0.2">
      <c r="AG364" s="4"/>
    </row>
    <row r="365" spans="33:33" ht="12.75" customHeight="1" x14ac:dyDescent="0.2">
      <c r="AG365" s="4"/>
    </row>
    <row r="366" spans="33:33" ht="12.75" customHeight="1" x14ac:dyDescent="0.2">
      <c r="AG366" s="4"/>
    </row>
    <row r="367" spans="33:33" ht="12.75" customHeight="1" x14ac:dyDescent="0.2">
      <c r="AG367" s="4"/>
    </row>
    <row r="368" spans="33:33" ht="12.75" customHeight="1" x14ac:dyDescent="0.2">
      <c r="AG368" s="4"/>
    </row>
    <row r="369" spans="33:33" ht="12.75" customHeight="1" x14ac:dyDescent="0.2">
      <c r="AG369" s="4"/>
    </row>
    <row r="370" spans="33:33" ht="12.75" customHeight="1" x14ac:dyDescent="0.2">
      <c r="AG370" s="4"/>
    </row>
    <row r="371" spans="33:33" ht="12.75" customHeight="1" x14ac:dyDescent="0.2">
      <c r="AG371" s="4"/>
    </row>
    <row r="372" spans="33:33" ht="12.75" customHeight="1" x14ac:dyDescent="0.2">
      <c r="AG372" s="4"/>
    </row>
    <row r="373" spans="33:33" ht="12.75" customHeight="1" x14ac:dyDescent="0.2">
      <c r="AG373" s="4"/>
    </row>
    <row r="374" spans="33:33" ht="12.75" customHeight="1" x14ac:dyDescent="0.2">
      <c r="AG374" s="4"/>
    </row>
    <row r="375" spans="33:33" ht="12.75" customHeight="1" x14ac:dyDescent="0.2">
      <c r="AG375" s="4"/>
    </row>
    <row r="376" spans="33:33" ht="12.75" customHeight="1" x14ac:dyDescent="0.2">
      <c r="AG376" s="4"/>
    </row>
    <row r="377" spans="33:33" ht="12.75" customHeight="1" x14ac:dyDescent="0.2">
      <c r="AG377" s="4"/>
    </row>
    <row r="378" spans="33:33" ht="12.75" customHeight="1" x14ac:dyDescent="0.2">
      <c r="AG378" s="4"/>
    </row>
    <row r="379" spans="33:33" ht="12.75" customHeight="1" x14ac:dyDescent="0.2">
      <c r="AG379" s="4"/>
    </row>
    <row r="380" spans="33:33" ht="12.75" customHeight="1" x14ac:dyDescent="0.2">
      <c r="AG380" s="4"/>
    </row>
    <row r="381" spans="33:33" ht="12.75" customHeight="1" x14ac:dyDescent="0.2">
      <c r="AG381" s="4"/>
    </row>
    <row r="382" spans="33:33" ht="12.75" customHeight="1" x14ac:dyDescent="0.2">
      <c r="AG382" s="4"/>
    </row>
    <row r="383" spans="33:33" ht="12.75" customHeight="1" x14ac:dyDescent="0.2">
      <c r="AG383" s="4"/>
    </row>
    <row r="384" spans="33:33" ht="12.75" customHeight="1" x14ac:dyDescent="0.2">
      <c r="AG384" s="4"/>
    </row>
    <row r="385" spans="33:33" ht="12.75" customHeight="1" x14ac:dyDescent="0.2">
      <c r="AG385" s="4"/>
    </row>
    <row r="386" spans="33:33" ht="12.75" customHeight="1" x14ac:dyDescent="0.2">
      <c r="AG386" s="4"/>
    </row>
    <row r="387" spans="33:33" ht="12.75" customHeight="1" x14ac:dyDescent="0.2">
      <c r="AG387" s="4"/>
    </row>
    <row r="388" spans="33:33" ht="12.75" customHeight="1" x14ac:dyDescent="0.2">
      <c r="AG388" s="4"/>
    </row>
    <row r="389" spans="33:33" ht="12.75" customHeight="1" x14ac:dyDescent="0.2">
      <c r="AG389" s="4"/>
    </row>
    <row r="390" spans="33:33" ht="12.75" customHeight="1" x14ac:dyDescent="0.2">
      <c r="AG390" s="4"/>
    </row>
    <row r="391" spans="33:33" ht="12.75" customHeight="1" x14ac:dyDescent="0.2">
      <c r="AG391" s="4"/>
    </row>
    <row r="392" spans="33:33" ht="12.75" customHeight="1" x14ac:dyDescent="0.2">
      <c r="AG392" s="4"/>
    </row>
    <row r="393" spans="33:33" ht="12.75" customHeight="1" x14ac:dyDescent="0.2">
      <c r="AG393" s="4"/>
    </row>
    <row r="394" spans="33:33" ht="12.75" customHeight="1" x14ac:dyDescent="0.2">
      <c r="AG394" s="4"/>
    </row>
    <row r="395" spans="33:33" ht="12.75" customHeight="1" x14ac:dyDescent="0.2">
      <c r="AG395" s="4"/>
    </row>
    <row r="396" spans="33:33" ht="12.75" customHeight="1" x14ac:dyDescent="0.2">
      <c r="AG396" s="4"/>
    </row>
    <row r="397" spans="33:33" ht="12.75" customHeight="1" x14ac:dyDescent="0.2">
      <c r="AG397" s="4"/>
    </row>
    <row r="398" spans="33:33" ht="12.75" customHeight="1" x14ac:dyDescent="0.2">
      <c r="AG398" s="4"/>
    </row>
    <row r="399" spans="33:33" ht="12.75" customHeight="1" x14ac:dyDescent="0.2">
      <c r="AG399" s="4"/>
    </row>
    <row r="400" spans="33:33" ht="12.75" customHeight="1" x14ac:dyDescent="0.2">
      <c r="AG400" s="4"/>
    </row>
    <row r="401" spans="33:33" ht="12.75" customHeight="1" x14ac:dyDescent="0.2">
      <c r="AG401" s="4"/>
    </row>
    <row r="402" spans="33:33" ht="12.75" customHeight="1" x14ac:dyDescent="0.2">
      <c r="AG402" s="4"/>
    </row>
    <row r="403" spans="33:33" ht="12.75" customHeight="1" x14ac:dyDescent="0.2">
      <c r="AG403" s="4"/>
    </row>
    <row r="404" spans="33:33" ht="12.75" customHeight="1" x14ac:dyDescent="0.2">
      <c r="AG404" s="4"/>
    </row>
    <row r="405" spans="33:33" ht="12.75" customHeight="1" x14ac:dyDescent="0.2">
      <c r="AG405" s="4"/>
    </row>
    <row r="406" spans="33:33" ht="12.75" customHeight="1" x14ac:dyDescent="0.2">
      <c r="AG406" s="4"/>
    </row>
    <row r="407" spans="33:33" ht="12.75" customHeight="1" x14ac:dyDescent="0.2">
      <c r="AG407" s="4"/>
    </row>
    <row r="408" spans="33:33" ht="12.75" customHeight="1" x14ac:dyDescent="0.2">
      <c r="AG408" s="4"/>
    </row>
    <row r="409" spans="33:33" ht="12.75" customHeight="1" x14ac:dyDescent="0.2">
      <c r="AG409" s="4"/>
    </row>
    <row r="410" spans="33:33" ht="12.75" customHeight="1" x14ac:dyDescent="0.2">
      <c r="AG410" s="4"/>
    </row>
    <row r="411" spans="33:33" ht="12.75" customHeight="1" x14ac:dyDescent="0.2">
      <c r="AG411" s="4"/>
    </row>
    <row r="412" spans="33:33" ht="12.75" customHeight="1" x14ac:dyDescent="0.2">
      <c r="AG412" s="4"/>
    </row>
    <row r="413" spans="33:33" ht="12.75" customHeight="1" x14ac:dyDescent="0.2">
      <c r="AG413" s="4"/>
    </row>
    <row r="414" spans="33:33" ht="12.75" customHeight="1" x14ac:dyDescent="0.2">
      <c r="AG414" s="4"/>
    </row>
    <row r="415" spans="33:33" ht="12.75" customHeight="1" x14ac:dyDescent="0.2">
      <c r="AG415" s="4"/>
    </row>
    <row r="416" spans="33:33" ht="12.75" customHeight="1" x14ac:dyDescent="0.2">
      <c r="AG416" s="4"/>
    </row>
    <row r="417" spans="33:33" ht="12.75" customHeight="1" x14ac:dyDescent="0.2">
      <c r="AG417" s="4"/>
    </row>
    <row r="418" spans="33:33" ht="12.75" customHeight="1" x14ac:dyDescent="0.2">
      <c r="AG418" s="4"/>
    </row>
    <row r="419" spans="33:33" ht="12.75" customHeight="1" x14ac:dyDescent="0.2">
      <c r="AG419" s="4"/>
    </row>
    <row r="420" spans="33:33" ht="12.75" customHeight="1" x14ac:dyDescent="0.2">
      <c r="AG420" s="4"/>
    </row>
    <row r="421" spans="33:33" ht="12.75" customHeight="1" x14ac:dyDescent="0.2">
      <c r="AG421" s="4"/>
    </row>
    <row r="422" spans="33:33" ht="12.75" customHeight="1" x14ac:dyDescent="0.2">
      <c r="AG422" s="4"/>
    </row>
    <row r="423" spans="33:33" ht="12.75" customHeight="1" x14ac:dyDescent="0.2">
      <c r="AG423" s="4"/>
    </row>
    <row r="424" spans="33:33" ht="12.75" customHeight="1" x14ac:dyDescent="0.2">
      <c r="AG424" s="4"/>
    </row>
    <row r="425" spans="33:33" ht="12.75" customHeight="1" x14ac:dyDescent="0.2">
      <c r="AG425" s="4"/>
    </row>
    <row r="426" spans="33:33" ht="12.75" customHeight="1" x14ac:dyDescent="0.2">
      <c r="AG426" s="4"/>
    </row>
    <row r="427" spans="33:33" ht="12.75" customHeight="1" x14ac:dyDescent="0.2">
      <c r="AG427" s="4"/>
    </row>
    <row r="428" spans="33:33" ht="12.75" customHeight="1" x14ac:dyDescent="0.2">
      <c r="AG428" s="4"/>
    </row>
    <row r="429" spans="33:33" ht="12.75" customHeight="1" x14ac:dyDescent="0.2">
      <c r="AG429" s="4"/>
    </row>
    <row r="430" spans="33:33" ht="12.75" customHeight="1" x14ac:dyDescent="0.2">
      <c r="AG430" s="4"/>
    </row>
    <row r="431" spans="33:33" ht="12.75" customHeight="1" x14ac:dyDescent="0.2">
      <c r="AG431" s="4"/>
    </row>
    <row r="432" spans="33:33" ht="12.75" customHeight="1" x14ac:dyDescent="0.2">
      <c r="AG432" s="4"/>
    </row>
    <row r="433" spans="33:33" ht="12.75" customHeight="1" x14ac:dyDescent="0.2">
      <c r="AG433" s="4"/>
    </row>
    <row r="434" spans="33:33" ht="12.75" customHeight="1" x14ac:dyDescent="0.2">
      <c r="AG434" s="4"/>
    </row>
    <row r="435" spans="33:33" ht="12.75" customHeight="1" x14ac:dyDescent="0.2">
      <c r="AG435" s="4"/>
    </row>
    <row r="436" spans="33:33" ht="12.75" customHeight="1" x14ac:dyDescent="0.2">
      <c r="AG436" s="4"/>
    </row>
    <row r="437" spans="33:33" ht="12.75" customHeight="1" x14ac:dyDescent="0.2">
      <c r="AG437" s="4"/>
    </row>
    <row r="438" spans="33:33" ht="12.75" customHeight="1" x14ac:dyDescent="0.2">
      <c r="AG438" s="4"/>
    </row>
    <row r="439" spans="33:33" ht="12.75" customHeight="1" x14ac:dyDescent="0.2">
      <c r="AG439" s="4"/>
    </row>
    <row r="440" spans="33:33" ht="12.75" customHeight="1" x14ac:dyDescent="0.2">
      <c r="AG440" s="4"/>
    </row>
    <row r="441" spans="33:33" ht="12.75" customHeight="1" x14ac:dyDescent="0.2">
      <c r="AG441" s="4"/>
    </row>
    <row r="442" spans="33:33" ht="12.75" customHeight="1" x14ac:dyDescent="0.2">
      <c r="AG442" s="4"/>
    </row>
    <row r="443" spans="33:33" ht="12.75" customHeight="1" x14ac:dyDescent="0.2">
      <c r="AG443" s="4"/>
    </row>
    <row r="444" spans="33:33" ht="12.75" customHeight="1" x14ac:dyDescent="0.2">
      <c r="AG444" s="4"/>
    </row>
    <row r="445" spans="33:33" ht="12.75" customHeight="1" x14ac:dyDescent="0.2">
      <c r="AG445" s="4"/>
    </row>
    <row r="446" spans="33:33" ht="12.75" customHeight="1" x14ac:dyDescent="0.2">
      <c r="AG446" s="4"/>
    </row>
    <row r="447" spans="33:33" ht="12.75" customHeight="1" x14ac:dyDescent="0.2">
      <c r="AG447" s="4"/>
    </row>
    <row r="448" spans="33:33" ht="12.75" customHeight="1" x14ac:dyDescent="0.2">
      <c r="AG448" s="4"/>
    </row>
    <row r="449" spans="33:33" ht="12.75" customHeight="1" x14ac:dyDescent="0.2">
      <c r="AG449" s="4"/>
    </row>
    <row r="450" spans="33:33" ht="12.75" customHeight="1" x14ac:dyDescent="0.2">
      <c r="AG450" s="4"/>
    </row>
    <row r="451" spans="33:33" ht="12.75" customHeight="1" x14ac:dyDescent="0.2">
      <c r="AG451" s="4"/>
    </row>
    <row r="452" spans="33:33" ht="12.75" customHeight="1" x14ac:dyDescent="0.2">
      <c r="AG452" s="4"/>
    </row>
    <row r="453" spans="33:33" ht="12.75" customHeight="1" x14ac:dyDescent="0.2">
      <c r="AG453" s="4"/>
    </row>
    <row r="454" spans="33:33" ht="12.75" customHeight="1" x14ac:dyDescent="0.2">
      <c r="AG454" s="4"/>
    </row>
    <row r="455" spans="33:33" ht="12.75" customHeight="1" x14ac:dyDescent="0.2">
      <c r="AG455" s="4"/>
    </row>
    <row r="456" spans="33:33" ht="12.75" customHeight="1" x14ac:dyDescent="0.2">
      <c r="AG456" s="4"/>
    </row>
    <row r="457" spans="33:33" ht="12.75" customHeight="1" x14ac:dyDescent="0.2">
      <c r="AG457" s="4"/>
    </row>
    <row r="458" spans="33:33" ht="12.75" customHeight="1" x14ac:dyDescent="0.2">
      <c r="AG458" s="4"/>
    </row>
    <row r="459" spans="33:33" ht="12.75" customHeight="1" x14ac:dyDescent="0.2">
      <c r="AG459" s="4"/>
    </row>
    <row r="460" spans="33:33" ht="12.75" customHeight="1" x14ac:dyDescent="0.2">
      <c r="AG460" s="4"/>
    </row>
    <row r="461" spans="33:33" ht="12.75" customHeight="1" x14ac:dyDescent="0.2">
      <c r="AG461" s="4"/>
    </row>
    <row r="462" spans="33:33" ht="12.75" customHeight="1" x14ac:dyDescent="0.2">
      <c r="AG462" s="4"/>
    </row>
    <row r="463" spans="33:33" ht="12.75" customHeight="1" x14ac:dyDescent="0.2">
      <c r="AG463" s="4"/>
    </row>
    <row r="464" spans="33:33" ht="12.75" customHeight="1" x14ac:dyDescent="0.2">
      <c r="AG464" s="4"/>
    </row>
    <row r="465" spans="33:33" ht="12.75" customHeight="1" x14ac:dyDescent="0.2">
      <c r="AG465" s="4"/>
    </row>
    <row r="466" spans="33:33" ht="12.75" customHeight="1" x14ac:dyDescent="0.2">
      <c r="AG466" s="4"/>
    </row>
    <row r="467" spans="33:33" ht="12.75" customHeight="1" x14ac:dyDescent="0.2">
      <c r="AG467" s="4"/>
    </row>
    <row r="468" spans="33:33" ht="12.75" customHeight="1" x14ac:dyDescent="0.2">
      <c r="AG468" s="4"/>
    </row>
    <row r="469" spans="33:33" ht="12.75" customHeight="1" x14ac:dyDescent="0.2">
      <c r="AG469" s="4"/>
    </row>
    <row r="470" spans="33:33" ht="12.75" customHeight="1" x14ac:dyDescent="0.2">
      <c r="AG470" s="4"/>
    </row>
    <row r="471" spans="33:33" ht="12.75" customHeight="1" x14ac:dyDescent="0.2">
      <c r="AG471" s="4"/>
    </row>
    <row r="472" spans="33:33" ht="12.75" customHeight="1" x14ac:dyDescent="0.2">
      <c r="AG472" s="4"/>
    </row>
    <row r="473" spans="33:33" ht="12.75" customHeight="1" x14ac:dyDescent="0.2">
      <c r="AG473" s="4"/>
    </row>
    <row r="474" spans="33:33" ht="12.75" customHeight="1" x14ac:dyDescent="0.2">
      <c r="AG474" s="4"/>
    </row>
    <row r="475" spans="33:33" ht="12.75" customHeight="1" x14ac:dyDescent="0.2">
      <c r="AG475" s="4"/>
    </row>
    <row r="476" spans="33:33" ht="12.75" customHeight="1" x14ac:dyDescent="0.2">
      <c r="AG476" s="4"/>
    </row>
    <row r="477" spans="33:33" ht="12.75" customHeight="1" x14ac:dyDescent="0.2">
      <c r="AG477" s="4"/>
    </row>
    <row r="478" spans="33:33" ht="12.75" customHeight="1" x14ac:dyDescent="0.2">
      <c r="AG478" s="4"/>
    </row>
    <row r="479" spans="33:33" ht="12.75" customHeight="1" x14ac:dyDescent="0.2">
      <c r="AG479" s="4"/>
    </row>
    <row r="480" spans="33:33" ht="12.75" customHeight="1" x14ac:dyDescent="0.2">
      <c r="AG480" s="4"/>
    </row>
    <row r="481" spans="33:33" ht="12.75" customHeight="1" x14ac:dyDescent="0.2">
      <c r="AG481" s="4"/>
    </row>
    <row r="482" spans="33:33" ht="12.75" customHeight="1" x14ac:dyDescent="0.2">
      <c r="AG482" s="4"/>
    </row>
    <row r="483" spans="33:33" ht="12.75" customHeight="1" x14ac:dyDescent="0.2">
      <c r="AG483" s="4"/>
    </row>
    <row r="484" spans="33:33" ht="12.75" customHeight="1" x14ac:dyDescent="0.2">
      <c r="AG484" s="4"/>
    </row>
    <row r="485" spans="33:33" ht="12.75" customHeight="1" x14ac:dyDescent="0.2">
      <c r="AG485" s="4"/>
    </row>
    <row r="486" spans="33:33" ht="12.75" customHeight="1" x14ac:dyDescent="0.2">
      <c r="AG486" s="4"/>
    </row>
    <row r="487" spans="33:33" ht="12.75" customHeight="1" x14ac:dyDescent="0.2">
      <c r="AG487" s="4"/>
    </row>
    <row r="488" spans="33:33" ht="12.75" customHeight="1" x14ac:dyDescent="0.2">
      <c r="AG488" s="4"/>
    </row>
    <row r="489" spans="33:33" ht="12.75" customHeight="1" x14ac:dyDescent="0.2">
      <c r="AG489" s="4"/>
    </row>
    <row r="490" spans="33:33" ht="12.75" customHeight="1" x14ac:dyDescent="0.2">
      <c r="AG490" s="4"/>
    </row>
    <row r="491" spans="33:33" ht="12.75" customHeight="1" x14ac:dyDescent="0.2">
      <c r="AG491" s="4"/>
    </row>
    <row r="492" spans="33:33" ht="12.75" customHeight="1" x14ac:dyDescent="0.2">
      <c r="AG492" s="4"/>
    </row>
    <row r="493" spans="33:33" ht="12.75" customHeight="1" x14ac:dyDescent="0.2">
      <c r="AG493" s="4"/>
    </row>
    <row r="494" spans="33:33" ht="12.75" customHeight="1" x14ac:dyDescent="0.2">
      <c r="AG494" s="4"/>
    </row>
    <row r="495" spans="33:33" ht="12.75" customHeight="1" x14ac:dyDescent="0.2">
      <c r="AG495" s="4"/>
    </row>
    <row r="496" spans="33:33" ht="12.75" customHeight="1" x14ac:dyDescent="0.2">
      <c r="AG496" s="4"/>
    </row>
    <row r="497" spans="33:33" ht="12.75" customHeight="1" x14ac:dyDescent="0.2">
      <c r="AG497" s="4"/>
    </row>
    <row r="498" spans="33:33" ht="12.75" customHeight="1" x14ac:dyDescent="0.2">
      <c r="AG498" s="4"/>
    </row>
    <row r="499" spans="33:33" ht="12.75" customHeight="1" x14ac:dyDescent="0.2">
      <c r="AG499" s="4"/>
    </row>
    <row r="500" spans="33:33" ht="12.75" customHeight="1" x14ac:dyDescent="0.2">
      <c r="AG500" s="4"/>
    </row>
    <row r="501" spans="33:33" ht="12.75" customHeight="1" x14ac:dyDescent="0.2">
      <c r="AG501" s="4"/>
    </row>
    <row r="502" spans="33:33" ht="12.75" customHeight="1" x14ac:dyDescent="0.2">
      <c r="AG502" s="4"/>
    </row>
    <row r="503" spans="33:33" ht="12.75" customHeight="1" x14ac:dyDescent="0.2">
      <c r="AG503" s="4"/>
    </row>
    <row r="504" spans="33:33" ht="12.75" customHeight="1" x14ac:dyDescent="0.2">
      <c r="AG504" s="4"/>
    </row>
    <row r="505" spans="33:33" ht="12.75" customHeight="1" x14ac:dyDescent="0.2">
      <c r="AG505" s="4"/>
    </row>
    <row r="506" spans="33:33" ht="12.75" customHeight="1" x14ac:dyDescent="0.2">
      <c r="AG506" s="4"/>
    </row>
    <row r="507" spans="33:33" ht="12.75" customHeight="1" x14ac:dyDescent="0.2">
      <c r="AG507" s="4"/>
    </row>
    <row r="508" spans="33:33" ht="12.75" customHeight="1" x14ac:dyDescent="0.2">
      <c r="AG508" s="4"/>
    </row>
    <row r="509" spans="33:33" ht="12.75" customHeight="1" x14ac:dyDescent="0.2">
      <c r="AG509" s="4"/>
    </row>
    <row r="510" spans="33:33" ht="12.75" customHeight="1" x14ac:dyDescent="0.2">
      <c r="AG510" s="4"/>
    </row>
    <row r="511" spans="33:33" ht="12.75" customHeight="1" x14ac:dyDescent="0.2">
      <c r="AG511" s="4"/>
    </row>
    <row r="512" spans="33:33" ht="12.75" customHeight="1" x14ac:dyDescent="0.2">
      <c r="AG512" s="4"/>
    </row>
    <row r="513" spans="33:33" ht="12.75" customHeight="1" x14ac:dyDescent="0.2">
      <c r="AG513" s="4"/>
    </row>
    <row r="514" spans="33:33" ht="12.75" customHeight="1" x14ac:dyDescent="0.2">
      <c r="AG514" s="4"/>
    </row>
    <row r="515" spans="33:33" ht="12.75" customHeight="1" x14ac:dyDescent="0.2">
      <c r="AG515" s="4"/>
    </row>
    <row r="516" spans="33:33" ht="12.75" customHeight="1" x14ac:dyDescent="0.2">
      <c r="AG516" s="4"/>
    </row>
    <row r="517" spans="33:33" ht="12.75" customHeight="1" x14ac:dyDescent="0.2">
      <c r="AG517" s="4"/>
    </row>
    <row r="518" spans="33:33" ht="12.75" customHeight="1" x14ac:dyDescent="0.2">
      <c r="AG518" s="4"/>
    </row>
    <row r="519" spans="33:33" ht="12.75" customHeight="1" x14ac:dyDescent="0.2">
      <c r="AG519" s="4"/>
    </row>
    <row r="520" spans="33:33" ht="12.75" customHeight="1" x14ac:dyDescent="0.2">
      <c r="AG520" s="4"/>
    </row>
    <row r="521" spans="33:33" ht="12.75" customHeight="1" x14ac:dyDescent="0.2">
      <c r="AG521" s="4"/>
    </row>
    <row r="522" spans="33:33" ht="12.75" customHeight="1" x14ac:dyDescent="0.2">
      <c r="AG522" s="4"/>
    </row>
    <row r="523" spans="33:33" ht="12.75" customHeight="1" x14ac:dyDescent="0.2">
      <c r="AG523" s="4"/>
    </row>
    <row r="524" spans="33:33" ht="12.75" customHeight="1" x14ac:dyDescent="0.2">
      <c r="AG524" s="4"/>
    </row>
    <row r="525" spans="33:33" ht="12.75" customHeight="1" x14ac:dyDescent="0.2">
      <c r="AG525" s="4"/>
    </row>
    <row r="526" spans="33:33" ht="12.75" customHeight="1" x14ac:dyDescent="0.2">
      <c r="AG526" s="4"/>
    </row>
    <row r="527" spans="33:33" ht="12.75" customHeight="1" x14ac:dyDescent="0.2">
      <c r="AG527" s="4"/>
    </row>
    <row r="528" spans="33:33" ht="12.75" customHeight="1" x14ac:dyDescent="0.2">
      <c r="AG528" s="4"/>
    </row>
    <row r="529" spans="33:33" ht="12.75" customHeight="1" x14ac:dyDescent="0.2">
      <c r="AG529" s="4"/>
    </row>
    <row r="530" spans="33:33" ht="12.75" customHeight="1" x14ac:dyDescent="0.2">
      <c r="AG530" s="4"/>
    </row>
    <row r="531" spans="33:33" ht="12.75" customHeight="1" x14ac:dyDescent="0.2">
      <c r="AG531" s="4"/>
    </row>
    <row r="532" spans="33:33" ht="12.75" customHeight="1" x14ac:dyDescent="0.2">
      <c r="AG532" s="4"/>
    </row>
    <row r="533" spans="33:33" ht="12.75" customHeight="1" x14ac:dyDescent="0.2">
      <c r="AG533" s="4"/>
    </row>
    <row r="534" spans="33:33" ht="12.75" customHeight="1" x14ac:dyDescent="0.2">
      <c r="AG534" s="4"/>
    </row>
    <row r="535" spans="33:33" ht="12.75" customHeight="1" x14ac:dyDescent="0.2">
      <c r="AG535" s="4"/>
    </row>
    <row r="536" spans="33:33" ht="12.75" customHeight="1" x14ac:dyDescent="0.2">
      <c r="AG536" s="4"/>
    </row>
    <row r="537" spans="33:33" ht="12.75" customHeight="1" x14ac:dyDescent="0.2">
      <c r="AG537" s="4"/>
    </row>
    <row r="538" spans="33:33" ht="12.75" customHeight="1" x14ac:dyDescent="0.2">
      <c r="AG538" s="4"/>
    </row>
    <row r="539" spans="33:33" ht="12.75" customHeight="1" x14ac:dyDescent="0.2">
      <c r="AG539" s="4"/>
    </row>
    <row r="540" spans="33:33" ht="12.75" customHeight="1" x14ac:dyDescent="0.2">
      <c r="AG540" s="4"/>
    </row>
    <row r="541" spans="33:33" ht="12.75" customHeight="1" x14ac:dyDescent="0.2">
      <c r="AG541" s="4"/>
    </row>
    <row r="542" spans="33:33" ht="12.75" customHeight="1" x14ac:dyDescent="0.2">
      <c r="AG542" s="4"/>
    </row>
    <row r="543" spans="33:33" ht="12.75" customHeight="1" x14ac:dyDescent="0.2">
      <c r="AG543" s="4"/>
    </row>
    <row r="544" spans="33:33" ht="12.75" customHeight="1" x14ac:dyDescent="0.2">
      <c r="AG544" s="4"/>
    </row>
    <row r="545" spans="33:33" ht="12.75" customHeight="1" x14ac:dyDescent="0.2">
      <c r="AG545" s="4"/>
    </row>
    <row r="546" spans="33:33" ht="12.75" customHeight="1" x14ac:dyDescent="0.2">
      <c r="AG546" s="4"/>
    </row>
    <row r="547" spans="33:33" ht="12.75" customHeight="1" x14ac:dyDescent="0.2">
      <c r="AG547" s="4"/>
    </row>
    <row r="548" spans="33:33" ht="12.75" customHeight="1" x14ac:dyDescent="0.2">
      <c r="AG548" s="4"/>
    </row>
    <row r="549" spans="33:33" ht="12.75" customHeight="1" x14ac:dyDescent="0.2">
      <c r="AG549" s="4"/>
    </row>
    <row r="550" spans="33:33" ht="12.75" customHeight="1" x14ac:dyDescent="0.2">
      <c r="AG550" s="4"/>
    </row>
    <row r="551" spans="33:33" ht="12.75" customHeight="1" x14ac:dyDescent="0.2">
      <c r="AG551" s="4"/>
    </row>
    <row r="552" spans="33:33" ht="12.75" customHeight="1" x14ac:dyDescent="0.2">
      <c r="AG552" s="4"/>
    </row>
    <row r="553" spans="33:33" ht="12.75" customHeight="1" x14ac:dyDescent="0.2">
      <c r="AG553" s="4"/>
    </row>
    <row r="554" spans="33:33" ht="12.75" customHeight="1" x14ac:dyDescent="0.2">
      <c r="AG554" s="4"/>
    </row>
    <row r="555" spans="33:33" ht="12.75" customHeight="1" x14ac:dyDescent="0.2">
      <c r="AG555" s="4"/>
    </row>
    <row r="556" spans="33:33" ht="12.75" customHeight="1" x14ac:dyDescent="0.2">
      <c r="AG556" s="4"/>
    </row>
    <row r="557" spans="33:33" ht="12.75" customHeight="1" x14ac:dyDescent="0.2">
      <c r="AG557" s="4"/>
    </row>
    <row r="558" spans="33:33" ht="12.75" customHeight="1" x14ac:dyDescent="0.2">
      <c r="AG558" s="4"/>
    </row>
    <row r="559" spans="33:33" ht="12.75" customHeight="1" x14ac:dyDescent="0.2">
      <c r="AG559" s="4"/>
    </row>
    <row r="560" spans="33:33" ht="12.75" customHeight="1" x14ac:dyDescent="0.2">
      <c r="AG560" s="4"/>
    </row>
    <row r="561" spans="33:33" ht="12.75" customHeight="1" x14ac:dyDescent="0.2">
      <c r="AG561" s="4"/>
    </row>
    <row r="562" spans="33:33" ht="12.75" customHeight="1" x14ac:dyDescent="0.2">
      <c r="AG562" s="4"/>
    </row>
    <row r="563" spans="33:33" ht="12.75" customHeight="1" x14ac:dyDescent="0.2">
      <c r="AG563" s="4"/>
    </row>
    <row r="564" spans="33:33" ht="12.75" customHeight="1" x14ac:dyDescent="0.2">
      <c r="AG564" s="4"/>
    </row>
    <row r="565" spans="33:33" ht="12.75" customHeight="1" x14ac:dyDescent="0.2">
      <c r="AG565" s="4"/>
    </row>
    <row r="566" spans="33:33" ht="12.75" customHeight="1" x14ac:dyDescent="0.2">
      <c r="AG566" s="4"/>
    </row>
    <row r="567" spans="33:33" ht="12.75" customHeight="1" x14ac:dyDescent="0.2">
      <c r="AG567" s="4"/>
    </row>
    <row r="568" spans="33:33" ht="12.75" customHeight="1" x14ac:dyDescent="0.2">
      <c r="AG568" s="4"/>
    </row>
    <row r="569" spans="33:33" ht="12.75" customHeight="1" x14ac:dyDescent="0.2">
      <c r="AG569" s="4"/>
    </row>
    <row r="570" spans="33:33" ht="12.75" customHeight="1" x14ac:dyDescent="0.2">
      <c r="AG570" s="4"/>
    </row>
    <row r="571" spans="33:33" ht="12.75" customHeight="1" x14ac:dyDescent="0.2">
      <c r="AG571" s="4"/>
    </row>
    <row r="572" spans="33:33" ht="12.75" customHeight="1" x14ac:dyDescent="0.2">
      <c r="AG572" s="4"/>
    </row>
    <row r="573" spans="33:33" ht="12.75" customHeight="1" x14ac:dyDescent="0.2">
      <c r="AG573" s="4"/>
    </row>
    <row r="574" spans="33:33" ht="12.75" customHeight="1" x14ac:dyDescent="0.2">
      <c r="AG574" s="4"/>
    </row>
    <row r="575" spans="33:33" ht="12.75" customHeight="1" x14ac:dyDescent="0.2">
      <c r="AG575" s="4"/>
    </row>
    <row r="576" spans="33:33" ht="12.75" customHeight="1" x14ac:dyDescent="0.2">
      <c r="AG576" s="4"/>
    </row>
    <row r="577" spans="33:33" ht="12.75" customHeight="1" x14ac:dyDescent="0.2">
      <c r="AG577" s="4"/>
    </row>
    <row r="578" spans="33:33" ht="12.75" customHeight="1" x14ac:dyDescent="0.2">
      <c r="AG578" s="4"/>
    </row>
    <row r="579" spans="33:33" ht="12.75" customHeight="1" x14ac:dyDescent="0.2">
      <c r="AG579" s="4"/>
    </row>
    <row r="580" spans="33:33" ht="12.75" customHeight="1" x14ac:dyDescent="0.2">
      <c r="AG580" s="4"/>
    </row>
    <row r="581" spans="33:33" ht="12.75" customHeight="1" x14ac:dyDescent="0.2">
      <c r="AG581" s="4"/>
    </row>
    <row r="582" spans="33:33" ht="12.75" customHeight="1" x14ac:dyDescent="0.2">
      <c r="AG582" s="4"/>
    </row>
    <row r="583" spans="33:33" ht="12.75" customHeight="1" x14ac:dyDescent="0.2">
      <c r="AG583" s="4"/>
    </row>
    <row r="584" spans="33:33" ht="12.75" customHeight="1" x14ac:dyDescent="0.2">
      <c r="AG584" s="4"/>
    </row>
    <row r="585" spans="33:33" ht="12.75" customHeight="1" x14ac:dyDescent="0.2">
      <c r="AG585" s="4"/>
    </row>
    <row r="586" spans="33:33" ht="12.75" customHeight="1" x14ac:dyDescent="0.2">
      <c r="AG586" s="4"/>
    </row>
    <row r="587" spans="33:33" ht="12.75" customHeight="1" x14ac:dyDescent="0.2">
      <c r="AG587" s="4"/>
    </row>
    <row r="588" spans="33:33" ht="12.75" customHeight="1" x14ac:dyDescent="0.2">
      <c r="AG588" s="4"/>
    </row>
    <row r="589" spans="33:33" ht="12.75" customHeight="1" x14ac:dyDescent="0.2">
      <c r="AG589" s="4"/>
    </row>
    <row r="590" spans="33:33" ht="12.75" customHeight="1" x14ac:dyDescent="0.2">
      <c r="AG590" s="4"/>
    </row>
    <row r="591" spans="33:33" ht="12.75" customHeight="1" x14ac:dyDescent="0.2">
      <c r="AG591" s="4"/>
    </row>
    <row r="592" spans="33:33" ht="12.75" customHeight="1" x14ac:dyDescent="0.2">
      <c r="AG592" s="4"/>
    </row>
    <row r="593" spans="33:33" ht="12.75" customHeight="1" x14ac:dyDescent="0.2">
      <c r="AG593" s="4"/>
    </row>
    <row r="594" spans="33:33" ht="12.75" customHeight="1" x14ac:dyDescent="0.2">
      <c r="AG594" s="4"/>
    </row>
    <row r="595" spans="33:33" ht="12.75" customHeight="1" x14ac:dyDescent="0.2">
      <c r="AG595" s="4"/>
    </row>
    <row r="596" spans="33:33" ht="12.75" customHeight="1" x14ac:dyDescent="0.2">
      <c r="AG596" s="4"/>
    </row>
    <row r="597" spans="33:33" ht="12.75" customHeight="1" x14ac:dyDescent="0.2">
      <c r="AG597" s="4"/>
    </row>
    <row r="598" spans="33:33" ht="12.75" customHeight="1" x14ac:dyDescent="0.2">
      <c r="AG598" s="4"/>
    </row>
    <row r="599" spans="33:33" ht="12.75" customHeight="1" x14ac:dyDescent="0.2">
      <c r="AG599" s="4"/>
    </row>
    <row r="600" spans="33:33" ht="12.75" customHeight="1" x14ac:dyDescent="0.2">
      <c r="AG600" s="4"/>
    </row>
    <row r="601" spans="33:33" ht="12.75" customHeight="1" x14ac:dyDescent="0.2">
      <c r="AG601" s="4"/>
    </row>
    <row r="602" spans="33:33" ht="12.75" customHeight="1" x14ac:dyDescent="0.2">
      <c r="AG602" s="4"/>
    </row>
    <row r="603" spans="33:33" ht="12.75" customHeight="1" x14ac:dyDescent="0.2">
      <c r="AG603" s="4"/>
    </row>
    <row r="604" spans="33:33" ht="12.75" customHeight="1" x14ac:dyDescent="0.2">
      <c r="AG604" s="4"/>
    </row>
    <row r="605" spans="33:33" ht="12.75" customHeight="1" x14ac:dyDescent="0.2">
      <c r="AG605" s="4"/>
    </row>
    <row r="606" spans="33:33" ht="12.75" customHeight="1" x14ac:dyDescent="0.2">
      <c r="AG606" s="4"/>
    </row>
    <row r="607" spans="33:33" ht="12.75" customHeight="1" x14ac:dyDescent="0.2">
      <c r="AG607" s="4"/>
    </row>
    <row r="608" spans="33:33" ht="12.75" customHeight="1" x14ac:dyDescent="0.2">
      <c r="AG608" s="4"/>
    </row>
    <row r="609" spans="33:33" ht="12.75" customHeight="1" x14ac:dyDescent="0.2">
      <c r="AG609" s="4"/>
    </row>
    <row r="610" spans="33:33" ht="12.75" customHeight="1" x14ac:dyDescent="0.2">
      <c r="AG610" s="4"/>
    </row>
    <row r="611" spans="33:33" ht="12.75" customHeight="1" x14ac:dyDescent="0.2">
      <c r="AG611" s="4"/>
    </row>
    <row r="612" spans="33:33" ht="12.75" customHeight="1" x14ac:dyDescent="0.2">
      <c r="AG612" s="4"/>
    </row>
    <row r="613" spans="33:33" ht="12.75" customHeight="1" x14ac:dyDescent="0.2">
      <c r="AG613" s="4"/>
    </row>
    <row r="614" spans="33:33" ht="12.75" customHeight="1" x14ac:dyDescent="0.2">
      <c r="AG614" s="4"/>
    </row>
    <row r="615" spans="33:33" ht="12.75" customHeight="1" x14ac:dyDescent="0.2">
      <c r="AG615" s="4"/>
    </row>
    <row r="616" spans="33:33" ht="12.75" customHeight="1" x14ac:dyDescent="0.2">
      <c r="AG616" s="4"/>
    </row>
    <row r="617" spans="33:33" ht="12.75" customHeight="1" x14ac:dyDescent="0.2">
      <c r="AG617" s="4"/>
    </row>
    <row r="618" spans="33:33" ht="12.75" customHeight="1" x14ac:dyDescent="0.2">
      <c r="AG618" s="4"/>
    </row>
    <row r="619" spans="33:33" ht="12.75" customHeight="1" x14ac:dyDescent="0.2">
      <c r="AG619" s="4"/>
    </row>
    <row r="620" spans="33:33" ht="12.75" customHeight="1" x14ac:dyDescent="0.2">
      <c r="AG620" s="4"/>
    </row>
    <row r="621" spans="33:33" ht="12.75" customHeight="1" x14ac:dyDescent="0.2">
      <c r="AG621" s="4"/>
    </row>
    <row r="622" spans="33:33" ht="12.75" customHeight="1" x14ac:dyDescent="0.2">
      <c r="AG622" s="4"/>
    </row>
    <row r="623" spans="33:33" ht="12.75" customHeight="1" x14ac:dyDescent="0.2">
      <c r="AG623" s="4"/>
    </row>
    <row r="624" spans="33:33" ht="12.75" customHeight="1" x14ac:dyDescent="0.2">
      <c r="AG624" s="4"/>
    </row>
    <row r="625" spans="33:33" ht="12.75" customHeight="1" x14ac:dyDescent="0.2">
      <c r="AG625" s="4"/>
    </row>
    <row r="626" spans="33:33" ht="12.75" customHeight="1" x14ac:dyDescent="0.2">
      <c r="AG626" s="4"/>
    </row>
    <row r="627" spans="33:33" ht="12.75" customHeight="1" x14ac:dyDescent="0.2">
      <c r="AG627" s="4"/>
    </row>
    <row r="628" spans="33:33" ht="12.75" customHeight="1" x14ac:dyDescent="0.2">
      <c r="AG628" s="4"/>
    </row>
    <row r="629" spans="33:33" ht="12.75" customHeight="1" x14ac:dyDescent="0.2">
      <c r="AG629" s="4"/>
    </row>
    <row r="630" spans="33:33" ht="12.75" customHeight="1" x14ac:dyDescent="0.2">
      <c r="AG630" s="4"/>
    </row>
    <row r="631" spans="33:33" ht="12.75" customHeight="1" x14ac:dyDescent="0.2">
      <c r="AG631" s="4"/>
    </row>
    <row r="632" spans="33:33" ht="12.75" customHeight="1" x14ac:dyDescent="0.2">
      <c r="AG632" s="4"/>
    </row>
    <row r="633" spans="33:33" ht="12.75" customHeight="1" x14ac:dyDescent="0.2">
      <c r="AG633" s="4"/>
    </row>
    <row r="634" spans="33:33" ht="12.75" customHeight="1" x14ac:dyDescent="0.2">
      <c r="AG634" s="4"/>
    </row>
    <row r="635" spans="33:33" ht="12.75" customHeight="1" x14ac:dyDescent="0.2">
      <c r="AG635" s="4"/>
    </row>
    <row r="636" spans="33:33" ht="12.75" customHeight="1" x14ac:dyDescent="0.2">
      <c r="AG636" s="4"/>
    </row>
    <row r="637" spans="33:33" ht="12.75" customHeight="1" x14ac:dyDescent="0.2">
      <c r="AG637" s="4"/>
    </row>
    <row r="638" spans="33:33" ht="12.75" customHeight="1" x14ac:dyDescent="0.2">
      <c r="AG638" s="4"/>
    </row>
    <row r="639" spans="33:33" ht="12.75" customHeight="1" x14ac:dyDescent="0.2">
      <c r="AG639" s="4"/>
    </row>
    <row r="640" spans="33:33" ht="12.75" customHeight="1" x14ac:dyDescent="0.2">
      <c r="AG640" s="4"/>
    </row>
    <row r="641" spans="33:33" ht="12.75" customHeight="1" x14ac:dyDescent="0.2">
      <c r="AG641" s="4"/>
    </row>
    <row r="642" spans="33:33" ht="12.75" customHeight="1" x14ac:dyDescent="0.2">
      <c r="AG642" s="4"/>
    </row>
    <row r="643" spans="33:33" ht="12.75" customHeight="1" x14ac:dyDescent="0.2">
      <c r="AG643" s="4"/>
    </row>
    <row r="644" spans="33:33" ht="12.75" customHeight="1" x14ac:dyDescent="0.2">
      <c r="AG644" s="4"/>
    </row>
    <row r="645" spans="33:33" ht="12.75" customHeight="1" x14ac:dyDescent="0.2">
      <c r="AG645" s="4"/>
    </row>
    <row r="646" spans="33:33" ht="12.75" customHeight="1" x14ac:dyDescent="0.2">
      <c r="AG646" s="4"/>
    </row>
    <row r="647" spans="33:33" ht="12.75" customHeight="1" x14ac:dyDescent="0.2">
      <c r="AG647" s="4"/>
    </row>
    <row r="648" spans="33:33" ht="12.75" customHeight="1" x14ac:dyDescent="0.2">
      <c r="AG648" s="4"/>
    </row>
    <row r="649" spans="33:33" ht="12.75" customHeight="1" x14ac:dyDescent="0.2">
      <c r="AG649" s="4"/>
    </row>
    <row r="650" spans="33:33" ht="12.75" customHeight="1" x14ac:dyDescent="0.2">
      <c r="AG650" s="4"/>
    </row>
    <row r="651" spans="33:33" ht="12.75" customHeight="1" x14ac:dyDescent="0.2">
      <c r="AG651" s="4"/>
    </row>
    <row r="652" spans="33:33" ht="12.75" customHeight="1" x14ac:dyDescent="0.2">
      <c r="AG652" s="4"/>
    </row>
    <row r="653" spans="33:33" ht="12.75" customHeight="1" x14ac:dyDescent="0.2">
      <c r="AG653" s="4"/>
    </row>
    <row r="654" spans="33:33" ht="12.75" customHeight="1" x14ac:dyDescent="0.2">
      <c r="AG654" s="4"/>
    </row>
    <row r="655" spans="33:33" ht="12.75" customHeight="1" x14ac:dyDescent="0.2">
      <c r="AG655" s="4"/>
    </row>
    <row r="656" spans="33:33" ht="12.75" customHeight="1" x14ac:dyDescent="0.2">
      <c r="AG656" s="4"/>
    </row>
    <row r="657" spans="33:33" ht="12.75" customHeight="1" x14ac:dyDescent="0.2">
      <c r="AG657" s="4"/>
    </row>
    <row r="658" spans="33:33" ht="12.75" customHeight="1" x14ac:dyDescent="0.2">
      <c r="AG658" s="4"/>
    </row>
    <row r="659" spans="33:33" ht="12.75" customHeight="1" x14ac:dyDescent="0.2">
      <c r="AG659" s="4"/>
    </row>
    <row r="660" spans="33:33" ht="12.75" customHeight="1" x14ac:dyDescent="0.2">
      <c r="AG660" s="4"/>
    </row>
    <row r="661" spans="33:33" ht="12.75" customHeight="1" x14ac:dyDescent="0.2">
      <c r="AG661" s="4"/>
    </row>
    <row r="662" spans="33:33" ht="12.75" customHeight="1" x14ac:dyDescent="0.2">
      <c r="AG662" s="4"/>
    </row>
    <row r="663" spans="33:33" ht="12.75" customHeight="1" x14ac:dyDescent="0.2">
      <c r="AG663" s="4"/>
    </row>
    <row r="664" spans="33:33" ht="12.75" customHeight="1" x14ac:dyDescent="0.2">
      <c r="AG664" s="4"/>
    </row>
    <row r="665" spans="33:33" ht="12.75" customHeight="1" x14ac:dyDescent="0.2">
      <c r="AG665" s="4"/>
    </row>
    <row r="666" spans="33:33" ht="12.75" customHeight="1" x14ac:dyDescent="0.2">
      <c r="AG666" s="4"/>
    </row>
    <row r="667" spans="33:33" ht="12.75" customHeight="1" x14ac:dyDescent="0.2">
      <c r="AG667" s="4"/>
    </row>
    <row r="668" spans="33:33" ht="12.75" customHeight="1" x14ac:dyDescent="0.2">
      <c r="AG668" s="4"/>
    </row>
    <row r="669" spans="33:33" ht="12.75" customHeight="1" x14ac:dyDescent="0.2">
      <c r="AG669" s="4"/>
    </row>
    <row r="670" spans="33:33" ht="12.75" customHeight="1" x14ac:dyDescent="0.2">
      <c r="AG670" s="4"/>
    </row>
    <row r="671" spans="33:33" ht="12.75" customHeight="1" x14ac:dyDescent="0.2">
      <c r="AG671" s="4"/>
    </row>
    <row r="672" spans="33:33" ht="12.75" customHeight="1" x14ac:dyDescent="0.2">
      <c r="AG672" s="4"/>
    </row>
    <row r="673" spans="33:33" ht="12.75" customHeight="1" x14ac:dyDescent="0.2">
      <c r="AG673" s="4"/>
    </row>
    <row r="674" spans="33:33" ht="12.75" customHeight="1" x14ac:dyDescent="0.2">
      <c r="AG674" s="4"/>
    </row>
    <row r="675" spans="33:33" ht="12.75" customHeight="1" x14ac:dyDescent="0.2">
      <c r="AG675" s="4"/>
    </row>
    <row r="676" spans="33:33" ht="12.75" customHeight="1" x14ac:dyDescent="0.2">
      <c r="AG676" s="4"/>
    </row>
    <row r="677" spans="33:33" ht="12.75" customHeight="1" x14ac:dyDescent="0.2">
      <c r="AG677" s="4"/>
    </row>
    <row r="678" spans="33:33" ht="12.75" customHeight="1" x14ac:dyDescent="0.2">
      <c r="AG678" s="4"/>
    </row>
    <row r="679" spans="33:33" ht="12.75" customHeight="1" x14ac:dyDescent="0.2">
      <c r="AG679" s="4"/>
    </row>
    <row r="680" spans="33:33" ht="12.75" customHeight="1" x14ac:dyDescent="0.2">
      <c r="AG680" s="4"/>
    </row>
    <row r="681" spans="33:33" ht="12.75" customHeight="1" x14ac:dyDescent="0.2">
      <c r="AG681" s="4"/>
    </row>
    <row r="682" spans="33:33" ht="12.75" customHeight="1" x14ac:dyDescent="0.2">
      <c r="AG682" s="4"/>
    </row>
    <row r="683" spans="33:33" ht="12.75" customHeight="1" x14ac:dyDescent="0.2">
      <c r="AG683" s="4"/>
    </row>
    <row r="684" spans="33:33" ht="12.75" customHeight="1" x14ac:dyDescent="0.2">
      <c r="AG684" s="4"/>
    </row>
    <row r="685" spans="33:33" ht="12.75" customHeight="1" x14ac:dyDescent="0.2">
      <c r="AG685" s="4"/>
    </row>
    <row r="686" spans="33:33" ht="12.75" customHeight="1" x14ac:dyDescent="0.2">
      <c r="AG686" s="4"/>
    </row>
    <row r="687" spans="33:33" ht="12.75" customHeight="1" x14ac:dyDescent="0.2">
      <c r="AG687" s="4"/>
    </row>
    <row r="688" spans="33:33" ht="12.75" customHeight="1" x14ac:dyDescent="0.2">
      <c r="AG688" s="4"/>
    </row>
    <row r="689" spans="33:33" ht="12.75" customHeight="1" x14ac:dyDescent="0.2">
      <c r="AG689" s="4"/>
    </row>
    <row r="690" spans="33:33" ht="12.75" customHeight="1" x14ac:dyDescent="0.2">
      <c r="AG690" s="4"/>
    </row>
    <row r="691" spans="33:33" ht="12.75" customHeight="1" x14ac:dyDescent="0.2">
      <c r="AG691" s="4"/>
    </row>
    <row r="692" spans="33:33" ht="12.75" customHeight="1" x14ac:dyDescent="0.2">
      <c r="AG692" s="4"/>
    </row>
    <row r="693" spans="33:33" ht="12.75" customHeight="1" x14ac:dyDescent="0.2">
      <c r="AG693" s="4"/>
    </row>
    <row r="694" spans="33:33" ht="12.75" customHeight="1" x14ac:dyDescent="0.2">
      <c r="AG694" s="4"/>
    </row>
    <row r="695" spans="33:33" ht="12.75" customHeight="1" x14ac:dyDescent="0.2">
      <c r="AG695" s="4"/>
    </row>
    <row r="696" spans="33:33" ht="12.75" customHeight="1" x14ac:dyDescent="0.2">
      <c r="AG696" s="4"/>
    </row>
    <row r="697" spans="33:33" ht="12.75" customHeight="1" x14ac:dyDescent="0.2">
      <c r="AG697" s="4"/>
    </row>
    <row r="698" spans="33:33" ht="12.75" customHeight="1" x14ac:dyDescent="0.2">
      <c r="AG698" s="4"/>
    </row>
    <row r="699" spans="33:33" ht="12.75" customHeight="1" x14ac:dyDescent="0.2">
      <c r="AG699" s="4"/>
    </row>
    <row r="700" spans="33:33" ht="12.75" customHeight="1" x14ac:dyDescent="0.2">
      <c r="AG700" s="4"/>
    </row>
    <row r="701" spans="33:33" ht="12.75" customHeight="1" x14ac:dyDescent="0.2">
      <c r="AG701" s="4"/>
    </row>
    <row r="702" spans="33:33" ht="12.75" customHeight="1" x14ac:dyDescent="0.2">
      <c r="AG702" s="4"/>
    </row>
    <row r="703" spans="33:33" ht="12.75" customHeight="1" x14ac:dyDescent="0.2">
      <c r="AG703" s="4"/>
    </row>
    <row r="704" spans="33:33" ht="12.75" customHeight="1" x14ac:dyDescent="0.2">
      <c r="AG704" s="4"/>
    </row>
    <row r="705" spans="33:33" ht="12.75" customHeight="1" x14ac:dyDescent="0.2">
      <c r="AG705" s="4"/>
    </row>
    <row r="706" spans="33:33" ht="12.75" customHeight="1" x14ac:dyDescent="0.2">
      <c r="AG706" s="4"/>
    </row>
    <row r="707" spans="33:33" ht="12.75" customHeight="1" x14ac:dyDescent="0.2">
      <c r="AG707" s="4"/>
    </row>
    <row r="708" spans="33:33" ht="12.75" customHeight="1" x14ac:dyDescent="0.2">
      <c r="AG708" s="4"/>
    </row>
    <row r="709" spans="33:33" ht="12.75" customHeight="1" x14ac:dyDescent="0.2">
      <c r="AG709" s="4"/>
    </row>
    <row r="710" spans="33:33" ht="12.75" customHeight="1" x14ac:dyDescent="0.2">
      <c r="AG710" s="4"/>
    </row>
    <row r="711" spans="33:33" ht="12.75" customHeight="1" x14ac:dyDescent="0.2">
      <c r="AG711" s="4"/>
    </row>
    <row r="712" spans="33:33" ht="12.75" customHeight="1" x14ac:dyDescent="0.2">
      <c r="AG712" s="4"/>
    </row>
    <row r="713" spans="33:33" ht="12.75" customHeight="1" x14ac:dyDescent="0.2">
      <c r="AG713" s="4"/>
    </row>
    <row r="714" spans="33:33" ht="12.75" customHeight="1" x14ac:dyDescent="0.2">
      <c r="AG714" s="4"/>
    </row>
    <row r="715" spans="33:33" ht="12.75" customHeight="1" x14ac:dyDescent="0.2">
      <c r="AG715" s="4"/>
    </row>
    <row r="716" spans="33:33" ht="12.75" customHeight="1" x14ac:dyDescent="0.2">
      <c r="AG716" s="4"/>
    </row>
    <row r="717" spans="33:33" ht="12.75" customHeight="1" x14ac:dyDescent="0.2">
      <c r="AG717" s="4"/>
    </row>
    <row r="718" spans="33:33" ht="12.75" customHeight="1" x14ac:dyDescent="0.2">
      <c r="AG718" s="4"/>
    </row>
    <row r="719" spans="33:33" ht="12.75" customHeight="1" x14ac:dyDescent="0.2">
      <c r="AG719" s="4"/>
    </row>
    <row r="720" spans="33:33" ht="12.75" customHeight="1" x14ac:dyDescent="0.2">
      <c r="AG720" s="4"/>
    </row>
    <row r="721" spans="33:33" ht="12.75" customHeight="1" x14ac:dyDescent="0.2">
      <c r="AG721" s="4"/>
    </row>
    <row r="722" spans="33:33" ht="12.75" customHeight="1" x14ac:dyDescent="0.2">
      <c r="AG722" s="4"/>
    </row>
    <row r="723" spans="33:33" ht="12.75" customHeight="1" x14ac:dyDescent="0.2">
      <c r="AG723" s="4"/>
    </row>
    <row r="724" spans="33:33" ht="12.75" customHeight="1" x14ac:dyDescent="0.2">
      <c r="AG724" s="4"/>
    </row>
    <row r="725" spans="33:33" ht="12.75" customHeight="1" x14ac:dyDescent="0.2">
      <c r="AG725" s="4"/>
    </row>
    <row r="726" spans="33:33" ht="12.75" customHeight="1" x14ac:dyDescent="0.2">
      <c r="AG726" s="4"/>
    </row>
    <row r="727" spans="33:33" ht="12.75" customHeight="1" x14ac:dyDescent="0.2">
      <c r="AG727" s="4"/>
    </row>
    <row r="728" spans="33:33" ht="12.75" customHeight="1" x14ac:dyDescent="0.2">
      <c r="AG728" s="4"/>
    </row>
    <row r="729" spans="33:33" ht="12.75" customHeight="1" x14ac:dyDescent="0.2">
      <c r="AG729" s="4"/>
    </row>
    <row r="730" spans="33:33" ht="12.75" customHeight="1" x14ac:dyDescent="0.2">
      <c r="AG730" s="4"/>
    </row>
    <row r="731" spans="33:33" ht="12.75" customHeight="1" x14ac:dyDescent="0.2">
      <c r="AG731" s="4"/>
    </row>
    <row r="732" spans="33:33" ht="12.75" customHeight="1" x14ac:dyDescent="0.2">
      <c r="AG732" s="4"/>
    </row>
    <row r="733" spans="33:33" ht="12.75" customHeight="1" x14ac:dyDescent="0.2">
      <c r="AG733" s="4"/>
    </row>
    <row r="734" spans="33:33" ht="12.75" customHeight="1" x14ac:dyDescent="0.2">
      <c r="AG734" s="4"/>
    </row>
    <row r="735" spans="33:33" ht="12.75" customHeight="1" x14ac:dyDescent="0.2">
      <c r="AG735" s="4"/>
    </row>
    <row r="736" spans="33:33" ht="12.75" customHeight="1" x14ac:dyDescent="0.2">
      <c r="AG736" s="4"/>
    </row>
    <row r="737" spans="33:33" ht="12.75" customHeight="1" x14ac:dyDescent="0.2">
      <c r="AG737" s="4"/>
    </row>
    <row r="738" spans="33:33" ht="12.75" customHeight="1" x14ac:dyDescent="0.2">
      <c r="AG738" s="4"/>
    </row>
    <row r="739" spans="33:33" ht="12.75" customHeight="1" x14ac:dyDescent="0.2">
      <c r="AG739" s="4"/>
    </row>
    <row r="740" spans="33:33" ht="12.75" customHeight="1" x14ac:dyDescent="0.2">
      <c r="AG740" s="4"/>
    </row>
    <row r="741" spans="33:33" ht="12.75" customHeight="1" x14ac:dyDescent="0.2">
      <c r="AG741" s="4"/>
    </row>
    <row r="742" spans="33:33" ht="12.75" customHeight="1" x14ac:dyDescent="0.2">
      <c r="AG742" s="4"/>
    </row>
    <row r="743" spans="33:33" ht="12.75" customHeight="1" x14ac:dyDescent="0.2">
      <c r="AG743" s="4"/>
    </row>
    <row r="744" spans="33:33" ht="12.75" customHeight="1" x14ac:dyDescent="0.2">
      <c r="AG744" s="4"/>
    </row>
    <row r="745" spans="33:33" ht="12.75" customHeight="1" x14ac:dyDescent="0.2">
      <c r="AG745" s="4"/>
    </row>
    <row r="746" spans="33:33" ht="12.75" customHeight="1" x14ac:dyDescent="0.2">
      <c r="AG746" s="4"/>
    </row>
    <row r="747" spans="33:33" ht="12.75" customHeight="1" x14ac:dyDescent="0.2">
      <c r="AG747" s="4"/>
    </row>
    <row r="748" spans="33:33" ht="12.75" customHeight="1" x14ac:dyDescent="0.2">
      <c r="AG748" s="4"/>
    </row>
    <row r="749" spans="33:33" ht="12.75" customHeight="1" x14ac:dyDescent="0.2">
      <c r="AG749" s="4"/>
    </row>
    <row r="750" spans="33:33" ht="12.75" customHeight="1" x14ac:dyDescent="0.2">
      <c r="AG750" s="4"/>
    </row>
    <row r="751" spans="33:33" ht="12.75" customHeight="1" x14ac:dyDescent="0.2">
      <c r="AG751" s="4"/>
    </row>
    <row r="752" spans="33:33" ht="12.75" customHeight="1" x14ac:dyDescent="0.2">
      <c r="AG752" s="4"/>
    </row>
    <row r="753" spans="33:33" ht="12.75" customHeight="1" x14ac:dyDescent="0.2">
      <c r="AG753" s="4"/>
    </row>
    <row r="754" spans="33:33" ht="12.75" customHeight="1" x14ac:dyDescent="0.2">
      <c r="AG754" s="4"/>
    </row>
    <row r="755" spans="33:33" ht="12.75" customHeight="1" x14ac:dyDescent="0.2">
      <c r="AG755" s="4"/>
    </row>
    <row r="756" spans="33:33" ht="12.75" customHeight="1" x14ac:dyDescent="0.2">
      <c r="AG756" s="4"/>
    </row>
    <row r="757" spans="33:33" ht="12.75" customHeight="1" x14ac:dyDescent="0.2">
      <c r="AG757" s="4"/>
    </row>
    <row r="758" spans="33:33" ht="12.75" customHeight="1" x14ac:dyDescent="0.2">
      <c r="AG758" s="4"/>
    </row>
    <row r="759" spans="33:33" ht="12.75" customHeight="1" x14ac:dyDescent="0.2">
      <c r="AG759" s="4"/>
    </row>
    <row r="760" spans="33:33" ht="12.75" customHeight="1" x14ac:dyDescent="0.2">
      <c r="AG760" s="4"/>
    </row>
    <row r="761" spans="33:33" ht="12.75" customHeight="1" x14ac:dyDescent="0.2">
      <c r="AG761" s="4"/>
    </row>
    <row r="762" spans="33:33" ht="12.75" customHeight="1" x14ac:dyDescent="0.2">
      <c r="AG762" s="4"/>
    </row>
    <row r="763" spans="33:33" ht="12.75" customHeight="1" x14ac:dyDescent="0.2">
      <c r="AG763" s="4"/>
    </row>
    <row r="764" spans="33:33" ht="12.75" customHeight="1" x14ac:dyDescent="0.2">
      <c r="AG764" s="4"/>
    </row>
    <row r="765" spans="33:33" ht="12.75" customHeight="1" x14ac:dyDescent="0.2">
      <c r="AG765" s="4"/>
    </row>
    <row r="766" spans="33:33" ht="12.75" customHeight="1" x14ac:dyDescent="0.2">
      <c r="AG766" s="4"/>
    </row>
    <row r="767" spans="33:33" ht="12.75" customHeight="1" x14ac:dyDescent="0.2">
      <c r="AG767" s="4"/>
    </row>
    <row r="768" spans="33:33" ht="12.75" customHeight="1" x14ac:dyDescent="0.2">
      <c r="AG768" s="4"/>
    </row>
    <row r="769" spans="33:33" ht="12.75" customHeight="1" x14ac:dyDescent="0.2">
      <c r="AG769" s="4"/>
    </row>
    <row r="770" spans="33:33" ht="12.75" customHeight="1" x14ac:dyDescent="0.2">
      <c r="AG770" s="4"/>
    </row>
    <row r="771" spans="33:33" ht="12.75" customHeight="1" x14ac:dyDescent="0.2">
      <c r="AG771" s="4"/>
    </row>
    <row r="772" spans="33:33" ht="12.75" customHeight="1" x14ac:dyDescent="0.2">
      <c r="AG772" s="4"/>
    </row>
    <row r="773" spans="33:33" ht="12.75" customHeight="1" x14ac:dyDescent="0.2">
      <c r="AG773" s="4"/>
    </row>
    <row r="774" spans="33:33" ht="12.75" customHeight="1" x14ac:dyDescent="0.2">
      <c r="AG774" s="4"/>
    </row>
    <row r="775" spans="33:33" ht="12.75" customHeight="1" x14ac:dyDescent="0.2">
      <c r="AG775" s="4"/>
    </row>
    <row r="776" spans="33:33" ht="12.75" customHeight="1" x14ac:dyDescent="0.2">
      <c r="AG776" s="4"/>
    </row>
    <row r="777" spans="33:33" ht="12.75" customHeight="1" x14ac:dyDescent="0.2">
      <c r="AG777" s="4"/>
    </row>
    <row r="778" spans="33:33" ht="12.75" customHeight="1" x14ac:dyDescent="0.2">
      <c r="AG778" s="4"/>
    </row>
    <row r="779" spans="33:33" ht="12.75" customHeight="1" x14ac:dyDescent="0.2">
      <c r="AG779" s="4"/>
    </row>
    <row r="780" spans="33:33" ht="12.75" customHeight="1" x14ac:dyDescent="0.2">
      <c r="AG780" s="4"/>
    </row>
    <row r="781" spans="33:33" ht="12.75" customHeight="1" x14ac:dyDescent="0.2">
      <c r="AG781" s="4"/>
    </row>
    <row r="782" spans="33:33" ht="12.75" customHeight="1" x14ac:dyDescent="0.2">
      <c r="AG782" s="4"/>
    </row>
    <row r="783" spans="33:33" ht="12.75" customHeight="1" x14ac:dyDescent="0.2">
      <c r="AG783" s="4"/>
    </row>
    <row r="784" spans="33:33" ht="12.75" customHeight="1" x14ac:dyDescent="0.2">
      <c r="AG784" s="4"/>
    </row>
    <row r="785" spans="33:33" ht="12.75" customHeight="1" x14ac:dyDescent="0.2">
      <c r="AG785" s="4"/>
    </row>
    <row r="786" spans="33:33" ht="12.75" customHeight="1" x14ac:dyDescent="0.2">
      <c r="AG786" s="4"/>
    </row>
    <row r="787" spans="33:33" ht="12.75" customHeight="1" x14ac:dyDescent="0.2">
      <c r="AG787" s="4"/>
    </row>
    <row r="788" spans="33:33" ht="12.75" customHeight="1" x14ac:dyDescent="0.2">
      <c r="AG788" s="4"/>
    </row>
    <row r="789" spans="33:33" ht="12.75" customHeight="1" x14ac:dyDescent="0.2">
      <c r="AG789" s="4"/>
    </row>
    <row r="790" spans="33:33" ht="12.75" customHeight="1" x14ac:dyDescent="0.2">
      <c r="AG790" s="4"/>
    </row>
    <row r="791" spans="33:33" ht="12.75" customHeight="1" x14ac:dyDescent="0.2">
      <c r="AG791" s="4"/>
    </row>
    <row r="792" spans="33:33" ht="12.75" customHeight="1" x14ac:dyDescent="0.2">
      <c r="AG792" s="4"/>
    </row>
    <row r="793" spans="33:33" ht="12.75" customHeight="1" x14ac:dyDescent="0.2">
      <c r="AG793" s="4"/>
    </row>
    <row r="794" spans="33:33" ht="12.75" customHeight="1" x14ac:dyDescent="0.2">
      <c r="AG794" s="4"/>
    </row>
    <row r="795" spans="33:33" ht="12.75" customHeight="1" x14ac:dyDescent="0.2">
      <c r="AG795" s="4"/>
    </row>
    <row r="796" spans="33:33" ht="12.75" customHeight="1" x14ac:dyDescent="0.2">
      <c r="AG796" s="4"/>
    </row>
    <row r="797" spans="33:33" ht="12.75" customHeight="1" x14ac:dyDescent="0.2">
      <c r="AG797" s="4"/>
    </row>
    <row r="798" spans="33:33" ht="12.75" customHeight="1" x14ac:dyDescent="0.2">
      <c r="AG798" s="4"/>
    </row>
    <row r="799" spans="33:33" ht="12.75" customHeight="1" x14ac:dyDescent="0.2">
      <c r="AG799" s="4"/>
    </row>
    <row r="800" spans="33:33" ht="12.75" customHeight="1" x14ac:dyDescent="0.2">
      <c r="AG800" s="4"/>
    </row>
    <row r="801" spans="33:33" ht="12.75" customHeight="1" x14ac:dyDescent="0.2">
      <c r="AG801" s="4"/>
    </row>
    <row r="802" spans="33:33" ht="12.75" customHeight="1" x14ac:dyDescent="0.2">
      <c r="AG802" s="4"/>
    </row>
    <row r="803" spans="33:33" ht="12.75" customHeight="1" x14ac:dyDescent="0.2">
      <c r="AG803" s="4"/>
    </row>
    <row r="804" spans="33:33" ht="12.75" customHeight="1" x14ac:dyDescent="0.2">
      <c r="AG804" s="4"/>
    </row>
    <row r="805" spans="33:33" ht="12.75" customHeight="1" x14ac:dyDescent="0.2">
      <c r="AG805" s="4"/>
    </row>
    <row r="806" spans="33:33" ht="12.75" customHeight="1" x14ac:dyDescent="0.2">
      <c r="AG806" s="4"/>
    </row>
    <row r="807" spans="33:33" ht="12.75" customHeight="1" x14ac:dyDescent="0.2">
      <c r="AG807" s="4"/>
    </row>
    <row r="808" spans="33:33" ht="12.75" customHeight="1" x14ac:dyDescent="0.2">
      <c r="AG808" s="4"/>
    </row>
    <row r="809" spans="33:33" ht="12.75" customHeight="1" x14ac:dyDescent="0.2">
      <c r="AG809" s="4"/>
    </row>
    <row r="810" spans="33:33" ht="12.75" customHeight="1" x14ac:dyDescent="0.2">
      <c r="AG810" s="4"/>
    </row>
    <row r="811" spans="33:33" ht="12.75" customHeight="1" x14ac:dyDescent="0.2">
      <c r="AG811" s="4"/>
    </row>
    <row r="812" spans="33:33" ht="12.75" customHeight="1" x14ac:dyDescent="0.2">
      <c r="AG812" s="4"/>
    </row>
    <row r="813" spans="33:33" ht="12.75" customHeight="1" x14ac:dyDescent="0.2">
      <c r="AG813" s="4"/>
    </row>
    <row r="814" spans="33:33" ht="12.75" customHeight="1" x14ac:dyDescent="0.2">
      <c r="AG814" s="4"/>
    </row>
    <row r="815" spans="33:33" ht="12.75" customHeight="1" x14ac:dyDescent="0.2">
      <c r="AG815" s="4"/>
    </row>
    <row r="816" spans="33:33" ht="12.75" customHeight="1" x14ac:dyDescent="0.2">
      <c r="AG816" s="4"/>
    </row>
    <row r="817" spans="33:33" ht="12.75" customHeight="1" x14ac:dyDescent="0.2">
      <c r="AG817" s="4"/>
    </row>
    <row r="818" spans="33:33" ht="12.75" customHeight="1" x14ac:dyDescent="0.2">
      <c r="AG818" s="4"/>
    </row>
    <row r="819" spans="33:33" ht="12.75" customHeight="1" x14ac:dyDescent="0.2">
      <c r="AG819" s="4"/>
    </row>
    <row r="820" spans="33:33" ht="12.75" customHeight="1" x14ac:dyDescent="0.2">
      <c r="AG820" s="4"/>
    </row>
    <row r="821" spans="33:33" ht="12.75" customHeight="1" x14ac:dyDescent="0.2">
      <c r="AG821" s="4"/>
    </row>
    <row r="822" spans="33:33" ht="12.75" customHeight="1" x14ac:dyDescent="0.2">
      <c r="AG822" s="4"/>
    </row>
    <row r="823" spans="33:33" ht="12.75" customHeight="1" x14ac:dyDescent="0.2">
      <c r="AG823" s="4"/>
    </row>
    <row r="824" spans="33:33" ht="12.75" customHeight="1" x14ac:dyDescent="0.2">
      <c r="AG824" s="4"/>
    </row>
    <row r="825" spans="33:33" ht="12.75" customHeight="1" x14ac:dyDescent="0.2">
      <c r="AG825" s="4"/>
    </row>
    <row r="826" spans="33:33" ht="12.75" customHeight="1" x14ac:dyDescent="0.2">
      <c r="AG826" s="4"/>
    </row>
    <row r="827" spans="33:33" ht="12.75" customHeight="1" x14ac:dyDescent="0.2">
      <c r="AG827" s="4"/>
    </row>
    <row r="828" spans="33:33" ht="12.75" customHeight="1" x14ac:dyDescent="0.2">
      <c r="AG828" s="4"/>
    </row>
    <row r="829" spans="33:33" ht="12.75" customHeight="1" x14ac:dyDescent="0.2">
      <c r="AG829" s="4"/>
    </row>
    <row r="830" spans="33:33" ht="12.75" customHeight="1" x14ac:dyDescent="0.2">
      <c r="AG830" s="4"/>
    </row>
    <row r="831" spans="33:33" ht="12.75" customHeight="1" x14ac:dyDescent="0.2">
      <c r="AG831" s="4"/>
    </row>
    <row r="832" spans="33:33" ht="12.75" customHeight="1" x14ac:dyDescent="0.2">
      <c r="AG832" s="4"/>
    </row>
    <row r="833" spans="33:33" ht="12.75" customHeight="1" x14ac:dyDescent="0.2">
      <c r="AG833" s="4"/>
    </row>
    <row r="834" spans="33:33" ht="12.75" customHeight="1" x14ac:dyDescent="0.2">
      <c r="AG834" s="4"/>
    </row>
    <row r="835" spans="33:33" ht="12.75" customHeight="1" x14ac:dyDescent="0.2">
      <c r="AG835" s="4"/>
    </row>
    <row r="836" spans="33:33" ht="12.75" customHeight="1" x14ac:dyDescent="0.2">
      <c r="AG836" s="4"/>
    </row>
    <row r="837" spans="33:33" ht="12.75" customHeight="1" x14ac:dyDescent="0.2">
      <c r="AG837" s="4"/>
    </row>
    <row r="838" spans="33:33" ht="12.75" customHeight="1" x14ac:dyDescent="0.2">
      <c r="AG838" s="4"/>
    </row>
    <row r="839" spans="33:33" ht="12.75" customHeight="1" x14ac:dyDescent="0.2">
      <c r="AG839" s="4"/>
    </row>
    <row r="840" spans="33:33" ht="12.75" customHeight="1" x14ac:dyDescent="0.2">
      <c r="AG840" s="4"/>
    </row>
    <row r="841" spans="33:33" ht="12.75" customHeight="1" x14ac:dyDescent="0.2">
      <c r="AG841" s="4"/>
    </row>
    <row r="842" spans="33:33" ht="12.75" customHeight="1" x14ac:dyDescent="0.2">
      <c r="AG842" s="4"/>
    </row>
    <row r="843" spans="33:33" ht="12.75" customHeight="1" x14ac:dyDescent="0.2">
      <c r="AG843" s="4"/>
    </row>
    <row r="844" spans="33:33" ht="12.75" customHeight="1" x14ac:dyDescent="0.2">
      <c r="AG844" s="4"/>
    </row>
    <row r="845" spans="33:33" ht="12.75" customHeight="1" x14ac:dyDescent="0.2">
      <c r="AG845" s="4"/>
    </row>
    <row r="846" spans="33:33" ht="12.75" customHeight="1" x14ac:dyDescent="0.2">
      <c r="AG846" s="4"/>
    </row>
    <row r="847" spans="33:33" ht="12.75" customHeight="1" x14ac:dyDescent="0.2">
      <c r="AG847" s="4"/>
    </row>
    <row r="848" spans="33:33" ht="12.75" customHeight="1" x14ac:dyDescent="0.2">
      <c r="AG848" s="4"/>
    </row>
    <row r="849" spans="33:33" ht="12.75" customHeight="1" x14ac:dyDescent="0.2">
      <c r="AG849" s="4"/>
    </row>
    <row r="850" spans="33:33" ht="12.75" customHeight="1" x14ac:dyDescent="0.2">
      <c r="AG850" s="4"/>
    </row>
    <row r="851" spans="33:33" ht="12.75" customHeight="1" x14ac:dyDescent="0.2">
      <c r="AG851" s="4"/>
    </row>
    <row r="852" spans="33:33" ht="12.75" customHeight="1" x14ac:dyDescent="0.2">
      <c r="AG852" s="4"/>
    </row>
    <row r="853" spans="33:33" ht="12.75" customHeight="1" x14ac:dyDescent="0.2">
      <c r="AG853" s="4"/>
    </row>
    <row r="854" spans="33:33" ht="12.75" customHeight="1" x14ac:dyDescent="0.2">
      <c r="AG854" s="4"/>
    </row>
    <row r="855" spans="33:33" ht="12.75" customHeight="1" x14ac:dyDescent="0.2">
      <c r="AG855" s="4"/>
    </row>
    <row r="856" spans="33:33" ht="12.75" customHeight="1" x14ac:dyDescent="0.2">
      <c r="AG856" s="4"/>
    </row>
    <row r="857" spans="33:33" ht="12.75" customHeight="1" x14ac:dyDescent="0.2">
      <c r="AG857" s="4"/>
    </row>
    <row r="858" spans="33:33" ht="12.75" customHeight="1" x14ac:dyDescent="0.2">
      <c r="AG858" s="4"/>
    </row>
    <row r="859" spans="33:33" ht="12.75" customHeight="1" x14ac:dyDescent="0.2">
      <c r="AG859" s="4"/>
    </row>
    <row r="860" spans="33:33" ht="12.75" customHeight="1" x14ac:dyDescent="0.2">
      <c r="AG860" s="4"/>
    </row>
    <row r="861" spans="33:33" ht="12.75" customHeight="1" x14ac:dyDescent="0.2">
      <c r="AG861" s="4"/>
    </row>
    <row r="862" spans="33:33" ht="12.75" customHeight="1" x14ac:dyDescent="0.2">
      <c r="AG862" s="4"/>
    </row>
    <row r="863" spans="33:33" ht="12.75" customHeight="1" x14ac:dyDescent="0.2">
      <c r="AG863" s="4"/>
    </row>
    <row r="864" spans="33:33" ht="12.75" customHeight="1" x14ac:dyDescent="0.2">
      <c r="AG864" s="4"/>
    </row>
    <row r="865" spans="33:33" ht="12.75" customHeight="1" x14ac:dyDescent="0.2">
      <c r="AG865" s="4"/>
    </row>
    <row r="866" spans="33:33" ht="12.75" customHeight="1" x14ac:dyDescent="0.2">
      <c r="AG866" s="4"/>
    </row>
    <row r="867" spans="33:33" ht="12.75" customHeight="1" x14ac:dyDescent="0.2">
      <c r="AG867" s="4"/>
    </row>
    <row r="868" spans="33:33" ht="12.75" customHeight="1" x14ac:dyDescent="0.2">
      <c r="AG868" s="4"/>
    </row>
    <row r="869" spans="33:33" ht="12.75" customHeight="1" x14ac:dyDescent="0.2">
      <c r="AG869" s="4"/>
    </row>
    <row r="870" spans="33:33" ht="12.75" customHeight="1" x14ac:dyDescent="0.2">
      <c r="AG870" s="4"/>
    </row>
    <row r="871" spans="33:33" ht="12.75" customHeight="1" x14ac:dyDescent="0.2">
      <c r="AG871" s="4"/>
    </row>
    <row r="872" spans="33:33" ht="12.75" customHeight="1" x14ac:dyDescent="0.2">
      <c r="AG872" s="4"/>
    </row>
    <row r="873" spans="33:33" ht="12.75" customHeight="1" x14ac:dyDescent="0.2">
      <c r="AG873" s="4"/>
    </row>
    <row r="874" spans="33:33" ht="12.75" customHeight="1" x14ac:dyDescent="0.2">
      <c r="AG874" s="4"/>
    </row>
    <row r="875" spans="33:33" ht="12.75" customHeight="1" x14ac:dyDescent="0.2">
      <c r="AG875" s="4"/>
    </row>
    <row r="876" spans="33:33" ht="12.75" customHeight="1" x14ac:dyDescent="0.2">
      <c r="AG876" s="4"/>
    </row>
    <row r="877" spans="33:33" ht="12.75" customHeight="1" x14ac:dyDescent="0.2">
      <c r="AG877" s="4"/>
    </row>
    <row r="878" spans="33:33" ht="12.75" customHeight="1" x14ac:dyDescent="0.2">
      <c r="AG878" s="4"/>
    </row>
    <row r="879" spans="33:33" ht="12.75" customHeight="1" x14ac:dyDescent="0.2">
      <c r="AG879" s="4"/>
    </row>
    <row r="880" spans="33:33" ht="12.75" customHeight="1" x14ac:dyDescent="0.2">
      <c r="AG880" s="4"/>
    </row>
    <row r="881" spans="33:33" ht="12.75" customHeight="1" x14ac:dyDescent="0.2">
      <c r="AG881" s="4"/>
    </row>
    <row r="882" spans="33:33" ht="12.75" customHeight="1" x14ac:dyDescent="0.2">
      <c r="AG882" s="4"/>
    </row>
    <row r="883" spans="33:33" ht="12.75" customHeight="1" x14ac:dyDescent="0.2">
      <c r="AG883" s="4"/>
    </row>
    <row r="884" spans="33:33" ht="12.75" customHeight="1" x14ac:dyDescent="0.2">
      <c r="AG884" s="4"/>
    </row>
    <row r="885" spans="33:33" ht="12.75" customHeight="1" x14ac:dyDescent="0.2">
      <c r="AG885" s="4"/>
    </row>
    <row r="886" spans="33:33" ht="12.75" customHeight="1" x14ac:dyDescent="0.2">
      <c r="AG886" s="4"/>
    </row>
    <row r="887" spans="33:33" ht="12.75" customHeight="1" x14ac:dyDescent="0.2">
      <c r="AG887" s="4"/>
    </row>
    <row r="888" spans="33:33" ht="12.75" customHeight="1" x14ac:dyDescent="0.2">
      <c r="AG888" s="4"/>
    </row>
    <row r="889" spans="33:33" ht="12.75" customHeight="1" x14ac:dyDescent="0.2">
      <c r="AG889" s="4"/>
    </row>
    <row r="890" spans="33:33" ht="12.75" customHeight="1" x14ac:dyDescent="0.2">
      <c r="AG890" s="4"/>
    </row>
    <row r="891" spans="33:33" ht="12.75" customHeight="1" x14ac:dyDescent="0.2">
      <c r="AG891" s="4"/>
    </row>
    <row r="892" spans="33:33" ht="12.75" customHeight="1" x14ac:dyDescent="0.2">
      <c r="AG892" s="4"/>
    </row>
    <row r="893" spans="33:33" ht="12.75" customHeight="1" x14ac:dyDescent="0.2">
      <c r="AG893" s="4"/>
    </row>
    <row r="894" spans="33:33" ht="12.75" customHeight="1" x14ac:dyDescent="0.2">
      <c r="AG894" s="4"/>
    </row>
    <row r="895" spans="33:33" ht="12.75" customHeight="1" x14ac:dyDescent="0.2">
      <c r="AG895" s="4"/>
    </row>
    <row r="896" spans="33:33" ht="12.75" customHeight="1" x14ac:dyDescent="0.2">
      <c r="AG896" s="4"/>
    </row>
    <row r="897" spans="33:33" ht="12.75" customHeight="1" x14ac:dyDescent="0.2">
      <c r="AG897" s="4"/>
    </row>
    <row r="898" spans="33:33" ht="12.75" customHeight="1" x14ac:dyDescent="0.2">
      <c r="AG898" s="4"/>
    </row>
    <row r="899" spans="33:33" ht="12.75" customHeight="1" x14ac:dyDescent="0.2">
      <c r="AG899" s="4"/>
    </row>
    <row r="900" spans="33:33" ht="12.75" customHeight="1" x14ac:dyDescent="0.2">
      <c r="AG900" s="4"/>
    </row>
    <row r="901" spans="33:33" ht="12.75" customHeight="1" x14ac:dyDescent="0.2">
      <c r="AG901" s="4"/>
    </row>
    <row r="902" spans="33:33" ht="12.75" customHeight="1" x14ac:dyDescent="0.2">
      <c r="AG902" s="4"/>
    </row>
    <row r="903" spans="33:33" ht="12.75" customHeight="1" x14ac:dyDescent="0.2">
      <c r="AG903" s="4"/>
    </row>
    <row r="904" spans="33:33" ht="12.75" customHeight="1" x14ac:dyDescent="0.2">
      <c r="AG904" s="4"/>
    </row>
    <row r="905" spans="33:33" ht="12.75" customHeight="1" x14ac:dyDescent="0.2">
      <c r="AG905" s="4"/>
    </row>
    <row r="906" spans="33:33" ht="12.75" customHeight="1" x14ac:dyDescent="0.2">
      <c r="AG906" s="4"/>
    </row>
    <row r="907" spans="33:33" ht="12.75" customHeight="1" x14ac:dyDescent="0.2">
      <c r="AG907" s="4"/>
    </row>
    <row r="908" spans="33:33" ht="12.75" customHeight="1" x14ac:dyDescent="0.2">
      <c r="AG908" s="4"/>
    </row>
    <row r="909" spans="33:33" ht="12.75" customHeight="1" x14ac:dyDescent="0.2">
      <c r="AG909" s="4"/>
    </row>
    <row r="910" spans="33:33" ht="12.75" customHeight="1" x14ac:dyDescent="0.2">
      <c r="AG910" s="4"/>
    </row>
    <row r="911" spans="33:33" ht="12.75" customHeight="1" x14ac:dyDescent="0.2">
      <c r="AG911" s="4"/>
    </row>
    <row r="912" spans="33:33" ht="12.75" customHeight="1" x14ac:dyDescent="0.2">
      <c r="AG912" s="4"/>
    </row>
    <row r="913" spans="33:33" ht="12.75" customHeight="1" x14ac:dyDescent="0.2">
      <c r="AG913" s="4"/>
    </row>
    <row r="914" spans="33:33" ht="12.75" customHeight="1" x14ac:dyDescent="0.2">
      <c r="AG914" s="4"/>
    </row>
    <row r="915" spans="33:33" ht="12.75" customHeight="1" x14ac:dyDescent="0.2">
      <c r="AG915" s="4"/>
    </row>
    <row r="916" spans="33:33" ht="12.75" customHeight="1" x14ac:dyDescent="0.2">
      <c r="AG916" s="4"/>
    </row>
    <row r="917" spans="33:33" ht="12.75" customHeight="1" x14ac:dyDescent="0.2">
      <c r="AG917" s="4"/>
    </row>
    <row r="918" spans="33:33" ht="12.75" customHeight="1" x14ac:dyDescent="0.2">
      <c r="AG918" s="4"/>
    </row>
    <row r="919" spans="33:33" ht="12.75" customHeight="1" x14ac:dyDescent="0.2">
      <c r="AG919" s="4"/>
    </row>
    <row r="920" spans="33:33" ht="12.75" customHeight="1" x14ac:dyDescent="0.2">
      <c r="AG920" s="4"/>
    </row>
    <row r="921" spans="33:33" ht="12.75" customHeight="1" x14ac:dyDescent="0.2">
      <c r="AG921" s="4"/>
    </row>
    <row r="922" spans="33:33" ht="12.75" customHeight="1" x14ac:dyDescent="0.2">
      <c r="AG922" s="4"/>
    </row>
    <row r="923" spans="33:33" ht="12.75" customHeight="1" x14ac:dyDescent="0.2">
      <c r="AG923" s="4"/>
    </row>
    <row r="924" spans="33:33" ht="12.75" customHeight="1" x14ac:dyDescent="0.2">
      <c r="AG924" s="4"/>
    </row>
    <row r="925" spans="33:33" ht="12.75" customHeight="1" x14ac:dyDescent="0.2">
      <c r="AG925" s="4"/>
    </row>
    <row r="926" spans="33:33" ht="12.75" customHeight="1" x14ac:dyDescent="0.2">
      <c r="AG926" s="4"/>
    </row>
    <row r="927" spans="33:33" ht="12.75" customHeight="1" x14ac:dyDescent="0.2">
      <c r="AG927" s="4"/>
    </row>
    <row r="928" spans="33:33" ht="12.75" customHeight="1" x14ac:dyDescent="0.2">
      <c r="AG928" s="4"/>
    </row>
    <row r="929" spans="33:33" ht="12.75" customHeight="1" x14ac:dyDescent="0.2">
      <c r="AG929" s="4"/>
    </row>
    <row r="930" spans="33:33" ht="12.75" customHeight="1" x14ac:dyDescent="0.2">
      <c r="AG930" s="4"/>
    </row>
    <row r="931" spans="33:33" ht="12.75" customHeight="1" x14ac:dyDescent="0.2">
      <c r="AG931" s="4"/>
    </row>
    <row r="932" spans="33:33" ht="12.75" customHeight="1" x14ac:dyDescent="0.2">
      <c r="AG932" s="4"/>
    </row>
    <row r="933" spans="33:33" ht="12.75" customHeight="1" x14ac:dyDescent="0.2">
      <c r="AG933" s="4"/>
    </row>
    <row r="934" spans="33:33" ht="12.75" customHeight="1" x14ac:dyDescent="0.2">
      <c r="AG934" s="4"/>
    </row>
    <row r="935" spans="33:33" ht="12.75" customHeight="1" x14ac:dyDescent="0.2">
      <c r="AG935" s="4"/>
    </row>
    <row r="936" spans="33:33" ht="12.75" customHeight="1" x14ac:dyDescent="0.2">
      <c r="AG936" s="4"/>
    </row>
    <row r="937" spans="33:33" ht="12.75" customHeight="1" x14ac:dyDescent="0.2">
      <c r="AG937" s="4"/>
    </row>
    <row r="938" spans="33:33" ht="12.75" customHeight="1" x14ac:dyDescent="0.2">
      <c r="AG938" s="4"/>
    </row>
    <row r="939" spans="33:33" ht="12.75" customHeight="1" x14ac:dyDescent="0.2">
      <c r="AG939" s="4"/>
    </row>
    <row r="940" spans="33:33" ht="12.75" customHeight="1" x14ac:dyDescent="0.2">
      <c r="AG940" s="4"/>
    </row>
    <row r="941" spans="33:33" ht="12.75" customHeight="1" x14ac:dyDescent="0.2">
      <c r="AG941" s="4"/>
    </row>
    <row r="942" spans="33:33" ht="12.75" customHeight="1" x14ac:dyDescent="0.2">
      <c r="AG942" s="4"/>
    </row>
    <row r="943" spans="33:33" ht="12.75" customHeight="1" x14ac:dyDescent="0.2">
      <c r="AG943" s="4"/>
    </row>
    <row r="944" spans="33:33" ht="12.75" customHeight="1" x14ac:dyDescent="0.2">
      <c r="AG944" s="4"/>
    </row>
    <row r="945" spans="33:33" ht="12.75" customHeight="1" x14ac:dyDescent="0.2">
      <c r="AG945" s="4"/>
    </row>
    <row r="946" spans="33:33" ht="12.75" customHeight="1" x14ac:dyDescent="0.2">
      <c r="AG946" s="4"/>
    </row>
    <row r="947" spans="33:33" ht="12.75" customHeight="1" x14ac:dyDescent="0.2">
      <c r="AG947" s="4"/>
    </row>
    <row r="948" spans="33:33" ht="12.75" customHeight="1" x14ac:dyDescent="0.2">
      <c r="AG948" s="4"/>
    </row>
    <row r="949" spans="33:33" ht="12.75" customHeight="1" x14ac:dyDescent="0.2">
      <c r="AG949" s="4"/>
    </row>
    <row r="950" spans="33:33" ht="12.75" customHeight="1" x14ac:dyDescent="0.2">
      <c r="AG950" s="4"/>
    </row>
    <row r="951" spans="33:33" ht="12.75" customHeight="1" x14ac:dyDescent="0.2">
      <c r="AG951" s="4"/>
    </row>
    <row r="952" spans="33:33" ht="12.75" customHeight="1" x14ac:dyDescent="0.2">
      <c r="AG952" s="4"/>
    </row>
    <row r="953" spans="33:33" ht="12.75" customHeight="1" x14ac:dyDescent="0.2">
      <c r="AG953" s="4"/>
    </row>
    <row r="954" spans="33:33" ht="12.75" customHeight="1" x14ac:dyDescent="0.2">
      <c r="AG954" s="4"/>
    </row>
    <row r="955" spans="33:33" ht="12.75" customHeight="1" x14ac:dyDescent="0.2">
      <c r="AG955" s="4"/>
    </row>
    <row r="956" spans="33:33" ht="12.75" customHeight="1" x14ac:dyDescent="0.2">
      <c r="AG956" s="4"/>
    </row>
    <row r="957" spans="33:33" ht="12.75" customHeight="1" x14ac:dyDescent="0.2">
      <c r="AG957" s="4"/>
    </row>
    <row r="958" spans="33:33" ht="12.75" customHeight="1" x14ac:dyDescent="0.2">
      <c r="AG958" s="4"/>
    </row>
    <row r="959" spans="33:33" ht="12.75" customHeight="1" x14ac:dyDescent="0.2">
      <c r="AG959" s="4"/>
    </row>
    <row r="960" spans="33:33" ht="12.75" customHeight="1" x14ac:dyDescent="0.2">
      <c r="AG960" s="4"/>
    </row>
    <row r="961" spans="33:33" ht="12.75" customHeight="1" x14ac:dyDescent="0.2">
      <c r="AG961" s="4"/>
    </row>
    <row r="962" spans="33:33" ht="12.75" customHeight="1" x14ac:dyDescent="0.2">
      <c r="AG962" s="4"/>
    </row>
    <row r="963" spans="33:33" ht="12.75" customHeight="1" x14ac:dyDescent="0.2">
      <c r="AG963" s="4"/>
    </row>
    <row r="964" spans="33:33" ht="12.75" customHeight="1" x14ac:dyDescent="0.2">
      <c r="AG964" s="4"/>
    </row>
    <row r="965" spans="33:33" ht="12.75" customHeight="1" x14ac:dyDescent="0.2">
      <c r="AG965" s="4"/>
    </row>
    <row r="966" spans="33:33" ht="12.75" customHeight="1" x14ac:dyDescent="0.2">
      <c r="AG966" s="4"/>
    </row>
    <row r="967" spans="33:33" ht="12.75" customHeight="1" x14ac:dyDescent="0.2">
      <c r="AG967" s="4"/>
    </row>
    <row r="968" spans="33:33" ht="12.75" customHeight="1" x14ac:dyDescent="0.2">
      <c r="AG968" s="4"/>
    </row>
    <row r="969" spans="33:33" ht="12.75" customHeight="1" x14ac:dyDescent="0.2">
      <c r="AG969" s="4"/>
    </row>
    <row r="970" spans="33:33" ht="12.75" customHeight="1" x14ac:dyDescent="0.2">
      <c r="AG970" s="4"/>
    </row>
    <row r="971" spans="33:33" ht="12.75" customHeight="1" x14ac:dyDescent="0.2">
      <c r="AG971" s="4"/>
    </row>
    <row r="972" spans="33:33" ht="12.75" customHeight="1" x14ac:dyDescent="0.2">
      <c r="AG972" s="4"/>
    </row>
    <row r="973" spans="33:33" ht="12.75" customHeight="1" x14ac:dyDescent="0.2">
      <c r="AG973" s="4"/>
    </row>
    <row r="974" spans="33:33" ht="12.75" customHeight="1" x14ac:dyDescent="0.2">
      <c r="AG974" s="4"/>
    </row>
    <row r="975" spans="33:33" ht="12.75" customHeight="1" x14ac:dyDescent="0.2">
      <c r="AG975" s="4"/>
    </row>
    <row r="976" spans="33:33" ht="12.75" customHeight="1" x14ac:dyDescent="0.2">
      <c r="AG976" s="4"/>
    </row>
    <row r="977" spans="33:33" ht="12.75" customHeight="1" x14ac:dyDescent="0.2">
      <c r="AG977" s="4"/>
    </row>
    <row r="978" spans="33:33" ht="12.75" customHeight="1" x14ac:dyDescent="0.2">
      <c r="AG978" s="4"/>
    </row>
    <row r="979" spans="33:33" ht="12.75" customHeight="1" x14ac:dyDescent="0.2">
      <c r="AG979" s="4"/>
    </row>
    <row r="980" spans="33:33" ht="12.75" customHeight="1" x14ac:dyDescent="0.2">
      <c r="AG980" s="4"/>
    </row>
    <row r="981" spans="33:33" ht="12.75" customHeight="1" x14ac:dyDescent="0.2">
      <c r="AG981" s="4"/>
    </row>
    <row r="982" spans="33:33" ht="12.75" customHeight="1" x14ac:dyDescent="0.2">
      <c r="AG982" s="4"/>
    </row>
    <row r="983" spans="33:33" ht="12.75" customHeight="1" x14ac:dyDescent="0.2">
      <c r="AG983" s="4"/>
    </row>
    <row r="984" spans="33:33" ht="12.75" customHeight="1" x14ac:dyDescent="0.2">
      <c r="AG984" s="4"/>
    </row>
    <row r="985" spans="33:33" ht="12.75" customHeight="1" x14ac:dyDescent="0.2">
      <c r="AG985" s="4"/>
    </row>
    <row r="986" spans="33:33" ht="12.75" customHeight="1" x14ac:dyDescent="0.2">
      <c r="AG986" s="4"/>
    </row>
    <row r="987" spans="33:33" ht="12.75" customHeight="1" x14ac:dyDescent="0.2">
      <c r="AG987" s="4"/>
    </row>
    <row r="988" spans="33:33" ht="12.75" customHeight="1" x14ac:dyDescent="0.2">
      <c r="AG988" s="4"/>
    </row>
    <row r="989" spans="33:33" ht="12.75" customHeight="1" x14ac:dyDescent="0.2">
      <c r="AG989" s="4"/>
    </row>
    <row r="990" spans="33:33" ht="12.75" customHeight="1" x14ac:dyDescent="0.2">
      <c r="AG990" s="4"/>
    </row>
    <row r="991" spans="33:33" ht="12.75" customHeight="1" x14ac:dyDescent="0.2">
      <c r="AG991" s="4"/>
    </row>
    <row r="992" spans="33:33" ht="12.75" customHeight="1" x14ac:dyDescent="0.2">
      <c r="AG992" s="4"/>
    </row>
    <row r="993" spans="33:33" ht="12.75" customHeight="1" x14ac:dyDescent="0.2">
      <c r="AG993" s="4"/>
    </row>
    <row r="994" spans="33:33" ht="12.75" customHeight="1" x14ac:dyDescent="0.2">
      <c r="AG994" s="4"/>
    </row>
    <row r="995" spans="33:33" ht="12.75" customHeight="1" x14ac:dyDescent="0.2">
      <c r="AG995" s="4"/>
    </row>
    <row r="996" spans="33:33" ht="12.75" customHeight="1" x14ac:dyDescent="0.2">
      <c r="AG996" s="4"/>
    </row>
    <row r="997" spans="33:33" ht="12.75" customHeight="1" x14ac:dyDescent="0.2">
      <c r="AG997" s="4"/>
    </row>
    <row r="998" spans="33:33" ht="12.75" customHeight="1" x14ac:dyDescent="0.2">
      <c r="AG998" s="4"/>
    </row>
    <row r="999" spans="33:33" ht="12.75" customHeight="1" x14ac:dyDescent="0.2">
      <c r="AG999" s="4"/>
    </row>
    <row r="1000" spans="33:33" ht="12.75" customHeight="1" x14ac:dyDescent="0.2">
      <c r="AG1000" s="4"/>
    </row>
  </sheetData>
  <mergeCells count="50"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  <mergeCell ref="A9:A12"/>
    <mergeCell ref="A14:A16"/>
    <mergeCell ref="A18:A21"/>
    <mergeCell ref="A24:A25"/>
    <mergeCell ref="AD34:AE34"/>
    <mergeCell ref="AD35:AG35"/>
    <mergeCell ref="AD36:AG36"/>
    <mergeCell ref="AD37:AG37"/>
    <mergeCell ref="AD38:AN38"/>
    <mergeCell ref="AD39:AG39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6:G46"/>
    <mergeCell ref="H46:X46"/>
    <mergeCell ref="AJ46:AM46"/>
    <mergeCell ref="AN46:AX46"/>
    <mergeCell ref="C47:G47"/>
    <mergeCell ref="H47:X47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topLeftCell="A46" zoomScaleNormal="100" workbookViewId="0"/>
  </sheetViews>
  <sheetFormatPr baseColWidth="10" defaultColWidth="12.7109375" defaultRowHeight="12.75" x14ac:dyDescent="0.2"/>
  <cols>
    <col min="3" max="3" width="4.5703125" customWidth="1"/>
    <col min="4" max="4" width="12.28515625" customWidth="1"/>
    <col min="5" max="5" width="4.5703125" customWidth="1"/>
    <col min="7" max="7" width="5.85546875" customWidth="1"/>
  </cols>
  <sheetData>
    <row r="2" spans="1:9" ht="51" x14ac:dyDescent="0.2">
      <c r="A2" s="4" t="s">
        <v>8</v>
      </c>
      <c r="B2" s="4" t="s">
        <v>11</v>
      </c>
      <c r="C2" s="196"/>
      <c r="D2" s="197" t="s">
        <v>165</v>
      </c>
      <c r="E2" s="196"/>
      <c r="F2" s="4" t="s">
        <v>3</v>
      </c>
      <c r="G2" s="8"/>
    </row>
    <row r="3" spans="1:9" ht="15" x14ac:dyDescent="0.2">
      <c r="A3" s="7"/>
      <c r="B3" s="7"/>
      <c r="C3" s="7"/>
      <c r="D3" s="7"/>
      <c r="E3" s="7"/>
      <c r="F3" s="7"/>
      <c r="G3" s="7"/>
    </row>
    <row r="4" spans="1:9" x14ac:dyDescent="0.2">
      <c r="A4" s="30">
        <v>45166</v>
      </c>
      <c r="B4" s="21">
        <f>SUMIF('S1'!$AF$3:$AF$25, A4,'S1'!$BF$3:$BF$25)+SUMIF('S3'!$AI$3:$AI$25, A4,'S3'!$BG$3:$BG$25)+SUMIF('S5.A'!$AH$3:$AH$25, A4,'S5.A'!$BC$3:$BC$25)</f>
        <v>0</v>
      </c>
      <c r="C4" s="22"/>
      <c r="D4" s="21">
        <f>4*SUMIF('S1'!$AF$3:$AF$25, A4,'S1'!$BG$3:$BG$25)+3*SUMIF('S3'!$AI$3:$AI$25, A4,'S3'!$BH$3:$BH$25)+2*SUMIF('S5.A'!$AH$3:$AH$25, A4,'S5.A'!$BD$3:$BD$25)+SUMIF('S5.B'!$AG$3:$AG$25, A4,'S5.B'!$BC$3:$BC$25)</f>
        <v>0</v>
      </c>
      <c r="E4" s="22"/>
      <c r="F4" s="21">
        <f>SUMIF('S1'!$AF$3:$AF$25, A4,'S1'!$BH$3:$BH$25)+SUMIF('S3'!$AI$3:$AI$25, A4,'S3'!$BI$3:$BI$25)+SUMIF('S5.A'!$AH$3:$AH$25, A4,'S5.A'!$BE$3:$BE$25)+SUMIF('S5.B'!$AG$3:$AG$25, A4,'S5.B'!$BD$3:$BD$25)</f>
        <v>0</v>
      </c>
      <c r="G4" s="22"/>
    </row>
    <row r="5" spans="1:9" x14ac:dyDescent="0.2">
      <c r="A5" s="30">
        <f t="shared" ref="A5:A24" si="0">A4+7</f>
        <v>45173</v>
      </c>
      <c r="B5" s="198">
        <f>SUMIF('S1'!$AF$3:$AF$25, A5,'S1'!$BF$3:$BF$25)+SUMIF('S3'!$AI$3:$AI$25, A5,'S3'!$BG$3:$BG$25)+SUMIF('S5.A'!$AH$3:$AH$25, A5,'S5.A'!$BC$3:$BC$25)</f>
        <v>10</v>
      </c>
      <c r="C5" s="22"/>
      <c r="D5" s="21">
        <f>4*SUMIF('S1'!$AF$3:$AF$25, A5,'S1'!$BG$3:$BG$25)+3*SUMIF('S3'!$AI$3:$AI$25, A5,'S3'!$BH$3:$BH$25)+2*SUMIF('S5.A'!$AH$3:$AH$25, A5,'S5.A'!$BD$3:$BD$25)+SUMIF('S5.B'!$AG$3:$AG$25, A5,'S5.B'!$BC$3:$BC$25)</f>
        <v>41</v>
      </c>
      <c r="E5" s="22"/>
      <c r="F5" s="21">
        <f>SUMIF('S1'!$AF$3:$AF$25, A5,'S1'!$BH$3:$BH$25)+SUMIF('S3'!$AI$3:$AI$25, A5,'S3'!$BI$3:$BI$25)+SUMIF('S5.A'!$AH$3:$AH$25, A5,'S5.A'!$BE$3:$BE$25)+SUMIF('S5.B'!$AG$3:$AG$25, A5,'S5.B'!$BD$3:$BD$25)</f>
        <v>0</v>
      </c>
      <c r="G5" s="22"/>
    </row>
    <row r="6" spans="1:9" x14ac:dyDescent="0.2">
      <c r="A6" s="30">
        <f t="shared" si="0"/>
        <v>45180</v>
      </c>
      <c r="B6" s="21">
        <f>SUMIF('S1'!$AF$3:$AF$25, A6,'S1'!$BF$3:$BF$25)+SUMIF('S3'!$AI$3:$AI$25, A6,'S3'!$BG$3:$BG$25)+SUMIF('S5.A'!$AH$3:$AH$25, A6,'S5.A'!$BC$3:$BC$25)</f>
        <v>9</v>
      </c>
      <c r="C6" s="22"/>
      <c r="D6" s="21">
        <f>4*SUMIF('S1'!$AF$3:$AF$25, A6,'S1'!$BG$3:$BG$25)+3*SUMIF('S3'!$AI$3:$AI$25, A6,'S3'!$BH$3:$BH$25)+2*SUMIF('S5.A'!$AH$3:$AH$25, A6,'S5.A'!$BD$3:$BD$25)+SUMIF('S5.B'!$AG$3:$AG$25, A6,'S5.B'!$BC$3:$BC$25)</f>
        <v>38</v>
      </c>
      <c r="E6" s="22"/>
      <c r="F6" s="21">
        <f>SUMIF('S1'!$AF$3:$AF$25, A6,'S1'!$BH$3:$BH$25)+SUMIF('S3'!$AI$3:$AI$25, A6,'S3'!$BI$3:$BI$25)+SUMIF('S5.A'!$AH$3:$AH$25, A6,'S5.A'!$BE$3:$BE$25)+SUMIF('S5.B'!$AG$3:$AG$25, A6,'S5.B'!$BD$3:$BD$25)</f>
        <v>0</v>
      </c>
      <c r="G6" s="22"/>
    </row>
    <row r="7" spans="1:9" ht="14.25" x14ac:dyDescent="0.2">
      <c r="A7" s="30">
        <f t="shared" si="0"/>
        <v>45187</v>
      </c>
      <c r="B7" s="21">
        <f>SUMIF('S1'!$AF$3:$AF$25, A7,'S1'!$BF$3:$BF$25)+SUMIF('S3'!$AI$3:$AI$25, A7,'S3'!$BG$3:$BG$25)+SUMIF('S5.A'!$AH$3:$AH$25, A7,'S5.A'!$BC$3:$BC$25)</f>
        <v>8</v>
      </c>
      <c r="C7" s="22"/>
      <c r="D7" s="21">
        <f>4*SUMIF('S1'!$AF$3:$AF$25, A7,'S1'!$BG$3:$BG$25)+3*SUMIF('S3'!$AI$3:$AI$25, A7,'S3'!$BH$3:$BH$25)+2*SUMIF('S5.A'!$AH$3:$AH$25, A7,'S5.A'!$BD$3:$BD$25)+SUMIF('S5.B'!$AG$3:$AG$25, A7,'S5.B'!$BC$3:$BC$25)</f>
        <v>38</v>
      </c>
      <c r="E7" s="22"/>
      <c r="F7" s="21">
        <f>SUMIF('S1'!$AF$3:$AF$25, A7,'S1'!$BH$3:$BH$25)+SUMIF('S3'!$AI$3:$AI$25, A7,'S3'!$BI$3:$BI$25)+SUMIF('S5.A'!$AH$3:$AH$25, A7,'S5.A'!$BE$3:$BE$25)+SUMIF('S5.B'!$AG$3:$AG$25, A7,'S5.B'!$BD$3:$BD$25)</f>
        <v>0</v>
      </c>
      <c r="G7" s="22"/>
      <c r="I7" s="10"/>
    </row>
    <row r="8" spans="1:9" x14ac:dyDescent="0.2">
      <c r="A8" s="30">
        <f t="shared" si="0"/>
        <v>45194</v>
      </c>
      <c r="B8" s="21">
        <f>SUMIF('S1'!$AF$3:$AF$25, A8,'S1'!$BF$3:$BF$25)+SUMIF('S3'!$AI$3:$AI$25, A8,'S3'!$BG$3:$BG$25)+SUMIF('S5.A'!$AH$3:$AH$25, A8,'S5.A'!$BC$3:$BC$25)</f>
        <v>5</v>
      </c>
      <c r="C8" s="22"/>
      <c r="D8" s="21">
        <f>4*SUMIF('S1'!$AF$3:$AF$25, A8,'S1'!$BG$3:$BG$25)+3*SUMIF('S3'!$AI$3:$AI$25, A8,'S3'!$BH$3:$BH$25)+2*SUMIF('S5.A'!$AH$3:$AH$25, A8,'S5.A'!$BD$3:$BD$25)+SUMIF('S5.B'!$AG$3:$AG$25, A8,'S5.B'!$BC$3:$BC$25)</f>
        <v>47</v>
      </c>
      <c r="E8" s="22"/>
      <c r="F8" s="21">
        <f>SUMIF('S1'!$AF$3:$AF$25, A8,'S1'!$BH$3:$BH$25)+SUMIF('S3'!$AI$3:$AI$25, A8,'S3'!$BI$3:$BI$25)+SUMIF('S5.A'!$AH$3:$AH$25, A8,'S5.A'!$BE$3:$BE$25)+SUMIF('S5.B'!$AG$3:$AG$25, A8,'S5.B'!$BD$3:$BD$25)</f>
        <v>1</v>
      </c>
      <c r="G8" s="22"/>
    </row>
    <row r="9" spans="1:9" x14ac:dyDescent="0.2">
      <c r="A9" s="30">
        <f t="shared" si="0"/>
        <v>45201</v>
      </c>
      <c r="B9" s="21">
        <f>SUMIF('S1'!$AF$3:$AF$25, A9,'S1'!$BF$3:$BF$25)+SUMIF('S3'!$AI$3:$AI$25, A9,'S3'!$BG$3:$BG$25)+SUMIF('S5.A'!$AH$3:$AH$25, A9,'S5.A'!$BC$3:$BC$25)</f>
        <v>5</v>
      </c>
      <c r="C9" s="50"/>
      <c r="D9" s="21">
        <f>4*SUMIF('S1'!$AF$3:$AF$25, A9,'S1'!$BG$3:$BG$25)+3*SUMIF('S3'!$AI$3:$AI$25, A9,'S3'!$BH$3:$BH$25)+2*SUMIF('S5.A'!$AH$3:$AH$25, A9,'S5.A'!$BD$3:$BD$25)+SUMIF('S5.B'!$AG$3:$AG$25, A9,'S5.B'!$BC$3:$BC$25)</f>
        <v>65</v>
      </c>
      <c r="E9" s="50"/>
      <c r="F9" s="21">
        <f>SUMIF('S1'!$AF$3:$AF$25, A9,'S1'!$BH$3:$BH$25)+SUMIF('S3'!$AI$3:$AI$25, A9,'S3'!$BI$3:$BI$25)+SUMIF('S5.A'!$AH$3:$AH$25, A9,'S5.A'!$BE$3:$BE$25)+SUMIF('S5.B'!$AG$3:$AG$25, A9,'S5.B'!$BD$3:$BD$25)</f>
        <v>3</v>
      </c>
      <c r="G9" s="50"/>
    </row>
    <row r="10" spans="1:9" x14ac:dyDescent="0.2">
      <c r="A10" s="30">
        <f t="shared" si="0"/>
        <v>45208</v>
      </c>
      <c r="B10" s="21">
        <f>SUMIF('S1'!$AF$3:$AF$25, A10,'S1'!$BF$3:$BF$25)+SUMIF('S3'!$AI$3:$AI$25, A10,'S3'!$BG$3:$BG$25)+SUMIF('S5.A'!$AH$3:$AH$25, A10,'S5.A'!$BC$3:$BC$25)</f>
        <v>3</v>
      </c>
      <c r="C10" s="22"/>
      <c r="D10" s="21">
        <f>4*SUMIF('S1'!$AF$3:$AF$25, A10,'S1'!$BG$3:$BG$25)+3*SUMIF('S3'!$AI$3:$AI$25, A10,'S3'!$BH$3:$BH$25)+2*SUMIF('S5.A'!$AH$3:$AH$25, A10,'S5.A'!$BD$3:$BD$25)+SUMIF('S5.B'!$AG$3:$AG$25, A10,'S5.B'!$BC$3:$BC$25)</f>
        <v>62</v>
      </c>
      <c r="E10" s="22"/>
      <c r="F10" s="21">
        <f>SUMIF('S1'!$AF$3:$AF$25, A10,'S1'!$BH$3:$BH$25)+SUMIF('S3'!$AI$3:$AI$25, A10,'S3'!$BI$3:$BI$25)+SUMIF('S5.A'!$AH$3:$AH$25, A10,'S5.A'!$BE$3:$BE$25)+SUMIF('S5.B'!$AG$3:$AG$25, A10,'S5.B'!$BD$3:$BD$25)</f>
        <v>1</v>
      </c>
      <c r="G10" s="22"/>
    </row>
    <row r="11" spans="1:9" x14ac:dyDescent="0.2">
      <c r="A11" s="30">
        <f t="shared" si="0"/>
        <v>45215</v>
      </c>
      <c r="B11" s="21">
        <f>SUMIF('S1'!$AF$3:$AF$25, A11,'S1'!$BF$3:$BF$25)+SUMIF('S3'!$AI$3:$AI$25, A11,'S3'!$BG$3:$BG$25)+SUMIF('S5.A'!$AH$3:$AH$25, A11,'S5.A'!$BC$3:$BC$25)</f>
        <v>2</v>
      </c>
      <c r="C11" s="22"/>
      <c r="D11" s="21">
        <f>4*SUMIF('S1'!$AF$3:$AF$25, A11,'S1'!$BG$3:$BG$25)+3*SUMIF('S3'!$AI$3:$AI$25, A11,'S3'!$BH$3:$BH$25)+2*SUMIF('S5.A'!$AH$3:$AH$25, A11,'S5.A'!$BD$3:$BD$25)+SUMIF('S5.B'!$AG$3:$AG$25, A11,'S5.B'!$BC$3:$BC$25)</f>
        <v>62</v>
      </c>
      <c r="E11" s="22"/>
      <c r="F11" s="21">
        <f>SUMIF('S1'!$AF$3:$AF$25, A11,'S1'!$BH$3:$BH$25)+SUMIF('S3'!$AI$3:$AI$25, A11,'S3'!$BI$3:$BI$25)+SUMIF('S5.A'!$AH$3:$AH$25, A11,'S5.A'!$BE$3:$BE$25)+SUMIF('S5.B'!$AG$3:$AG$25, A11,'S5.B'!$BD$3:$BD$25)</f>
        <v>1</v>
      </c>
      <c r="G11" s="22"/>
    </row>
    <row r="12" spans="1:9" x14ac:dyDescent="0.2">
      <c r="A12" s="30">
        <f t="shared" si="0"/>
        <v>45222</v>
      </c>
      <c r="B12" s="21">
        <f>SUMIF('S1'!$AF$3:$AF$25, A12,'S1'!$BF$3:$BF$25)+SUMIF('S3'!$AI$3:$AI$25, A12,'S3'!$BG$3:$BG$25)+SUMIF('S5.A'!$AH$3:$AH$25, A12,'S5.A'!$BC$3:$BC$25)</f>
        <v>3</v>
      </c>
      <c r="C12" s="22"/>
      <c r="D12" s="21">
        <f>4*SUMIF('S1'!$AF$3:$AF$25, A12,'S1'!$BG$3:$BG$25)+3*SUMIF('S3'!$AI$3:$AI$25, A12,'S3'!$BH$3:$BH$25)+2*SUMIF('S5.A'!$AH$3:$AH$25, A12,'S5.A'!$BD$3:$BD$25)+SUMIF('S5.B'!$AG$3:$AG$25, A12,'S5.B'!$BC$3:$BC$25)</f>
        <v>57</v>
      </c>
      <c r="E12" s="22"/>
      <c r="F12" s="21">
        <f>SUMIF('S1'!$AF$3:$AF$25, A12,'S1'!$BH$3:$BH$25)+SUMIF('S3'!$AI$3:$AI$25, A12,'S3'!$BI$3:$BI$25)+SUMIF('S5.A'!$AH$3:$AH$25, A12,'S5.A'!$BE$3:$BE$25)+SUMIF('S5.B'!$AG$3:$AG$25, A12,'S5.B'!$BD$3:$BD$25)</f>
        <v>1</v>
      </c>
      <c r="G12" s="22"/>
    </row>
    <row r="13" spans="1:9" x14ac:dyDescent="0.2">
      <c r="A13" s="17">
        <f t="shared" si="0"/>
        <v>45229</v>
      </c>
      <c r="B13" s="21">
        <f>SUMIF('S1'!$AF$3:$AF$25, A13,'S1'!$BF$3:$BF$25)+SUMIF('S3'!$AI$3:$AI$25, A13,'S3'!$BG$3:$BG$25)+SUMIF('S5.A'!$AH$3:$AH$25, A13,'S5.A'!$BC$3:$BC$25)</f>
        <v>0</v>
      </c>
      <c r="C13" s="16"/>
      <c r="D13" s="21">
        <f>4*SUMIF('S1'!$AF$3:$AF$25, A13,'S1'!$BG$3:$BG$25)+3*SUMIF('S3'!$AI$3:$AI$25, A13,'S3'!$BH$3:$BH$25)+2*SUMIF('S5.A'!$AH$3:$AH$25, A13,'S5.A'!$BD$3:$BD$25)+SUMIF('S5.B'!$AG$3:$AG$25, A13,'S5.B'!$BC$3:$BC$25)</f>
        <v>0</v>
      </c>
      <c r="E13" s="16"/>
      <c r="F13" s="21">
        <f>SUMIF('S1'!$AF$3:$AF$25, A13,'S1'!$BH$3:$BH$25)+SUMIF('S3'!$AI$3:$AI$25, A13,'S3'!$BI$3:$BI$25)+SUMIF('S5.A'!$AH$3:$AH$25, A13,'S5.A'!$BE$3:$BE$25)+SUMIF('S5.B'!$AG$3:$AG$25, A13,'S5.B'!$BD$3:$BD$25)</f>
        <v>0</v>
      </c>
      <c r="G13" s="16"/>
    </row>
    <row r="14" spans="1:9" x14ac:dyDescent="0.2">
      <c r="A14" s="30">
        <f t="shared" si="0"/>
        <v>45236</v>
      </c>
      <c r="B14" s="21">
        <f>SUMIF('S1'!$AF$3:$AF$25, A14,'S1'!$BF$3:$BF$25)+SUMIF('S3'!$AI$3:$AI$25, A14,'S3'!$BG$3:$BG$25)+SUMIF('S5.A'!$AH$3:$AH$25, A14,'S5.A'!$BC$3:$BC$25)</f>
        <v>7</v>
      </c>
      <c r="C14" s="22"/>
      <c r="D14" s="21">
        <f>4*SUMIF('S1'!$AF$3:$AF$25, A14,'S1'!$BG$3:$BG$25)+3*SUMIF('S3'!$AI$3:$AI$25, A14,'S3'!$BH$3:$BH$25)+2*SUMIF('S5.A'!$AH$3:$AH$25, A14,'S5.A'!$BD$3:$BD$25)+SUMIF('S5.B'!$AG$3:$AG$25, A14,'S5.B'!$BC$3:$BC$25)</f>
        <v>46</v>
      </c>
      <c r="E14" s="22"/>
      <c r="F14" s="21">
        <f>SUMIF('S1'!$AF$3:$AF$25, A14,'S1'!$BH$3:$BH$25)+SUMIF('S3'!$AI$3:$AI$25, A14,'S3'!$BI$3:$BI$25)+SUMIF('S5.A'!$AH$3:$AH$25, A14,'S5.A'!$BE$3:$BE$25)+SUMIF('S5.B'!$AG$3:$AG$25, A14,'S5.B'!$BD$3:$BD$25)</f>
        <v>0</v>
      </c>
      <c r="G14" s="22"/>
    </row>
    <row r="15" spans="1:9" x14ac:dyDescent="0.2">
      <c r="A15" s="30">
        <f t="shared" si="0"/>
        <v>45243</v>
      </c>
      <c r="B15" s="21">
        <f>SUMIF('S1'!$AF$3:$AF$25, A15,'S1'!$BF$3:$BF$25)+SUMIF('S3'!$AI$3:$AI$25, A15,'S3'!$BG$3:$BG$25)+SUMIF('S5.A'!$AH$3:$AH$25, A15,'S5.A'!$BC$3:$BC$25)</f>
        <v>7</v>
      </c>
      <c r="C15" s="22"/>
      <c r="D15" s="21">
        <f>4*SUMIF('S1'!$AF$3:$AF$25, A15,'S1'!$BG$3:$BG$25)+3*SUMIF('S3'!$AI$3:$AI$25, A15,'S3'!$BH$3:$BH$25)+2*SUMIF('S5.A'!$AH$3:$AH$25, A15,'S5.A'!$BD$3:$BD$25)+SUMIF('S5.B'!$AG$3:$AG$25, A15,'S5.B'!$BC$3:$BC$25)</f>
        <v>51</v>
      </c>
      <c r="E15" s="22"/>
      <c r="F15" s="21">
        <f>SUMIF('S1'!$AF$3:$AF$25, A15,'S1'!$BH$3:$BH$25)+SUMIF('S3'!$AI$3:$AI$25, A15,'S3'!$BI$3:$BI$25)+SUMIF('S5.A'!$AH$3:$AH$25, A15,'S5.A'!$BE$3:$BE$25)+SUMIF('S5.B'!$AG$3:$AG$25, A15,'S5.B'!$BD$3:$BD$25)</f>
        <v>1</v>
      </c>
      <c r="G15" s="22"/>
    </row>
    <row r="16" spans="1:9" x14ac:dyDescent="0.2">
      <c r="A16" s="30">
        <f t="shared" si="0"/>
        <v>45250</v>
      </c>
      <c r="B16" s="21">
        <f>SUMIF('S1'!$AF$3:$AF$25, A16,'S1'!$BF$3:$BF$25)+SUMIF('S3'!$AI$3:$AI$25, A16,'S3'!$BG$3:$BG$25)+SUMIF('S5.A'!$AH$3:$AH$25, A16,'S5.A'!$BC$3:$BC$25)</f>
        <v>4</v>
      </c>
      <c r="C16" s="50"/>
      <c r="D16" s="21">
        <f>4*SUMIF('S1'!$AF$3:$AF$25, A16,'S1'!$BG$3:$BG$25)+3*SUMIF('S3'!$AI$3:$AI$25, A16,'S3'!$BH$3:$BH$25)+2*SUMIF('S5.A'!$AH$3:$AH$25, A16,'S5.A'!$BD$3:$BD$25)+SUMIF('S5.B'!$AG$3:$AG$25, A16,'S5.B'!$BC$3:$BC$25)</f>
        <v>49</v>
      </c>
      <c r="E16" s="50"/>
      <c r="F16" s="21">
        <f>SUMIF('S1'!$AF$3:$AF$25, A16,'S1'!$BH$3:$BH$25)+SUMIF('S3'!$AI$3:$AI$25, A16,'S3'!$BI$3:$BI$25)+SUMIF('S5.A'!$AH$3:$AH$25, A16,'S5.A'!$BE$3:$BE$25)+SUMIF('S5.B'!$AG$3:$AG$25, A16,'S5.B'!$BD$3:$BD$25)</f>
        <v>2</v>
      </c>
      <c r="G16" s="50"/>
    </row>
    <row r="17" spans="1:9" x14ac:dyDescent="0.2">
      <c r="A17" s="30">
        <f t="shared" si="0"/>
        <v>45257</v>
      </c>
      <c r="B17" s="21">
        <f>SUMIF('S1'!$AF$3:$AF$25, A17,'S1'!$BF$3:$BF$25)+SUMIF('S3'!$AI$3:$AI$25, A17,'S3'!$BG$3:$BG$25)+SUMIF('S5.A'!$AH$3:$AH$25, A17,'S5.A'!$BC$3:$BC$25)</f>
        <v>6</v>
      </c>
      <c r="C17" s="22"/>
      <c r="D17" s="21">
        <f>4*SUMIF('S1'!$AF$3:$AF$25, A17,'S1'!$BG$3:$BG$25)+3*SUMIF('S3'!$AI$3:$AI$25, A17,'S3'!$BH$3:$BH$25)+2*SUMIF('S5.A'!$AH$3:$AH$25, A17,'S5.A'!$BD$3:$BD$25)+SUMIF('S5.B'!$AG$3:$AG$25, A17,'S5.B'!$BC$3:$BC$25)</f>
        <v>74</v>
      </c>
      <c r="E17" s="22"/>
      <c r="F17" s="21" t="e">
        <f>SUMIF('S1'!$AF$3:$AF$25, A17,'S1'!$BH$3:$BH$25)+SUMIF('S3'!$AI$3:$AI$25, A17,'S3'!$BI$3:$BI$25)+SUMIF('S5.A'!$AH$3:$AH$25, A17,'S5.A'!$BE$3:$BE$25)+SUMIF('S5.B'!$AG$3:$AG$25, A17,'S5.B'!$BD$3:$BD$25)</f>
        <v>#REF!</v>
      </c>
      <c r="G17" s="22"/>
    </row>
    <row r="18" spans="1:9" x14ac:dyDescent="0.2">
      <c r="A18" s="30">
        <f t="shared" si="0"/>
        <v>45264</v>
      </c>
      <c r="B18" s="21">
        <f>SUMIF('S1'!$AF$3:$AF$25, A18,'S1'!$BF$3:$BF$25)+SUMIF('S3'!$AI$3:$AI$25, A18,'S3'!$BG$3:$BG$25)+SUMIF('S5.A'!$AH$3:$AH$25, A18,'S5.A'!$BC$3:$BC$25)</f>
        <v>2</v>
      </c>
      <c r="C18" s="22"/>
      <c r="D18" s="21">
        <f>4*SUMIF('S1'!$AF$3:$AF$25, A18,'S1'!$BG$3:$BG$25)+3*SUMIF('S3'!$AI$3:$AI$25, A18,'S3'!$BH$3:$BH$25)+2*SUMIF('S5.A'!$AH$3:$AH$25, A18,'S5.A'!$BD$3:$BD$25)+SUMIF('S5.B'!$AG$3:$AG$25, A18,'S5.B'!$BC$3:$BC$25)</f>
        <v>71</v>
      </c>
      <c r="E18" s="22"/>
      <c r="F18" s="21">
        <f>SUMIF('S1'!$AF$3:$AF$25, A18,'S1'!$BH$3:$BH$25)+SUMIF('S3'!$AI$3:$AI$25, A18,'S3'!$BI$3:$BI$25)+SUMIF('S5.A'!$AH$3:$AH$25, A18,'S5.A'!$BE$3:$BE$25)+SUMIF('S5.B'!$AG$3:$AG$25, A18,'S5.B'!$BD$3:$BD$25)</f>
        <v>2</v>
      </c>
      <c r="G18" s="22"/>
    </row>
    <row r="19" spans="1:9" x14ac:dyDescent="0.2">
      <c r="A19" s="30">
        <f t="shared" si="0"/>
        <v>45271</v>
      </c>
      <c r="B19" s="21">
        <f>SUMIF('S1'!$AF$3:$AF$25, A19,'S1'!$BF$3:$BF$25)+SUMIF('S3'!$AI$3:$AI$25, A19,'S3'!$BG$3:$BG$25)+SUMIF('S5.A'!$AH$3:$AH$25, A19,'S5.A'!$BC$3:$BC$25)</f>
        <v>2</v>
      </c>
      <c r="C19" s="22"/>
      <c r="D19" s="21">
        <f>4*SUMIF('S1'!$AF$3:$AF$25, A19,'S1'!$BG$3:$BG$25)+3*SUMIF('S3'!$AI$3:$AI$25, A19,'S3'!$BH$3:$BH$25)+2*SUMIF('S5.A'!$AH$3:$AH$25, A19,'S5.A'!$BD$3:$BD$25)+SUMIF('S5.B'!$AG$3:$AG$25, A19,'S5.B'!$BC$3:$BC$25)</f>
        <v>59</v>
      </c>
      <c r="E19" s="22"/>
      <c r="F19" s="21">
        <f>SUMIF('S1'!$AF$3:$AF$25, A19,'S1'!$BH$3:$BH$25)+SUMIF('S3'!$AI$3:$AI$25, A19,'S3'!$BI$3:$BI$25)+SUMIF('S5.A'!$AH$3:$AH$25, A19,'S5.A'!$BE$3:$BE$25)+SUMIF('S5.B'!$AG$3:$AG$25, A19,'S5.B'!$BD$3:$BD$25)</f>
        <v>0</v>
      </c>
      <c r="G19" s="22"/>
    </row>
    <row r="20" spans="1:9" ht="15" x14ac:dyDescent="0.25">
      <c r="A20" s="30">
        <f t="shared" si="0"/>
        <v>45278</v>
      </c>
      <c r="B20" s="21">
        <f>SUMIF('S1'!$AF$3:$AF$25, A20,'S1'!$BF$3:$BF$25)+SUMIF('S3'!$AI$3:$AI$25, A20,'S3'!$BG$3:$BG$25)+SUMIF('S5.A'!$AH$3:$AH$25, A20,'S5.A'!$BC$3:$BC$25)</f>
        <v>2</v>
      </c>
      <c r="C20" s="22"/>
      <c r="D20" s="21">
        <f>4*SUMIF('S1'!$AF$3:$AF$25, A20,'S1'!$BG$3:$BG$25)+3*SUMIF('S3'!$AI$3:$AI$25, A20,'S3'!$BH$3:$BH$25)+2*SUMIF('S5.A'!$AH$3:$AH$25, A20,'S5.A'!$BD$3:$BD$25)+SUMIF('S5.B'!$AG$3:$AG$25, A20,'S5.B'!$BC$3:$BC$25)</f>
        <v>68</v>
      </c>
      <c r="E20" s="22"/>
      <c r="F20" s="199">
        <f>SUMIF('S1'!$AF$3:$AF$25, A20,'S1'!$BH$3:$BH$25)+SUMIF('S3'!$AI$3:$AI$25, A20,'S3'!$BI$3:$BI$25)+SUMIF('S5.A'!$AH$3:$AH$25, A20,'S5.A'!$BE$3:$BE$25)+SUMIF('S5.B'!$AG$3:$AG$25, A20,'S5.B'!$BD$3:$BD$25)</f>
        <v>3</v>
      </c>
      <c r="G20" s="22"/>
      <c r="I20" s="152" t="s">
        <v>166</v>
      </c>
    </row>
    <row r="21" spans="1:9" x14ac:dyDescent="0.2">
      <c r="A21" s="17">
        <f t="shared" si="0"/>
        <v>45285</v>
      </c>
      <c r="B21" s="21">
        <f>SUMIF('S1'!$AF$3:$AF$25, A21,'S1'!$BF$3:$BF$25)+SUMIF('S3'!$AI$3:$AI$25, A21,'S3'!$BG$3:$BG$25)+SUMIF('S5.A'!$AH$3:$AH$25, A21,'S5.A'!$BC$3:$BC$25)</f>
        <v>0</v>
      </c>
      <c r="C21" s="15"/>
      <c r="D21" s="21">
        <f>4*SUMIF('S1'!$AF$3:$AF$25, A21,'S1'!$BG$3:$BG$25)+3*SUMIF('S3'!$AI$3:$AI$25, A21,'S3'!$BH$3:$BH$25)+2*SUMIF('S5.A'!$AH$3:$AH$25, A21,'S5.A'!$BD$3:$BD$25)+SUMIF('S5.B'!$AG$3:$AG$25, A21,'S5.B'!$BC$3:$BC$25)</f>
        <v>0</v>
      </c>
      <c r="E21" s="15"/>
      <c r="F21" s="21">
        <f>SUMIF('S1'!$AF$3:$AF$25, A21,'S1'!$BH$3:$BH$25)+SUMIF('S3'!$AI$3:$AI$25, A21,'S3'!$BI$3:$BI$25)+SUMIF('S5.A'!$AH$3:$AH$25, A21,'S5.A'!$BE$3:$BE$25)+SUMIF('S5.B'!$AG$3:$AG$25, A21,'S5.B'!$BD$3:$BD$25)</f>
        <v>0</v>
      </c>
      <c r="G21" s="15"/>
    </row>
    <row r="22" spans="1:9" x14ac:dyDescent="0.2">
      <c r="A22" s="17">
        <f t="shared" si="0"/>
        <v>45292</v>
      </c>
      <c r="B22" s="21">
        <f>SUMIF('S1'!$AF$3:$AF$25, A22,'S1'!$BF$3:$BF$25)+SUMIF('S3'!$AI$3:$AI$25, A22,'S3'!$BG$3:$BG$25)+SUMIF('S5.A'!$AH$3:$AH$25, A22,'S5.A'!$BC$3:$BC$25)</f>
        <v>0</v>
      </c>
      <c r="C22" s="15"/>
      <c r="D22" s="21">
        <f>4*SUMIF('S1'!$AF$3:$AF$25, A22,'S1'!$BG$3:$BG$25)+3*SUMIF('S3'!$AI$3:$AI$25, A22,'S3'!$BH$3:$BH$25)+2*SUMIF('S5.A'!$AH$3:$AH$25, A22,'S5.A'!$BD$3:$BD$25)+SUMIF('S5.B'!$AG$3:$AG$25, A22,'S5.B'!$BC$3:$BC$25)</f>
        <v>0</v>
      </c>
      <c r="E22" s="15"/>
      <c r="F22" s="21">
        <f>SUMIF('S1'!$AF$3:$AF$25, A22,'S1'!$BH$3:$BH$25)+SUMIF('S3'!$AI$3:$AI$25, A22,'S3'!$BI$3:$BI$25)+SUMIF('S5.A'!$AH$3:$AH$25, A22,'S5.A'!$BE$3:$BE$25)+SUMIF('S5.B'!$AG$3:$AG$25, A22,'S5.B'!$BD$3:$BD$25)</f>
        <v>0</v>
      </c>
      <c r="G22" s="15"/>
    </row>
    <row r="23" spans="1:9" x14ac:dyDescent="0.2">
      <c r="A23" s="30">
        <f t="shared" si="0"/>
        <v>45299</v>
      </c>
      <c r="B23" s="21">
        <f>SUMIF('S1'!$AF$3:$AF$25, A23,'S1'!$BF$3:$BF$25)+SUMIF('S3'!$AI$3:$AI$25, A23,'S3'!$BG$3:$BG$25)+SUMIF('S5.A'!$AH$3:$AH$25, A23,'S5.A'!$BC$3:$BC$25)</f>
        <v>0</v>
      </c>
      <c r="C23" s="22"/>
      <c r="D23" s="21">
        <f>4*SUMIF('S1'!$AF$3:$AF$25, A23,'S1'!$BG$3:$BG$25)+3*SUMIF('S3'!$AI$3:$AI$25, A23,'S3'!$BH$3:$BH$25)+2*SUMIF('S5.A'!$AH$3:$AH$25, A23,'S5.A'!$BD$3:$BD$25)+SUMIF('S5.B'!$AG$3:$AG$25, A23,'S5.B'!$BC$3:$BC$25)</f>
        <v>28</v>
      </c>
      <c r="E23" s="22"/>
      <c r="F23" s="21">
        <f>SUMIF('S1'!$AF$3:$AF$25, A23,'S1'!$BH$3:$BH$25)+SUMIF('S3'!$AI$3:$AI$25, A23,'S3'!$BI$3:$BI$25)+SUMIF('S5.A'!$AH$3:$AH$25, A23,'S5.A'!$BE$3:$BE$25)+SUMIF('S5.B'!$AG$3:$AG$25, A23,'S5.B'!$BD$3:$BD$25)</f>
        <v>2</v>
      </c>
      <c r="G23" s="22"/>
    </row>
    <row r="24" spans="1:9" x14ac:dyDescent="0.2">
      <c r="A24" s="30">
        <f t="shared" si="0"/>
        <v>45306</v>
      </c>
      <c r="B24" s="21">
        <f>SUMIF('S1'!$AF$3:$AF$25, A24,'S1'!$BF$3:$BF$25)+SUMIF('S3'!$AI$3:$AI$25, A24,'S3'!$BG$3:$BG$25)+SUMIF('S5.A'!$AH$3:$AH$25, A24,'S5.A'!$BC$3:$BC$25)</f>
        <v>0</v>
      </c>
      <c r="C24" s="22"/>
      <c r="D24" s="21">
        <f>4*SUMIF('S1'!$AF$3:$AF$25, A24,'S1'!$BG$3:$BG$25)+3*SUMIF('S3'!$AI$3:$AI$25, A24,'S3'!$BH$3:$BH$25)+2*SUMIF('S5.A'!$AH$3:$AH$25, A24,'S5.A'!$BD$3:$BD$25)+SUMIF('S5.B'!$AG$3:$AG$25, A24,'S5.B'!$BC$3:$BC$25)</f>
        <v>4</v>
      </c>
      <c r="E24" s="22"/>
      <c r="F24" s="21">
        <f>SUMIF('S1'!$AF$3:$AF$25, A24,'S1'!$BH$3:$BH$25)+SUMIF('S3'!$AI$3:$AI$25, A24,'S3'!$BI$3:$BI$25)+SUMIF('S5.A'!$AH$3:$AH$25, A24,'S5.A'!$BE$3:$BE$25)+SUMIF('S5.B'!$AG$3:$AG$25, A24,'S5.B'!$BD$3:$BD$25)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zoomScaleNormal="100" workbookViewId="0">
      <selection activeCell="AT36" sqref="AT36"/>
    </sheetView>
  </sheetViews>
  <sheetFormatPr baseColWidth="10" defaultColWidth="12.7109375" defaultRowHeight="12.75" x14ac:dyDescent="0.2"/>
  <cols>
    <col min="1" max="1" width="8.85546875" customWidth="1"/>
    <col min="2" max="24" width="2.85546875" customWidth="1"/>
    <col min="25" max="25" width="4.140625" customWidth="1"/>
    <col min="26" max="30" width="2.85546875" customWidth="1"/>
    <col min="31" max="31" width="4.85546875" customWidth="1"/>
    <col min="32" max="32" width="7.85546875" customWidth="1"/>
    <col min="33" max="33" width="13.42578125" customWidth="1"/>
    <col min="34" max="34" width="14.140625" customWidth="1"/>
    <col min="35" max="35" width="4.140625" customWidth="1"/>
    <col min="36" max="38" width="2.85546875" customWidth="1"/>
    <col min="39" max="39" width="3" customWidth="1"/>
    <col min="40" max="52" width="2.85546875" customWidth="1"/>
    <col min="53" max="53" width="1.5703125" customWidth="1"/>
    <col min="54" max="56" width="2.85546875" customWidth="1"/>
    <col min="57" max="57" width="4.42578125" customWidth="1"/>
    <col min="58" max="62" width="5.42578125" customWidth="1"/>
    <col min="63" max="68" width="16.140625" customWidth="1"/>
  </cols>
  <sheetData>
    <row r="1" spans="2:68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8"/>
      <c r="O1" s="286" t="s">
        <v>2</v>
      </c>
      <c r="P1" s="286"/>
      <c r="Q1" s="286"/>
      <c r="R1" s="286"/>
      <c r="S1" s="286"/>
      <c r="T1" s="286"/>
      <c r="U1" s="8"/>
      <c r="V1" s="286" t="s">
        <v>3</v>
      </c>
      <c r="W1" s="286"/>
      <c r="X1" s="6"/>
      <c r="Y1" s="3" t="s">
        <v>4</v>
      </c>
      <c r="Z1" s="288" t="s">
        <v>5</v>
      </c>
      <c r="AA1" s="288"/>
      <c r="AB1" s="288"/>
      <c r="AC1" s="288"/>
      <c r="AD1" s="288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6" t="s">
        <v>0</v>
      </c>
      <c r="AK1" s="286"/>
      <c r="AL1" s="286"/>
      <c r="AM1" s="286"/>
      <c r="AN1" s="8"/>
      <c r="AO1" s="286" t="s">
        <v>1</v>
      </c>
      <c r="AP1" s="286"/>
      <c r="AQ1" s="286"/>
      <c r="AR1" s="286"/>
      <c r="AS1" s="286"/>
      <c r="AT1" s="286"/>
      <c r="AU1" s="8"/>
      <c r="AV1" s="286" t="s">
        <v>2</v>
      </c>
      <c r="AW1" s="286"/>
      <c r="AX1" s="286"/>
      <c r="AY1" s="286"/>
      <c r="AZ1" s="286"/>
      <c r="BA1" s="286"/>
      <c r="BB1" s="8"/>
      <c r="BC1" s="286" t="s">
        <v>3</v>
      </c>
      <c r="BD1" s="286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2:68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1" t="s">
        <v>11</v>
      </c>
      <c r="BH2" s="12" t="s">
        <v>12</v>
      </c>
      <c r="BI2" s="11" t="s">
        <v>3</v>
      </c>
      <c r="BJ2" s="10"/>
      <c r="BK2" s="10"/>
      <c r="BL2" s="10"/>
      <c r="BM2" s="10"/>
      <c r="BN2" s="10"/>
      <c r="BO2" s="10"/>
      <c r="BP2" s="10"/>
    </row>
    <row r="3" spans="2:68" ht="13.5" customHeight="1" x14ac:dyDescent="0.2">
      <c r="B3" s="7"/>
      <c r="C3" s="200" t="s">
        <v>13</v>
      </c>
      <c r="D3" s="201" t="s">
        <v>13</v>
      </c>
      <c r="E3" s="202" t="s">
        <v>13</v>
      </c>
      <c r="F3" s="203" t="s">
        <v>13</v>
      </c>
      <c r="G3" s="22"/>
      <c r="H3" s="200" t="s">
        <v>12</v>
      </c>
      <c r="I3" s="200" t="s">
        <v>12</v>
      </c>
      <c r="J3" s="21"/>
      <c r="K3" s="21"/>
      <c r="L3" s="21"/>
      <c r="M3" s="21"/>
      <c r="N3" s="22"/>
      <c r="Q3" s="202" t="s">
        <v>12</v>
      </c>
      <c r="R3" s="202" t="s">
        <v>12</v>
      </c>
      <c r="S3" s="21"/>
      <c r="T3" s="21"/>
      <c r="U3" s="22"/>
      <c r="V3" s="202" t="s">
        <v>12</v>
      </c>
      <c r="W3" s="21"/>
      <c r="X3" s="21"/>
      <c r="Y3" s="28">
        <f>COUNTIF($C3:$W3,"X")*2+COUNTIF($C3:$W3,"Y")*2+COUNTIF($C3:$W3,"S")*4</f>
        <v>18</v>
      </c>
      <c r="Z3" s="20"/>
      <c r="AA3" s="176"/>
      <c r="AB3" s="20"/>
      <c r="AC3" s="177"/>
      <c r="AD3" s="20"/>
      <c r="AE3" s="29">
        <f t="shared" ref="AE3:AE23" si="0">Y3+AI3+COUNTIF($Z3:$AD3,"S")*4</f>
        <v>30</v>
      </c>
      <c r="AF3" s="21">
        <v>1</v>
      </c>
      <c r="AG3" s="30">
        <v>45313</v>
      </c>
      <c r="AH3" s="18" t="s">
        <v>167</v>
      </c>
      <c r="AI3" s="19">
        <f t="shared" ref="AI3:AI21" si="1">COUNTIF(AJ3:BD3,"X")*2+COUNTIF(AJ3:BD3,"Y")*2+COUNTIF(AJ3:BD3,"Z")*2+COUNTIF(AJ3:BD3,"S")*2</f>
        <v>12</v>
      </c>
      <c r="AJ3" s="204" t="s">
        <v>13</v>
      </c>
      <c r="AK3" s="205" t="s">
        <v>13</v>
      </c>
      <c r="AL3" s="21"/>
      <c r="AM3" s="21"/>
      <c r="AN3" s="22"/>
      <c r="AO3" s="204" t="s">
        <v>13</v>
      </c>
      <c r="AP3" s="205" t="s">
        <v>13</v>
      </c>
      <c r="AQ3" s="21"/>
      <c r="AR3" s="21"/>
      <c r="AS3" s="21"/>
      <c r="AT3" s="110" t="s">
        <v>13</v>
      </c>
      <c r="AU3" s="22"/>
      <c r="AV3" s="21"/>
      <c r="AW3" s="21"/>
      <c r="AX3" s="206" t="s">
        <v>13</v>
      </c>
      <c r="AY3" s="21"/>
      <c r="AZ3" s="21"/>
      <c r="BA3" s="21"/>
      <c r="BB3" s="22"/>
      <c r="BC3" s="21"/>
      <c r="BD3" s="21"/>
      <c r="BE3" s="7"/>
      <c r="BG3" s="207">
        <f t="shared" ref="BG3:BG24" si="2">COUNTIF(C3:F3,"X")+COUNTIF(AJ3:AM3,"X")</f>
        <v>6</v>
      </c>
      <c r="BH3" s="207">
        <f t="shared" ref="BH3:BH24" si="3">COUNTIF(C3:BD3,"Y")</f>
        <v>5</v>
      </c>
      <c r="BI3" s="207">
        <f t="shared" ref="BI3:BI25" si="4">COUNTIF(V3:X3,"X")+COUNTIF(BC3:BD3,"X")</f>
        <v>0</v>
      </c>
      <c r="BJ3" s="10"/>
      <c r="BK3" s="10"/>
      <c r="BL3" s="10"/>
      <c r="BM3" s="10"/>
      <c r="BN3" s="10"/>
      <c r="BO3" s="10"/>
    </row>
    <row r="4" spans="2:68" ht="13.5" customHeight="1" x14ac:dyDescent="0.2">
      <c r="B4" s="7"/>
      <c r="C4" s="200" t="s">
        <v>13</v>
      </c>
      <c r="D4" s="201" t="s">
        <v>13</v>
      </c>
      <c r="E4" s="21"/>
      <c r="F4" s="203" t="s">
        <v>13</v>
      </c>
      <c r="G4" s="22"/>
      <c r="H4" s="200" t="s">
        <v>12</v>
      </c>
      <c r="I4" s="200" t="s">
        <v>12</v>
      </c>
      <c r="J4" s="201" t="s">
        <v>13</v>
      </c>
      <c r="K4" s="201" t="s">
        <v>13</v>
      </c>
      <c r="L4" s="21"/>
      <c r="M4" s="20"/>
      <c r="N4" s="22"/>
      <c r="Q4" s="21"/>
      <c r="R4" s="21"/>
      <c r="S4" s="203" t="s">
        <v>12</v>
      </c>
      <c r="T4" s="203" t="s">
        <v>12</v>
      </c>
      <c r="U4" s="22"/>
      <c r="V4" s="21"/>
      <c r="W4" s="21"/>
      <c r="X4" s="21"/>
      <c r="Y4" s="28">
        <f>COUNTIF($C4:$W4,"X")*2+COUNTIF($C4:$W4,"Y")*2+COUNTIF($C4:$W4,"S")*4</f>
        <v>18</v>
      </c>
      <c r="Z4" s="20"/>
      <c r="AA4" s="20"/>
      <c r="AB4" s="208"/>
      <c r="AC4" s="20"/>
      <c r="AD4" s="20"/>
      <c r="AE4" s="29">
        <f t="shared" si="0"/>
        <v>28</v>
      </c>
      <c r="AF4" s="21">
        <f>AF3+1</f>
        <v>2</v>
      </c>
      <c r="AG4" s="30">
        <f t="shared" ref="AG4:AG23" si="5">AG3+7</f>
        <v>45320</v>
      </c>
      <c r="AH4" s="18"/>
      <c r="AI4" s="19">
        <f t="shared" si="1"/>
        <v>10</v>
      </c>
      <c r="AJ4" s="21"/>
      <c r="AK4" s="205" t="s">
        <v>13</v>
      </c>
      <c r="AL4" s="20"/>
      <c r="AM4" s="20"/>
      <c r="AN4" s="22"/>
      <c r="AP4" s="205" t="s">
        <v>13</v>
      </c>
      <c r="AR4" s="20"/>
      <c r="AS4" s="20"/>
      <c r="AT4" s="110" t="s">
        <v>13</v>
      </c>
      <c r="AU4" s="22"/>
      <c r="AV4" s="204" t="s">
        <v>12</v>
      </c>
      <c r="AX4" s="206" t="s">
        <v>13</v>
      </c>
      <c r="AY4" s="21"/>
      <c r="AZ4" s="20"/>
      <c r="BA4" s="20"/>
      <c r="BB4" s="22"/>
      <c r="BC4" s="21"/>
      <c r="BD4" s="21"/>
      <c r="BE4" s="7"/>
      <c r="BF4" s="34"/>
      <c r="BG4" s="207">
        <f t="shared" si="2"/>
        <v>4</v>
      </c>
      <c r="BH4" s="207">
        <f t="shared" si="3"/>
        <v>5</v>
      </c>
      <c r="BI4" s="207">
        <f t="shared" si="4"/>
        <v>0</v>
      </c>
      <c r="BJ4" s="10"/>
      <c r="BK4" s="10"/>
      <c r="BL4" s="10"/>
      <c r="BM4" s="10"/>
      <c r="BN4" s="10"/>
      <c r="BO4" s="10"/>
    </row>
    <row r="5" spans="2:68" ht="13.5" customHeight="1" x14ac:dyDescent="0.2">
      <c r="B5" s="7"/>
      <c r="C5" s="200" t="s">
        <v>13</v>
      </c>
      <c r="D5" s="201" t="s">
        <v>13</v>
      </c>
      <c r="E5" s="20"/>
      <c r="F5" s="203" t="s">
        <v>13</v>
      </c>
      <c r="G5" s="22"/>
      <c r="H5" s="200" t="s">
        <v>12</v>
      </c>
      <c r="I5" s="200" t="s">
        <v>12</v>
      </c>
      <c r="J5" s="201" t="s">
        <v>13</v>
      </c>
      <c r="K5" s="201" t="s">
        <v>13</v>
      </c>
      <c r="L5" s="21"/>
      <c r="M5" s="20"/>
      <c r="N5" s="22"/>
      <c r="Q5" s="21"/>
      <c r="R5" s="21"/>
      <c r="S5" s="203" t="s">
        <v>12</v>
      </c>
      <c r="T5" s="203" t="s">
        <v>12</v>
      </c>
      <c r="U5" s="22"/>
      <c r="V5" s="21"/>
      <c r="W5" s="21"/>
      <c r="X5" s="21"/>
      <c r="Y5" s="28">
        <f>COUNTIF($C5:$W5,"X")*2+COUNTIF($C5:$W5,"Y")*2+COUNTIF($C5:$W5,"S")*4</f>
        <v>18</v>
      </c>
      <c r="Z5" s="20"/>
      <c r="AA5" s="20"/>
      <c r="AB5" s="20"/>
      <c r="AC5" s="20"/>
      <c r="AD5" s="20"/>
      <c r="AE5" s="29">
        <f t="shared" si="0"/>
        <v>30</v>
      </c>
      <c r="AF5" s="21">
        <f>AF4+1</f>
        <v>3</v>
      </c>
      <c r="AG5" s="30">
        <f t="shared" si="5"/>
        <v>45327</v>
      </c>
      <c r="AH5" s="18" t="s">
        <v>168</v>
      </c>
      <c r="AI5" s="19">
        <f t="shared" si="1"/>
        <v>12</v>
      </c>
      <c r="AJ5" s="209" t="s">
        <v>13</v>
      </c>
      <c r="AK5" s="20"/>
      <c r="AL5" s="20"/>
      <c r="AM5" s="21"/>
      <c r="AN5" s="22"/>
      <c r="AP5" s="205" t="s">
        <v>13</v>
      </c>
      <c r="AQ5" s="21"/>
      <c r="AR5" s="21"/>
      <c r="AS5" s="21"/>
      <c r="AT5" s="110" t="s">
        <v>13</v>
      </c>
      <c r="AU5" s="22"/>
      <c r="AV5" s="204" t="s">
        <v>12</v>
      </c>
      <c r="AW5" s="205" t="s">
        <v>12</v>
      </c>
      <c r="AX5" s="206" t="s">
        <v>13</v>
      </c>
      <c r="AY5" s="21"/>
      <c r="AZ5" s="20"/>
      <c r="BA5" s="20"/>
      <c r="BB5" s="22"/>
      <c r="BC5" s="21"/>
      <c r="BD5" s="21"/>
      <c r="BE5" s="7"/>
      <c r="BF5" s="40"/>
      <c r="BG5" s="207">
        <f t="shared" si="2"/>
        <v>4</v>
      </c>
      <c r="BH5" s="207">
        <f t="shared" si="3"/>
        <v>6</v>
      </c>
      <c r="BI5" s="207">
        <f t="shared" si="4"/>
        <v>0</v>
      </c>
      <c r="BJ5" s="10"/>
      <c r="BK5" s="10"/>
      <c r="BL5" s="10"/>
      <c r="BM5" s="10"/>
      <c r="BN5" s="10"/>
      <c r="BO5" s="10"/>
    </row>
    <row r="6" spans="2:68" ht="13.5" customHeight="1" x14ac:dyDescent="0.2">
      <c r="B6" s="7"/>
      <c r="C6" s="200" t="s">
        <v>13</v>
      </c>
      <c r="D6" s="210" t="s">
        <v>13</v>
      </c>
      <c r="E6" s="20"/>
      <c r="F6" s="21"/>
      <c r="G6" s="22"/>
      <c r="H6" s="200" t="s">
        <v>12</v>
      </c>
      <c r="I6" s="200" t="s">
        <v>12</v>
      </c>
      <c r="L6" s="21"/>
      <c r="M6" s="20"/>
      <c r="N6" s="22"/>
      <c r="O6" s="201" t="s">
        <v>13</v>
      </c>
      <c r="P6" s="201" t="s">
        <v>13</v>
      </c>
      <c r="Q6" s="21"/>
      <c r="R6" s="21"/>
      <c r="S6" s="203" t="s">
        <v>12</v>
      </c>
      <c r="T6" s="203" t="s">
        <v>12</v>
      </c>
      <c r="U6" s="22"/>
      <c r="W6" s="21"/>
      <c r="X6" s="21"/>
      <c r="Y6" s="28">
        <f>COUNTIF($C6:$W6,"X")*2+COUNTIF($C6:$W6,"Y")*2+COUNTIF($C6:$W6,"S")*4</f>
        <v>16</v>
      </c>
      <c r="Z6" s="20"/>
      <c r="AA6" s="20"/>
      <c r="AB6" s="20"/>
      <c r="AC6" s="20"/>
      <c r="AD6" s="20"/>
      <c r="AE6" s="29">
        <f t="shared" si="0"/>
        <v>34</v>
      </c>
      <c r="AF6" s="21">
        <f>AF5+1</f>
        <v>4</v>
      </c>
      <c r="AG6" s="30">
        <f t="shared" si="5"/>
        <v>45334</v>
      </c>
      <c r="AH6" s="18" t="s">
        <v>169</v>
      </c>
      <c r="AI6" s="19">
        <f t="shared" si="1"/>
        <v>18</v>
      </c>
      <c r="AJ6" s="209" t="s">
        <v>13</v>
      </c>
      <c r="AK6" s="20"/>
      <c r="AL6" s="20"/>
      <c r="AM6" s="21"/>
      <c r="AN6" s="22"/>
      <c r="AO6" s="211" t="s">
        <v>12</v>
      </c>
      <c r="AP6" s="211" t="s">
        <v>12</v>
      </c>
      <c r="AQ6" s="209" t="s">
        <v>13</v>
      </c>
      <c r="AR6" s="21"/>
      <c r="AS6" s="212" t="s">
        <v>13</v>
      </c>
      <c r="AT6" s="110" t="s">
        <v>13</v>
      </c>
      <c r="AU6" s="22"/>
      <c r="AV6" s="21"/>
      <c r="AW6" s="205" t="s">
        <v>13</v>
      </c>
      <c r="AX6" s="206" t="s">
        <v>13</v>
      </c>
      <c r="AY6" s="21"/>
      <c r="AZ6" s="20"/>
      <c r="BA6" s="20"/>
      <c r="BB6" s="22"/>
      <c r="BC6" s="205" t="s">
        <v>13</v>
      </c>
      <c r="BD6" s="21"/>
      <c r="BE6" s="7"/>
      <c r="BF6" s="34"/>
      <c r="BG6" s="207">
        <f t="shared" si="2"/>
        <v>3</v>
      </c>
      <c r="BH6" s="207">
        <f t="shared" si="3"/>
        <v>6</v>
      </c>
      <c r="BI6" s="207">
        <f t="shared" si="4"/>
        <v>1</v>
      </c>
      <c r="BJ6" s="10"/>
      <c r="BK6" s="10"/>
      <c r="BL6" s="10"/>
    </row>
    <row r="7" spans="2:68" ht="14.25" customHeight="1" x14ac:dyDescent="0.2">
      <c r="B7" s="7"/>
      <c r="C7" s="200" t="s">
        <v>13</v>
      </c>
      <c r="D7" s="210" t="s">
        <v>13</v>
      </c>
      <c r="F7" s="21"/>
      <c r="G7" s="22"/>
      <c r="H7" s="200" t="s">
        <v>12</v>
      </c>
      <c r="I7" s="200" t="s">
        <v>12</v>
      </c>
      <c r="J7" s="210" t="s">
        <v>12</v>
      </c>
      <c r="L7" s="20"/>
      <c r="M7" s="20"/>
      <c r="N7" s="22"/>
      <c r="Q7" s="210" t="s">
        <v>12</v>
      </c>
      <c r="R7" s="21"/>
      <c r="S7" s="203" t="s">
        <v>12</v>
      </c>
      <c r="T7" s="203" t="s">
        <v>12</v>
      </c>
      <c r="U7" s="22"/>
      <c r="V7" s="201" t="s">
        <v>13</v>
      </c>
      <c r="W7" s="20"/>
      <c r="X7" s="20"/>
      <c r="Y7" s="28">
        <f>COUNTIF($C7:$W7,"X")*2+COUNTIF($C7:$W7,"Y")*2+COUNTIF($C7:$W7,"S")*4</f>
        <v>18</v>
      </c>
      <c r="Z7" s="20"/>
      <c r="AA7" s="20"/>
      <c r="AB7" s="20"/>
      <c r="AC7" s="20"/>
      <c r="AD7" s="20"/>
      <c r="AE7" s="29">
        <f t="shared" si="0"/>
        <v>34</v>
      </c>
      <c r="AF7" s="21">
        <f>AF6+1</f>
        <v>5</v>
      </c>
      <c r="AG7" s="30">
        <f t="shared" si="5"/>
        <v>45341</v>
      </c>
      <c r="AH7" s="18"/>
      <c r="AI7" s="19">
        <f t="shared" si="1"/>
        <v>16</v>
      </c>
      <c r="AJ7" s="209" t="s">
        <v>13</v>
      </c>
      <c r="AK7" s="205" t="s">
        <v>13</v>
      </c>
      <c r="AL7" s="21"/>
      <c r="AM7" s="21"/>
      <c r="AN7" s="22"/>
      <c r="AO7" s="204" t="s">
        <v>13</v>
      </c>
      <c r="AP7" s="205" t="s">
        <v>13</v>
      </c>
      <c r="AQ7" s="209" t="s">
        <v>13</v>
      </c>
      <c r="AR7" s="21"/>
      <c r="AS7" s="212" t="s">
        <v>13</v>
      </c>
      <c r="AT7" s="110" t="s">
        <v>13</v>
      </c>
      <c r="AU7" s="22"/>
      <c r="AV7" s="20"/>
      <c r="AW7" s="20"/>
      <c r="AX7" s="206" t="s">
        <v>13</v>
      </c>
      <c r="AY7" s="21"/>
      <c r="AZ7" s="20"/>
      <c r="BA7" s="20"/>
      <c r="BB7" s="22"/>
      <c r="BC7" s="21"/>
      <c r="BD7" s="21"/>
      <c r="BE7" s="7"/>
      <c r="BF7" s="45"/>
      <c r="BG7" s="207">
        <f t="shared" si="2"/>
        <v>4</v>
      </c>
      <c r="BH7" s="207">
        <f t="shared" si="3"/>
        <v>6</v>
      </c>
      <c r="BI7" s="207">
        <f t="shared" si="4"/>
        <v>1</v>
      </c>
      <c r="BJ7" s="10"/>
      <c r="BK7" s="10"/>
      <c r="BL7" s="10"/>
    </row>
    <row r="8" spans="2:68" ht="13.5" customHeight="1" x14ac:dyDescent="0.2">
      <c r="B8" s="7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5"/>
      <c r="S8" s="16"/>
      <c r="T8" s="16"/>
      <c r="U8" s="15"/>
      <c r="V8" s="15"/>
      <c r="W8" s="15"/>
      <c r="X8" s="15"/>
      <c r="Y8" s="15">
        <f>COUNTIF($E8:$W8,"X")*2+COUNTIF($E8:$W8,"Y")*2+COUNTIF($E8:$W8,"S")*4</f>
        <v>0</v>
      </c>
      <c r="Z8" s="16"/>
      <c r="AA8" s="16"/>
      <c r="AB8" s="16"/>
      <c r="AC8" s="16"/>
      <c r="AD8" s="16"/>
      <c r="AE8" s="16">
        <f t="shared" si="0"/>
        <v>0</v>
      </c>
      <c r="AF8" s="15"/>
      <c r="AG8" s="17">
        <f t="shared" si="5"/>
        <v>45348</v>
      </c>
      <c r="AH8" s="55"/>
      <c r="AI8" s="56">
        <f t="shared" si="1"/>
        <v>0</v>
      </c>
      <c r="AJ8" s="16"/>
      <c r="AK8" s="13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6"/>
      <c r="AW8" s="16"/>
      <c r="AX8" s="16"/>
      <c r="AY8" s="15"/>
      <c r="AZ8" s="16"/>
      <c r="BA8" s="16"/>
      <c r="BB8" s="15"/>
      <c r="BC8" s="15"/>
      <c r="BD8" s="15"/>
      <c r="BE8" s="7"/>
      <c r="BF8" s="34"/>
      <c r="BG8" s="207">
        <f t="shared" si="2"/>
        <v>0</v>
      </c>
      <c r="BH8" s="207">
        <f t="shared" si="3"/>
        <v>0</v>
      </c>
      <c r="BI8" s="207">
        <f t="shared" si="4"/>
        <v>0</v>
      </c>
      <c r="BJ8" s="10"/>
      <c r="BK8" s="10"/>
      <c r="BL8" s="10"/>
    </row>
    <row r="9" spans="2:68" ht="13.5" customHeight="1" x14ac:dyDescent="0.2">
      <c r="B9" s="7"/>
      <c r="D9" s="20"/>
      <c r="F9" s="21"/>
      <c r="G9" s="22"/>
      <c r="H9" s="21"/>
      <c r="I9" s="21"/>
      <c r="J9" s="210" t="s">
        <v>12</v>
      </c>
      <c r="L9" s="21"/>
      <c r="M9" s="20"/>
      <c r="N9" s="22"/>
      <c r="O9" s="200" t="s">
        <v>12</v>
      </c>
      <c r="P9" s="200" t="s">
        <v>12</v>
      </c>
      <c r="Q9" s="210" t="s">
        <v>12</v>
      </c>
      <c r="S9" s="203" t="s">
        <v>12</v>
      </c>
      <c r="T9" s="203" t="s">
        <v>12</v>
      </c>
      <c r="U9" s="22"/>
      <c r="Y9" s="28">
        <f>COUNTIF($D9:$W9,"X")*2+COUNTIF($D9:$W9,"Y")*2+COUNTIF($D9:$W9,"S")*4</f>
        <v>12</v>
      </c>
      <c r="Z9" s="20"/>
      <c r="AA9" s="20"/>
      <c r="AB9" s="20"/>
      <c r="AC9" s="20"/>
      <c r="AD9" s="20"/>
      <c r="AE9" s="29">
        <f t="shared" si="0"/>
        <v>26</v>
      </c>
      <c r="AF9" s="21">
        <v>6</v>
      </c>
      <c r="AG9" s="30">
        <f t="shared" si="5"/>
        <v>45355</v>
      </c>
      <c r="AH9" s="18"/>
      <c r="AI9" s="19">
        <f t="shared" si="1"/>
        <v>14</v>
      </c>
      <c r="AK9" s="205" t="s">
        <v>13</v>
      </c>
      <c r="AL9" s="21"/>
      <c r="AM9" s="21"/>
      <c r="AN9" s="22"/>
      <c r="AP9" s="205" t="s">
        <v>13</v>
      </c>
      <c r="AQ9" s="209" t="s">
        <v>13</v>
      </c>
      <c r="AR9" s="21"/>
      <c r="AS9" s="212" t="s">
        <v>13</v>
      </c>
      <c r="AT9" s="110" t="s">
        <v>12</v>
      </c>
      <c r="AU9" s="22"/>
      <c r="AV9" s="204" t="s">
        <v>12</v>
      </c>
      <c r="AX9" s="206" t="s">
        <v>13</v>
      </c>
      <c r="AY9" s="21"/>
      <c r="AZ9" s="20"/>
      <c r="BA9" s="20"/>
      <c r="BB9" s="22"/>
      <c r="BC9" s="21"/>
      <c r="BD9" s="21"/>
      <c r="BE9" s="7"/>
      <c r="BF9" s="45"/>
      <c r="BG9" s="207">
        <f t="shared" si="2"/>
        <v>1</v>
      </c>
      <c r="BH9" s="207">
        <f t="shared" si="3"/>
        <v>8</v>
      </c>
      <c r="BI9" s="207">
        <f t="shared" si="4"/>
        <v>0</v>
      </c>
      <c r="BJ9" s="10"/>
      <c r="BK9" s="10"/>
      <c r="BL9" s="10"/>
    </row>
    <row r="10" spans="2:68" ht="13.5" customHeight="1" x14ac:dyDescent="0.2">
      <c r="B10" s="7"/>
      <c r="C10" s="21"/>
      <c r="D10" s="21"/>
      <c r="F10" s="21"/>
      <c r="G10" s="22"/>
      <c r="J10" s="210" t="s">
        <v>12</v>
      </c>
      <c r="L10" s="203" t="s">
        <v>12</v>
      </c>
      <c r="M10" s="203" t="s">
        <v>12</v>
      </c>
      <c r="N10" s="22"/>
      <c r="O10" s="200" t="s">
        <v>12</v>
      </c>
      <c r="P10" s="200" t="s">
        <v>12</v>
      </c>
      <c r="Q10" s="210" t="s">
        <v>12</v>
      </c>
      <c r="R10" s="20"/>
      <c r="S10" s="20"/>
      <c r="T10" s="20"/>
      <c r="U10" s="22"/>
      <c r="V10" s="203" t="s">
        <v>13</v>
      </c>
      <c r="W10" s="21"/>
      <c r="X10" s="21"/>
      <c r="Y10" s="28">
        <f>COUNTIF($D10:$W10,"X")*2+COUNTIF($D10:$W10,"Y")*2+COUNTIF($D10:$W10,"S")*4</f>
        <v>14</v>
      </c>
      <c r="Z10" s="20"/>
      <c r="AA10" s="20"/>
      <c r="AB10" s="20"/>
      <c r="AC10" s="20"/>
      <c r="AD10" s="20"/>
      <c r="AE10" s="29">
        <f t="shared" si="0"/>
        <v>30</v>
      </c>
      <c r="AF10" s="21">
        <f t="shared" ref="AF10:AF15" si="6">AF9+1</f>
        <v>7</v>
      </c>
      <c r="AG10" s="30">
        <f t="shared" si="5"/>
        <v>45362</v>
      </c>
      <c r="AH10" s="18"/>
      <c r="AI10" s="19">
        <f t="shared" si="1"/>
        <v>16</v>
      </c>
      <c r="AJ10" s="209" t="s">
        <v>13</v>
      </c>
      <c r="AK10" s="21"/>
      <c r="AL10" s="21"/>
      <c r="AM10" s="21"/>
      <c r="AN10" s="22"/>
      <c r="AO10" s="20"/>
      <c r="AP10" s="205" t="s">
        <v>13</v>
      </c>
      <c r="AQ10" s="209" t="s">
        <v>13</v>
      </c>
      <c r="AR10" s="21"/>
      <c r="AS10" s="212" t="s">
        <v>13</v>
      </c>
      <c r="AT10" s="21"/>
      <c r="AU10" s="22"/>
      <c r="AV10" s="209" t="s">
        <v>12</v>
      </c>
      <c r="AX10" s="206" t="s">
        <v>13</v>
      </c>
      <c r="AY10" s="21"/>
      <c r="AZ10" s="110" t="s">
        <v>12</v>
      </c>
      <c r="BA10" s="20"/>
      <c r="BB10" s="22"/>
      <c r="BC10" s="204" t="s">
        <v>12</v>
      </c>
      <c r="BD10" s="21"/>
      <c r="BE10" s="7"/>
      <c r="BG10" s="207">
        <f t="shared" si="2"/>
        <v>1</v>
      </c>
      <c r="BH10" s="207">
        <f t="shared" si="3"/>
        <v>9</v>
      </c>
      <c r="BI10" s="207">
        <f t="shared" si="4"/>
        <v>1</v>
      </c>
      <c r="BJ10" s="10"/>
      <c r="BK10" s="10"/>
      <c r="BL10" s="10"/>
    </row>
    <row r="11" spans="2:68" ht="13.5" customHeight="1" x14ac:dyDescent="0.2">
      <c r="B11" s="7"/>
      <c r="C11" s="21"/>
      <c r="D11" s="21"/>
      <c r="F11" s="21"/>
      <c r="G11" s="22"/>
      <c r="J11" s="21"/>
      <c r="K11" s="21"/>
      <c r="L11" s="213">
        <v>4</v>
      </c>
      <c r="M11" s="213">
        <v>4</v>
      </c>
      <c r="N11" s="22"/>
      <c r="O11" s="200" t="s">
        <v>12</v>
      </c>
      <c r="P11" s="200" t="s">
        <v>12</v>
      </c>
      <c r="S11" s="20"/>
      <c r="T11" s="20"/>
      <c r="U11" s="22"/>
      <c r="W11" s="210" t="s">
        <v>13</v>
      </c>
      <c r="X11" s="210"/>
      <c r="Y11" s="28">
        <f>COUNTIF($D11:$W11,"X")*2+COUNTIF($D11:$W11,"Y")*2+COUNTIF($D11:$W11,"S")*4</f>
        <v>6</v>
      </c>
      <c r="Z11" s="20"/>
      <c r="AA11" s="20"/>
      <c r="AB11" s="20"/>
      <c r="AC11" s="20"/>
      <c r="AD11" s="20"/>
      <c r="AE11" s="29">
        <f t="shared" si="0"/>
        <v>18</v>
      </c>
      <c r="AF11" s="21">
        <f t="shared" si="6"/>
        <v>8</v>
      </c>
      <c r="AG11" s="30">
        <f t="shared" si="5"/>
        <v>45369</v>
      </c>
      <c r="AH11" s="18"/>
      <c r="AI11" s="19">
        <f t="shared" si="1"/>
        <v>12</v>
      </c>
      <c r="AJ11" s="209" t="s">
        <v>13</v>
      </c>
      <c r="AK11" s="21"/>
      <c r="AL11" s="21"/>
      <c r="AM11" s="21"/>
      <c r="AN11" s="22"/>
      <c r="AO11" s="20"/>
      <c r="AP11" s="20"/>
      <c r="AQ11" s="209" t="s">
        <v>13</v>
      </c>
      <c r="AR11" s="21"/>
      <c r="AS11" s="212" t="s">
        <v>13</v>
      </c>
      <c r="AT11" s="21"/>
      <c r="AU11" s="22"/>
      <c r="AV11" s="20"/>
      <c r="AW11" s="205" t="s">
        <v>13</v>
      </c>
      <c r="AX11" s="206" t="s">
        <v>13</v>
      </c>
      <c r="AY11" s="21"/>
      <c r="AZ11" s="20"/>
      <c r="BA11" s="20"/>
      <c r="BB11" s="22"/>
      <c r="BD11" s="209" t="s">
        <v>13</v>
      </c>
      <c r="BE11" s="7"/>
      <c r="BF11" s="34"/>
      <c r="BG11" s="207">
        <f t="shared" si="2"/>
        <v>1</v>
      </c>
      <c r="BH11" s="207">
        <f t="shared" si="3"/>
        <v>2</v>
      </c>
      <c r="BI11" s="207">
        <f t="shared" si="4"/>
        <v>2</v>
      </c>
      <c r="BJ11" s="10"/>
      <c r="BK11" s="10"/>
      <c r="BL11" s="10"/>
    </row>
    <row r="12" spans="2:68" ht="13.5" customHeight="1" x14ac:dyDescent="0.2">
      <c r="B12" s="7"/>
      <c r="C12" s="214"/>
      <c r="D12" s="214"/>
      <c r="E12" s="214"/>
      <c r="F12" s="214"/>
      <c r="G12" s="214"/>
      <c r="H12" s="215"/>
      <c r="I12" s="214"/>
      <c r="J12" s="214"/>
      <c r="K12" s="214"/>
      <c r="L12" s="215"/>
      <c r="M12" s="215"/>
      <c r="N12" s="214"/>
      <c r="O12" s="215"/>
      <c r="P12" s="215"/>
      <c r="Q12" s="215"/>
      <c r="R12" s="215"/>
      <c r="S12" s="215"/>
      <c r="T12" s="215"/>
      <c r="U12" s="214"/>
      <c r="V12" s="215"/>
      <c r="W12" s="215"/>
      <c r="X12" s="215"/>
      <c r="Y12" s="28">
        <f>COUNTIF($D12:$W12,"X")*2+COUNTIF($D12:$W12,"Y")*2+COUNTIF($D12:$W12,"S")*4</f>
        <v>0</v>
      </c>
      <c r="Z12" s="215">
        <v>2</v>
      </c>
      <c r="AA12" s="215"/>
      <c r="AB12" s="215"/>
      <c r="AC12" s="215"/>
      <c r="AD12" s="215"/>
      <c r="AE12" s="29">
        <f t="shared" si="0"/>
        <v>4</v>
      </c>
      <c r="AF12" s="21">
        <f t="shared" si="6"/>
        <v>9</v>
      </c>
      <c r="AG12" s="30">
        <f t="shared" si="5"/>
        <v>45376</v>
      </c>
      <c r="AH12" s="1" t="s">
        <v>170</v>
      </c>
      <c r="AI12" s="19">
        <f t="shared" si="1"/>
        <v>4</v>
      </c>
      <c r="AJ12" s="209" t="s">
        <v>13</v>
      </c>
      <c r="AK12" s="75"/>
      <c r="AL12" s="75"/>
      <c r="AM12" s="75"/>
      <c r="AN12" s="25"/>
      <c r="AO12" s="74"/>
      <c r="AP12" s="74"/>
      <c r="AQ12" s="209" t="s">
        <v>13</v>
      </c>
      <c r="AR12" s="74"/>
      <c r="AS12" s="74"/>
      <c r="AT12" s="74"/>
      <c r="AU12" s="25"/>
      <c r="AV12" s="74"/>
      <c r="AW12" s="74"/>
      <c r="AX12" s="74"/>
      <c r="AY12" s="74"/>
      <c r="AZ12" s="74"/>
      <c r="BA12" s="74"/>
      <c r="BB12" s="25"/>
      <c r="BC12" s="74"/>
      <c r="BD12" s="74"/>
      <c r="BE12" s="7"/>
      <c r="BF12" s="45"/>
      <c r="BG12" s="207">
        <f t="shared" si="2"/>
        <v>1</v>
      </c>
      <c r="BH12" s="207">
        <f t="shared" si="3"/>
        <v>0</v>
      </c>
      <c r="BI12" s="207">
        <f t="shared" si="4"/>
        <v>0</v>
      </c>
      <c r="BJ12" s="10"/>
      <c r="BK12" s="10"/>
    </row>
    <row r="13" spans="2:68" ht="13.5" customHeight="1" x14ac:dyDescent="0.2">
      <c r="B13" s="7"/>
      <c r="C13" s="21"/>
      <c r="D13" s="21"/>
      <c r="E13" s="202" t="s">
        <v>13</v>
      </c>
      <c r="F13" s="21"/>
      <c r="G13" s="22"/>
      <c r="J13" s="20"/>
      <c r="K13" s="20"/>
      <c r="L13" s="21"/>
      <c r="M13" s="20"/>
      <c r="N13" s="22"/>
      <c r="O13" s="200" t="s">
        <v>12</v>
      </c>
      <c r="P13" s="200" t="s">
        <v>12</v>
      </c>
      <c r="Q13" s="202" t="s">
        <v>12</v>
      </c>
      <c r="R13" s="202" t="s">
        <v>12</v>
      </c>
      <c r="S13" s="21"/>
      <c r="T13" s="21"/>
      <c r="U13" s="22"/>
      <c r="W13" s="21"/>
      <c r="X13" s="21"/>
      <c r="Y13" s="28">
        <f>COUNTIF($D13:$W13,"X")*2+COUNTIF($D13:$W13,"Y")*2+COUNTIF($D13:$W13,"S")*4</f>
        <v>10</v>
      </c>
      <c r="Z13" s="211" t="s">
        <v>13</v>
      </c>
      <c r="AA13" s="20"/>
      <c r="AB13" s="20"/>
      <c r="AC13" s="20"/>
      <c r="AD13" s="20"/>
      <c r="AE13" s="29">
        <f t="shared" si="0"/>
        <v>22</v>
      </c>
      <c r="AF13" s="21">
        <f t="shared" si="6"/>
        <v>10</v>
      </c>
      <c r="AG13" s="30">
        <f t="shared" si="5"/>
        <v>45383</v>
      </c>
      <c r="AH13" t="s">
        <v>171</v>
      </c>
      <c r="AI13" s="19">
        <f t="shared" si="1"/>
        <v>12</v>
      </c>
      <c r="AJ13" s="216" t="s">
        <v>13</v>
      </c>
      <c r="AK13" s="21"/>
      <c r="AL13" s="21"/>
      <c r="AM13" s="21"/>
      <c r="AN13" s="22"/>
      <c r="AO13" s="20"/>
      <c r="AQ13" s="209" t="s">
        <v>13</v>
      </c>
      <c r="AS13" s="212" t="s">
        <v>13</v>
      </c>
      <c r="AT13" s="21"/>
      <c r="AU13" s="22"/>
      <c r="AV13" s="20"/>
      <c r="AW13" s="205" t="s">
        <v>13</v>
      </c>
      <c r="AX13" s="206" t="s">
        <v>13</v>
      </c>
      <c r="AY13" s="21"/>
      <c r="AZ13" s="20"/>
      <c r="BA13" s="20"/>
      <c r="BB13" s="22"/>
      <c r="BC13" s="205" t="s">
        <v>13</v>
      </c>
      <c r="BD13" s="21"/>
      <c r="BE13" s="7"/>
      <c r="BF13" s="45"/>
      <c r="BG13" s="207">
        <f t="shared" si="2"/>
        <v>2</v>
      </c>
      <c r="BH13" s="207">
        <f t="shared" si="3"/>
        <v>4</v>
      </c>
      <c r="BI13" s="207">
        <f t="shared" si="4"/>
        <v>1</v>
      </c>
      <c r="BJ13" s="10"/>
      <c r="BK13" s="10"/>
    </row>
    <row r="14" spans="2:68" ht="13.5" customHeight="1" x14ac:dyDescent="0.2">
      <c r="B14" s="7"/>
      <c r="C14" s="21"/>
      <c r="D14" s="21"/>
      <c r="E14" s="21"/>
      <c r="F14" s="217" t="s">
        <v>13</v>
      </c>
      <c r="G14" s="22"/>
      <c r="H14" s="202" t="s">
        <v>12</v>
      </c>
      <c r="I14" s="202" t="s">
        <v>12</v>
      </c>
      <c r="J14" s="20"/>
      <c r="K14" s="20"/>
      <c r="L14" s="217" t="s">
        <v>12</v>
      </c>
      <c r="M14" s="217" t="s">
        <v>12</v>
      </c>
      <c r="N14" s="22"/>
      <c r="O14" s="200" t="s">
        <v>12</v>
      </c>
      <c r="P14" s="200" t="s">
        <v>12</v>
      </c>
      <c r="Q14" s="202" t="s">
        <v>12</v>
      </c>
      <c r="R14" s="202" t="s">
        <v>12</v>
      </c>
      <c r="S14" s="21"/>
      <c r="T14" s="21"/>
      <c r="U14" s="22"/>
      <c r="W14" s="20"/>
      <c r="X14" s="20"/>
      <c r="Y14" s="28">
        <f>COUNTIF($C14:$W14,"X")*2+COUNTIF($C14:$W14,"Y")*2+COUNTIF($C14:$W14,"S")*4</f>
        <v>18</v>
      </c>
      <c r="Z14" s="20"/>
      <c r="AA14" s="20"/>
      <c r="AB14" s="20"/>
      <c r="AC14" s="20"/>
      <c r="AD14" s="20"/>
      <c r="AE14" s="29">
        <f t="shared" si="0"/>
        <v>28</v>
      </c>
      <c r="AF14" s="21">
        <f t="shared" si="6"/>
        <v>11</v>
      </c>
      <c r="AG14" s="30">
        <f t="shared" si="5"/>
        <v>45390</v>
      </c>
      <c r="AH14" s="60"/>
      <c r="AI14" s="19">
        <f t="shared" si="1"/>
        <v>10</v>
      </c>
      <c r="AJ14" s="218" t="s">
        <v>13</v>
      </c>
      <c r="AK14" s="21"/>
      <c r="AL14" s="21"/>
      <c r="AM14" s="21"/>
      <c r="AN14" s="22"/>
      <c r="AO14" s="20"/>
      <c r="AQ14" s="209" t="s">
        <v>13</v>
      </c>
      <c r="AR14" s="216" t="s">
        <v>13</v>
      </c>
      <c r="AS14" s="212" t="s">
        <v>13</v>
      </c>
      <c r="AT14" s="21"/>
      <c r="AU14" s="22"/>
      <c r="AV14" s="20"/>
      <c r="AW14" s="20"/>
      <c r="AX14" s="206" t="s">
        <v>13</v>
      </c>
      <c r="AY14" s="21"/>
      <c r="AZ14" s="20"/>
      <c r="BA14" s="20"/>
      <c r="BB14" s="22"/>
      <c r="BC14" s="21"/>
      <c r="BD14" s="21"/>
      <c r="BE14" s="7"/>
      <c r="BF14" s="34"/>
      <c r="BG14" s="207">
        <f t="shared" si="2"/>
        <v>2</v>
      </c>
      <c r="BH14" s="207">
        <f t="shared" si="3"/>
        <v>8</v>
      </c>
      <c r="BI14" s="207">
        <f t="shared" si="4"/>
        <v>0</v>
      </c>
      <c r="BJ14" s="10"/>
      <c r="BK14" s="10"/>
    </row>
    <row r="15" spans="2:68" ht="13.5" customHeight="1" x14ac:dyDescent="0.2">
      <c r="B15" s="7"/>
      <c r="C15" s="21"/>
      <c r="D15" s="20"/>
      <c r="E15" s="21"/>
      <c r="F15" s="217" t="s">
        <v>13</v>
      </c>
      <c r="G15" s="22"/>
      <c r="H15" s="21"/>
      <c r="I15" s="21"/>
      <c r="J15" s="20"/>
      <c r="K15" s="20"/>
      <c r="L15" s="217" t="s">
        <v>12</v>
      </c>
      <c r="M15" s="217" t="s">
        <v>12</v>
      </c>
      <c r="N15" s="22"/>
      <c r="O15" s="21"/>
      <c r="P15" s="21"/>
      <c r="S15" s="217" t="s">
        <v>12</v>
      </c>
      <c r="T15" s="217" t="s">
        <v>12</v>
      </c>
      <c r="U15" s="22"/>
      <c r="V15" s="200" t="s">
        <v>12</v>
      </c>
      <c r="W15" s="200" t="s">
        <v>12</v>
      </c>
      <c r="X15" s="202" t="s">
        <v>12</v>
      </c>
      <c r="Y15" s="28">
        <f>COUNTIF($E15:$W15,"X")*2+COUNTIF($E15:$W15,"Y")*2+COUNTIF($E15:$W15,"S")*4</f>
        <v>14</v>
      </c>
      <c r="Z15" s="20"/>
      <c r="AA15" s="20"/>
      <c r="AB15" s="20"/>
      <c r="AC15" s="20"/>
      <c r="AD15" s="20"/>
      <c r="AE15" s="29">
        <f t="shared" si="0"/>
        <v>28</v>
      </c>
      <c r="AF15" s="21">
        <f t="shared" si="6"/>
        <v>12</v>
      </c>
      <c r="AG15" s="30">
        <f t="shared" si="5"/>
        <v>45397</v>
      </c>
      <c r="AH15" s="1"/>
      <c r="AI15" s="19">
        <f t="shared" si="1"/>
        <v>14</v>
      </c>
      <c r="AJ15" s="218" t="s">
        <v>13</v>
      </c>
      <c r="AK15" s="21"/>
      <c r="AL15" s="21"/>
      <c r="AM15" s="21"/>
      <c r="AN15" s="22"/>
      <c r="AO15" s="218" t="s">
        <v>13</v>
      </c>
      <c r="AP15" s="27"/>
      <c r="AR15" s="216" t="s">
        <v>13</v>
      </c>
      <c r="AS15" s="21"/>
      <c r="AT15" s="21"/>
      <c r="AU15" s="22"/>
      <c r="AV15" s="209" t="s">
        <v>12</v>
      </c>
      <c r="AW15" s="20"/>
      <c r="AX15" s="206" t="s">
        <v>13</v>
      </c>
      <c r="AY15" s="21"/>
      <c r="AZ15" s="212" t="s">
        <v>13</v>
      </c>
      <c r="BA15" s="20"/>
      <c r="BB15" s="22"/>
      <c r="BC15" s="209" t="s">
        <v>13</v>
      </c>
      <c r="BD15" s="21"/>
      <c r="BE15" s="7"/>
      <c r="BG15" s="207">
        <f t="shared" si="2"/>
        <v>2</v>
      </c>
      <c r="BH15" s="207">
        <f t="shared" si="3"/>
        <v>8</v>
      </c>
      <c r="BI15" s="207">
        <f t="shared" si="4"/>
        <v>1</v>
      </c>
      <c r="BJ15" s="10"/>
      <c r="BK15" s="10"/>
    </row>
    <row r="16" spans="2:68" ht="13.5" customHeight="1" x14ac:dyDescent="0.2">
      <c r="B16" s="7"/>
      <c r="C16" s="16"/>
      <c r="D16" s="15"/>
      <c r="E16" s="15"/>
      <c r="F16" s="15"/>
      <c r="G16" s="15"/>
      <c r="H16" s="15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5">
        <f>COUNTIF($C16:$V16,"X")*2+COUNTIF($C16:$V16,"Y")*2+COUNTIF($C16:$V16,"S")*4</f>
        <v>0</v>
      </c>
      <c r="Z16" s="16"/>
      <c r="AA16" s="16"/>
      <c r="AB16" s="16"/>
      <c r="AC16" s="16"/>
      <c r="AD16" s="16"/>
      <c r="AE16" s="16">
        <f t="shared" si="0"/>
        <v>0</v>
      </c>
      <c r="AF16" s="15"/>
      <c r="AG16" s="17">
        <f t="shared" si="5"/>
        <v>45404</v>
      </c>
      <c r="AH16" s="219"/>
      <c r="AI16" s="56">
        <f t="shared" si="1"/>
        <v>0</v>
      </c>
      <c r="AJ16" s="16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6"/>
      <c r="AW16" s="16"/>
      <c r="AX16" s="16"/>
      <c r="AY16" s="15"/>
      <c r="AZ16" s="16"/>
      <c r="BA16" s="16"/>
      <c r="BB16" s="15"/>
      <c r="BC16" s="15"/>
      <c r="BD16" s="15"/>
      <c r="BE16" s="7"/>
      <c r="BF16" s="34"/>
      <c r="BG16" s="207">
        <f t="shared" si="2"/>
        <v>0</v>
      </c>
      <c r="BH16" s="207">
        <f t="shared" si="3"/>
        <v>0</v>
      </c>
      <c r="BI16" s="207">
        <f t="shared" si="4"/>
        <v>0</v>
      </c>
      <c r="BJ16" s="10"/>
      <c r="BK16" s="10"/>
    </row>
    <row r="17" spans="2:68" ht="13.5" customHeight="1" x14ac:dyDescent="0.2">
      <c r="B17" s="7"/>
      <c r="C17" s="16"/>
      <c r="D17" s="16"/>
      <c r="E17" s="15"/>
      <c r="F17" s="15"/>
      <c r="G17" s="15"/>
      <c r="H17" s="16"/>
      <c r="I17" s="16"/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>
        <f t="shared" ref="Y17:Y22" si="7">COUNTIF($C17:$W17,"X")*2+COUNTIF($C17:$W17,"Y")*2+COUNTIF($C17:$W17,"S")*4</f>
        <v>0</v>
      </c>
      <c r="Z17" s="16"/>
      <c r="AA17" s="16"/>
      <c r="AB17" s="16"/>
      <c r="AC17" s="16"/>
      <c r="AD17" s="16"/>
      <c r="AE17" s="16">
        <f t="shared" si="0"/>
        <v>0</v>
      </c>
      <c r="AF17" s="15"/>
      <c r="AG17" s="17">
        <f t="shared" si="5"/>
        <v>45411</v>
      </c>
      <c r="AH17" s="219" t="s">
        <v>172</v>
      </c>
      <c r="AI17" s="56">
        <f t="shared" si="1"/>
        <v>0</v>
      </c>
      <c r="AJ17" s="16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6"/>
      <c r="AW17" s="16"/>
      <c r="AX17" s="16"/>
      <c r="AY17" s="15"/>
      <c r="AZ17" s="16"/>
      <c r="BA17" s="16"/>
      <c r="BB17" s="15"/>
      <c r="BC17" s="15"/>
      <c r="BD17" s="15"/>
      <c r="BE17" s="7"/>
      <c r="BF17" s="45"/>
      <c r="BG17" s="207">
        <f t="shared" si="2"/>
        <v>0</v>
      </c>
      <c r="BH17" s="207">
        <f t="shared" si="3"/>
        <v>0</v>
      </c>
      <c r="BI17" s="207">
        <f t="shared" si="4"/>
        <v>0</v>
      </c>
      <c r="BJ17" s="10"/>
      <c r="BK17" s="10"/>
    </row>
    <row r="18" spans="2:68" ht="13.5" customHeight="1" x14ac:dyDescent="0.2">
      <c r="B18" s="7"/>
      <c r="C18" s="201" t="s">
        <v>13</v>
      </c>
      <c r="D18" s="20"/>
      <c r="E18" s="21"/>
      <c r="G18" s="22"/>
      <c r="H18" s="20"/>
      <c r="I18" s="20"/>
      <c r="J18" s="20"/>
      <c r="K18" s="20"/>
      <c r="N18" s="22"/>
      <c r="O18" s="21"/>
      <c r="P18" s="20"/>
      <c r="Q18" s="21"/>
      <c r="R18" s="21"/>
      <c r="S18" s="20"/>
      <c r="T18" s="20"/>
      <c r="U18" s="22"/>
      <c r="V18" s="20"/>
      <c r="W18" s="20"/>
      <c r="X18" s="20"/>
      <c r="Y18" s="28">
        <f t="shared" si="7"/>
        <v>2</v>
      </c>
      <c r="Z18" s="20"/>
      <c r="AA18" s="20"/>
      <c r="AB18" s="20"/>
      <c r="AC18" s="20"/>
      <c r="AD18" s="20"/>
      <c r="AE18" s="29">
        <f t="shared" si="0"/>
        <v>8</v>
      </c>
      <c r="AF18" s="21">
        <v>13</v>
      </c>
      <c r="AG18" s="30">
        <f t="shared" si="5"/>
        <v>45418</v>
      </c>
      <c r="AH18" s="18" t="s">
        <v>173</v>
      </c>
      <c r="AI18" s="19">
        <f t="shared" si="1"/>
        <v>6</v>
      </c>
      <c r="AJ18" s="36"/>
      <c r="AK18" s="21"/>
      <c r="AL18" s="21"/>
      <c r="AM18" s="21"/>
      <c r="AN18" s="22"/>
      <c r="AO18" s="218" t="s">
        <v>13</v>
      </c>
      <c r="AR18" s="216" t="s">
        <v>13</v>
      </c>
      <c r="AS18" s="21"/>
      <c r="AT18" s="21"/>
      <c r="AU18" s="22"/>
      <c r="AW18" s="20"/>
      <c r="AX18" s="206" t="s">
        <v>13</v>
      </c>
      <c r="AY18" s="21"/>
      <c r="BA18" s="20"/>
      <c r="BB18" s="22"/>
      <c r="BC18" s="21"/>
      <c r="BD18" s="21"/>
      <c r="BE18" s="7"/>
      <c r="BF18" s="34"/>
      <c r="BG18" s="207">
        <f t="shared" si="2"/>
        <v>1</v>
      </c>
      <c r="BH18" s="207">
        <f t="shared" si="3"/>
        <v>0</v>
      </c>
      <c r="BI18" s="207">
        <f t="shared" si="4"/>
        <v>0</v>
      </c>
      <c r="BJ18" s="10"/>
      <c r="BK18" s="10"/>
    </row>
    <row r="19" spans="2:68" ht="13.5" customHeight="1" x14ac:dyDescent="0.2">
      <c r="B19" s="7"/>
      <c r="C19" s="201" t="s">
        <v>13</v>
      </c>
      <c r="D19" s="20"/>
      <c r="E19" s="21"/>
      <c r="F19" s="217" t="s">
        <v>13</v>
      </c>
      <c r="G19" s="22"/>
      <c r="H19" s="20"/>
      <c r="I19" s="20"/>
      <c r="J19" s="201" t="s">
        <v>12</v>
      </c>
      <c r="K19" s="201" t="s">
        <v>12</v>
      </c>
      <c r="L19" s="217" t="s">
        <v>12</v>
      </c>
      <c r="M19" s="217" t="s">
        <v>12</v>
      </c>
      <c r="N19" s="22"/>
      <c r="Q19" s="21"/>
      <c r="R19" s="21"/>
      <c r="U19" s="22"/>
      <c r="V19" s="20"/>
      <c r="W19" s="20"/>
      <c r="X19" s="20"/>
      <c r="Y19" s="28">
        <f t="shared" si="7"/>
        <v>12</v>
      </c>
      <c r="Z19" s="20"/>
      <c r="AA19" s="20"/>
      <c r="AB19" s="20"/>
      <c r="AC19" s="20"/>
      <c r="AD19" s="20"/>
      <c r="AE19" s="29">
        <f t="shared" si="0"/>
        <v>20</v>
      </c>
      <c r="AF19" s="21">
        <f>AF18+1</f>
        <v>14</v>
      </c>
      <c r="AG19" s="30">
        <f t="shared" si="5"/>
        <v>45425</v>
      </c>
      <c r="AH19" s="18"/>
      <c r="AI19" s="19">
        <f t="shared" si="1"/>
        <v>8</v>
      </c>
      <c r="AK19" s="21"/>
      <c r="AL19" s="21"/>
      <c r="AM19" s="21"/>
      <c r="AN19" s="22"/>
      <c r="AO19" s="218" t="s">
        <v>12</v>
      </c>
      <c r="AP19" s="21"/>
      <c r="AR19" s="216" t="s">
        <v>13</v>
      </c>
      <c r="AS19" s="21"/>
      <c r="AT19" s="21"/>
      <c r="AU19" s="22"/>
      <c r="AW19" s="20"/>
      <c r="AX19" s="206" t="s">
        <v>13</v>
      </c>
      <c r="AY19" s="21"/>
      <c r="AZ19" s="212" t="s">
        <v>12</v>
      </c>
      <c r="BA19" s="20"/>
      <c r="BB19" s="22"/>
      <c r="BC19" s="21"/>
      <c r="BD19" s="21"/>
      <c r="BE19" s="7"/>
      <c r="BF19" s="45"/>
      <c r="BG19" s="207">
        <f t="shared" si="2"/>
        <v>2</v>
      </c>
      <c r="BH19" s="207">
        <f t="shared" si="3"/>
        <v>6</v>
      </c>
      <c r="BI19" s="207">
        <f t="shared" si="4"/>
        <v>0</v>
      </c>
      <c r="BJ19" s="10"/>
      <c r="BK19" s="10"/>
    </row>
    <row r="20" spans="2:68" ht="13.5" customHeight="1" x14ac:dyDescent="0.2">
      <c r="B20" s="7"/>
      <c r="C20" s="211" t="s">
        <v>13</v>
      </c>
      <c r="D20" s="211" t="s">
        <v>13</v>
      </c>
      <c r="E20" s="214"/>
      <c r="F20" s="217" t="s">
        <v>13</v>
      </c>
      <c r="G20" s="214"/>
      <c r="H20" s="215"/>
      <c r="I20" s="211" t="s">
        <v>13</v>
      </c>
      <c r="J20" s="211" t="s">
        <v>13</v>
      </c>
      <c r="K20" s="215"/>
      <c r="L20" s="217" t="s">
        <v>12</v>
      </c>
      <c r="M20" s="217" t="s">
        <v>12</v>
      </c>
      <c r="N20" s="214"/>
      <c r="O20" s="201" t="s">
        <v>12</v>
      </c>
      <c r="P20" s="201" t="s">
        <v>12</v>
      </c>
      <c r="Q20" s="214"/>
      <c r="R20" s="214"/>
      <c r="S20" s="217" t="s">
        <v>12</v>
      </c>
      <c r="T20" s="217" t="s">
        <v>12</v>
      </c>
      <c r="U20" s="214"/>
      <c r="V20" s="215"/>
      <c r="W20" s="215"/>
      <c r="X20" s="215"/>
      <c r="Y20" s="28">
        <f t="shared" si="7"/>
        <v>22</v>
      </c>
      <c r="Z20" s="215"/>
      <c r="AA20" s="215"/>
      <c r="AB20" s="215"/>
      <c r="AC20" s="215"/>
      <c r="AD20" s="215"/>
      <c r="AE20" s="29">
        <f t="shared" si="0"/>
        <v>26</v>
      </c>
      <c r="AF20" s="21">
        <f>AF19+1</f>
        <v>15</v>
      </c>
      <c r="AG20" s="30">
        <f t="shared" si="5"/>
        <v>45432</v>
      </c>
      <c r="AH20" s="1" t="s">
        <v>174</v>
      </c>
      <c r="AI20" s="19">
        <f t="shared" si="1"/>
        <v>4</v>
      </c>
      <c r="AJ20" s="74"/>
      <c r="AK20" s="75"/>
      <c r="AL20" s="75"/>
      <c r="AM20" s="75"/>
      <c r="AN20" s="25"/>
      <c r="AO20" s="74"/>
      <c r="AP20" s="74"/>
      <c r="AQ20" s="220"/>
      <c r="AR20" s="216" t="s">
        <v>13</v>
      </c>
      <c r="AS20" s="74"/>
      <c r="AT20" s="74"/>
      <c r="AU20" s="25"/>
      <c r="AV20" s="218" t="s">
        <v>12</v>
      </c>
      <c r="AW20" s="74"/>
      <c r="AX20" s="74"/>
      <c r="AY20" s="74"/>
      <c r="AZ20" s="74"/>
      <c r="BA20" s="74"/>
      <c r="BB20" s="25"/>
      <c r="BC20" s="74"/>
      <c r="BD20" s="74"/>
      <c r="BE20" s="7"/>
      <c r="BF20" s="45"/>
      <c r="BG20" s="207">
        <f t="shared" si="2"/>
        <v>3</v>
      </c>
      <c r="BH20" s="207">
        <f t="shared" si="3"/>
        <v>7</v>
      </c>
      <c r="BI20" s="207">
        <f t="shared" si="4"/>
        <v>0</v>
      </c>
      <c r="BJ20" s="10"/>
      <c r="BK20" s="10"/>
    </row>
    <row r="21" spans="2:68" ht="13.5" customHeight="1" x14ac:dyDescent="0.2">
      <c r="B21" s="7"/>
      <c r="C21" s="20"/>
      <c r="D21" s="20"/>
      <c r="E21" s="21"/>
      <c r="G21" s="22"/>
      <c r="H21" s="20"/>
      <c r="I21" s="211" t="s">
        <v>13</v>
      </c>
      <c r="J21" s="20"/>
      <c r="K21" s="20"/>
      <c r="L21" s="217" t="s">
        <v>12</v>
      </c>
      <c r="M21" s="217" t="s">
        <v>12</v>
      </c>
      <c r="N21" s="22"/>
      <c r="Q21" s="21"/>
      <c r="R21" s="21"/>
      <c r="U21" s="22"/>
      <c r="V21" s="217" t="s">
        <v>12</v>
      </c>
      <c r="W21" s="217" t="s">
        <v>12</v>
      </c>
      <c r="X21" s="201" t="s">
        <v>13</v>
      </c>
      <c r="Y21" s="28">
        <f t="shared" si="7"/>
        <v>10</v>
      </c>
      <c r="Z21" s="20"/>
      <c r="AA21" s="20"/>
      <c r="AB21" s="20"/>
      <c r="AC21" s="20"/>
      <c r="AD21" s="20"/>
      <c r="AE21" s="29">
        <f t="shared" si="0"/>
        <v>20</v>
      </c>
      <c r="AF21" s="21">
        <f>AF20+1</f>
        <v>16</v>
      </c>
      <c r="AG21" s="30">
        <f t="shared" si="5"/>
        <v>45439</v>
      </c>
      <c r="AH21" s="18"/>
      <c r="AI21" s="19">
        <f t="shared" si="1"/>
        <v>10</v>
      </c>
      <c r="AJ21" s="21"/>
      <c r="AK21" s="65"/>
      <c r="AL21" s="21"/>
      <c r="AM21" s="21"/>
      <c r="AN21" s="22"/>
      <c r="AP21" s="211" t="s">
        <v>12</v>
      </c>
      <c r="AR21" s="216" t="s">
        <v>12</v>
      </c>
      <c r="AS21" s="65"/>
      <c r="AT21" s="65"/>
      <c r="AU21" s="22"/>
      <c r="AV21" s="218" t="s">
        <v>12</v>
      </c>
      <c r="AW21" s="20"/>
      <c r="AX21" s="21"/>
      <c r="AY21" s="21"/>
      <c r="AZ21" s="212" t="s">
        <v>13</v>
      </c>
      <c r="BA21" s="21"/>
      <c r="BB21" s="22"/>
      <c r="BC21" s="218" t="s">
        <v>13</v>
      </c>
      <c r="BD21" s="20"/>
      <c r="BE21" s="7"/>
      <c r="BF21" s="45"/>
      <c r="BG21" s="207">
        <f t="shared" si="2"/>
        <v>0</v>
      </c>
      <c r="BH21" s="207">
        <f t="shared" si="3"/>
        <v>7</v>
      </c>
      <c r="BI21" s="207">
        <f t="shared" si="4"/>
        <v>2</v>
      </c>
      <c r="BJ21" s="10"/>
      <c r="BK21" s="10"/>
    </row>
    <row r="22" spans="2:68" ht="13.5" customHeight="1" x14ac:dyDescent="0.2">
      <c r="B22" s="7"/>
      <c r="C22" s="221"/>
      <c r="D22" s="222"/>
      <c r="E22" s="222"/>
      <c r="F22" s="222"/>
      <c r="G22" s="221"/>
      <c r="H22" s="221"/>
      <c r="I22" s="221"/>
      <c r="J22" s="221"/>
      <c r="K22" s="221"/>
      <c r="L22" s="221"/>
      <c r="M22" s="211" t="s">
        <v>67</v>
      </c>
      <c r="N22" s="221"/>
      <c r="O22" s="221"/>
      <c r="P22" s="221"/>
      <c r="Q22" s="221"/>
      <c r="R22" s="221"/>
      <c r="S22" s="211"/>
      <c r="T22" s="211" t="s">
        <v>67</v>
      </c>
      <c r="U22" s="221"/>
      <c r="V22" s="221"/>
      <c r="W22" s="221"/>
      <c r="X22" s="221"/>
      <c r="Y22" s="28">
        <f t="shared" si="7"/>
        <v>8</v>
      </c>
      <c r="Z22" s="211" t="s">
        <v>67</v>
      </c>
      <c r="AA22" s="211" t="s">
        <v>67</v>
      </c>
      <c r="AB22" s="211" t="s">
        <v>67</v>
      </c>
      <c r="AC22" s="211" t="s">
        <v>67</v>
      </c>
      <c r="AD22" s="211" t="s">
        <v>67</v>
      </c>
      <c r="AE22" s="29">
        <f t="shared" si="0"/>
        <v>28</v>
      </c>
      <c r="AF22" s="21">
        <f>AF21+1</f>
        <v>17</v>
      </c>
      <c r="AG22" s="30">
        <f t="shared" si="5"/>
        <v>45446</v>
      </c>
      <c r="AH22" t="s">
        <v>175</v>
      </c>
      <c r="AI22" s="19">
        <f>COUNTIF(AJ22:BC22,"X")*2+COUNTIF(AJ22:BC22,"Y")*2+COUNTIF(AJ22:BC22,"Z")*2+COUNTIF(AJ22:BC22,"S")*2</f>
        <v>0</v>
      </c>
      <c r="AJ22" s="74"/>
      <c r="AK22" s="75"/>
      <c r="AL22" s="75"/>
      <c r="AM22" s="75"/>
      <c r="AN22" s="25"/>
      <c r="AO22" s="74"/>
      <c r="AP22" s="74"/>
      <c r="AQ22" s="74"/>
      <c r="AR22" s="74"/>
      <c r="AS22" s="74"/>
      <c r="AT22" s="74"/>
      <c r="AU22" s="25"/>
      <c r="AV22" s="74"/>
      <c r="AW22" s="74"/>
      <c r="AX22" s="223"/>
      <c r="AY22" s="74"/>
      <c r="AZ22" s="74"/>
      <c r="BA22" s="74"/>
      <c r="BB22" s="25"/>
      <c r="BC22" s="74"/>
      <c r="BD22" s="74"/>
      <c r="BE22" s="7"/>
      <c r="BF22" s="45"/>
      <c r="BG22" s="207">
        <f t="shared" si="2"/>
        <v>0</v>
      </c>
      <c r="BH22" s="207">
        <f t="shared" si="3"/>
        <v>0</v>
      </c>
      <c r="BI22" s="207">
        <f t="shared" si="4"/>
        <v>0</v>
      </c>
      <c r="BJ22" s="10"/>
      <c r="BK22" s="10"/>
    </row>
    <row r="23" spans="2:68" ht="13.5" customHeight="1" x14ac:dyDescent="0.2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U23" s="22"/>
      <c r="V23" s="20"/>
      <c r="W23" s="21"/>
      <c r="X23" s="21"/>
      <c r="Y23" s="28">
        <f>COUNTIF($E23:$W23,"X")*2+COUNTIF($E23:$W23,"Y")*2+COUNTIF($E23:$W23,"S")*4</f>
        <v>0</v>
      </c>
      <c r="Z23" s="20"/>
      <c r="AA23" s="20"/>
      <c r="AB23" s="20"/>
      <c r="AC23" s="20"/>
      <c r="AD23" s="20"/>
      <c r="AE23" s="29">
        <f t="shared" si="0"/>
        <v>0</v>
      </c>
      <c r="AF23" s="21">
        <f>AF22+1</f>
        <v>18</v>
      </c>
      <c r="AG23" s="30">
        <f t="shared" si="5"/>
        <v>45453</v>
      </c>
      <c r="AH23" s="18"/>
      <c r="AI23" s="19">
        <f>COUNTIF(AJ23:BD23,"X")*2+COUNTIF(AJ23:BD23,"Y")*2+COUNTIF(AJ23:BD23,"Z")*2+COUNTIF(AJ23:BD23,"S")*2</f>
        <v>0</v>
      </c>
      <c r="AJ23" s="20"/>
      <c r="AK23" s="20"/>
      <c r="AL23" s="20"/>
      <c r="AM23" s="20"/>
      <c r="AN23" s="22"/>
      <c r="AO23" s="20"/>
      <c r="AP23" s="21"/>
      <c r="AQ23" s="20"/>
      <c r="AR23" s="21"/>
      <c r="AS23" s="65"/>
      <c r="AT23" s="20"/>
      <c r="AU23" s="22"/>
      <c r="AV23" s="27"/>
      <c r="AW23" s="224"/>
      <c r="AX23" s="21"/>
      <c r="AY23" s="225"/>
      <c r="AZ23" s="20"/>
      <c r="BA23" s="20"/>
      <c r="BB23" s="22"/>
      <c r="BD23" s="21"/>
      <c r="BE23" s="7"/>
      <c r="BG23" s="207">
        <f t="shared" si="2"/>
        <v>0</v>
      </c>
      <c r="BH23" s="207">
        <f t="shared" si="3"/>
        <v>0</v>
      </c>
      <c r="BI23" s="207">
        <f t="shared" si="4"/>
        <v>0</v>
      </c>
      <c r="BJ23" s="10"/>
      <c r="BK23" s="10"/>
      <c r="BL23" s="10"/>
      <c r="BM23" s="10"/>
      <c r="BN23" s="10"/>
      <c r="BO23" s="10"/>
      <c r="BP23" s="10"/>
    </row>
    <row r="24" spans="2:68" ht="13.5" customHeight="1" x14ac:dyDescent="0.2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>
        <f>COUNTIF(AJ24:BD24,"X")*2+COUNTIF(AJ24:BD24,"Y")*2+COUNTIF(AJ24:BD24,"Z")*2+COUNTIF(AJ24:BD24,"S")*2</f>
        <v>0</v>
      </c>
      <c r="AJ24" s="74"/>
      <c r="AK24" s="74"/>
      <c r="AL24" s="74"/>
      <c r="AM24" s="74"/>
      <c r="AN24" s="25"/>
      <c r="AO24" s="74"/>
      <c r="AP24" s="74"/>
      <c r="AQ24" s="74"/>
      <c r="AR24" s="74"/>
      <c r="AS24" s="74"/>
      <c r="AT24" s="74"/>
      <c r="AU24" s="25"/>
      <c r="AV24" s="74"/>
      <c r="AW24" s="74"/>
      <c r="AX24" s="226"/>
      <c r="AY24" s="74"/>
      <c r="AZ24" s="74"/>
      <c r="BA24" s="74"/>
      <c r="BB24" s="25"/>
      <c r="BC24" s="74"/>
      <c r="BD24" s="74"/>
      <c r="BE24" s="7"/>
      <c r="BG24" s="207">
        <f t="shared" si="2"/>
        <v>0</v>
      </c>
      <c r="BH24" s="207">
        <f t="shared" si="3"/>
        <v>0</v>
      </c>
      <c r="BI24" s="207">
        <f t="shared" si="4"/>
        <v>0</v>
      </c>
      <c r="BJ24" s="10"/>
      <c r="BK24" s="10"/>
      <c r="BL24" s="10"/>
      <c r="BM24" s="10"/>
      <c r="BN24" s="10"/>
      <c r="BO24" s="10"/>
      <c r="BP24" s="10"/>
    </row>
    <row r="25" spans="2:68" ht="13.5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5"/>
      <c r="AG25" s="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5"/>
      <c r="AY25" s="5"/>
      <c r="AZ25" s="5"/>
      <c r="BA25" s="5"/>
      <c r="BB25" s="5"/>
      <c r="BC25" s="5"/>
      <c r="BD25" s="5"/>
      <c r="BE25" s="5"/>
      <c r="BG25" s="80"/>
      <c r="BH25" s="80"/>
      <c r="BI25" s="207">
        <f t="shared" si="4"/>
        <v>0</v>
      </c>
      <c r="BJ25" s="10"/>
      <c r="BK25" s="10"/>
      <c r="BL25" s="10"/>
      <c r="BM25" s="10"/>
      <c r="BN25" s="10"/>
      <c r="BO25" s="10"/>
      <c r="BP25" s="10"/>
    </row>
    <row r="26" spans="2:68" ht="13.5" customHeight="1" x14ac:dyDescent="0.2">
      <c r="B26" t="s">
        <v>176</v>
      </c>
      <c r="G26" t="s">
        <v>21</v>
      </c>
      <c r="H26" s="227"/>
      <c r="I26" t="s">
        <v>1</v>
      </c>
      <c r="J26" s="227"/>
      <c r="K26" t="s">
        <v>2</v>
      </c>
      <c r="M26" s="149"/>
      <c r="N26" t="s">
        <v>22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228"/>
      <c r="AE26" s="4"/>
      <c r="AG26" s="4"/>
      <c r="AH26" s="79"/>
      <c r="AN26" t="s">
        <v>21</v>
      </c>
      <c r="AO26" s="227"/>
      <c r="AP26" t="s">
        <v>1</v>
      </c>
      <c r="AQ26" s="227"/>
      <c r="AR26" t="s">
        <v>2</v>
      </c>
      <c r="AS26" s="149"/>
      <c r="AT26" s="149"/>
      <c r="AU26" t="s">
        <v>22</v>
      </c>
      <c r="AV26" s="149"/>
      <c r="AW26" s="149"/>
      <c r="AX26" s="149"/>
      <c r="AY26" s="149"/>
      <c r="AZ26" s="149"/>
      <c r="BA26" s="149"/>
      <c r="BB26" s="79"/>
      <c r="BC26" s="79"/>
      <c r="BD26" s="79"/>
      <c r="BE26" s="5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3.5" customHeight="1" x14ac:dyDescent="0.2">
      <c r="H27" s="227"/>
      <c r="J27" s="227"/>
      <c r="M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228"/>
      <c r="Z27" s="228"/>
      <c r="AE27" s="4"/>
      <c r="AG27" s="4"/>
      <c r="AH27" s="79"/>
      <c r="AO27" s="227"/>
      <c r="AQ27" s="227"/>
      <c r="AS27" s="149"/>
      <c r="AT27" s="149"/>
      <c r="AV27" s="149"/>
      <c r="AY27" s="4"/>
      <c r="AZ27" s="4"/>
      <c r="BB27" s="5"/>
      <c r="BC27" s="5"/>
      <c r="BD27" s="5"/>
      <c r="BE27" s="5"/>
      <c r="BL27" s="5"/>
      <c r="BM27" s="10"/>
      <c r="BN27" s="10"/>
      <c r="BO27" s="10"/>
      <c r="BP27" s="10"/>
    </row>
    <row r="28" spans="2:68" ht="13.5" customHeight="1" x14ac:dyDescent="0.2">
      <c r="B28" s="200" t="s">
        <v>13</v>
      </c>
      <c r="C28" s="229"/>
      <c r="D28" s="229" t="s">
        <v>177</v>
      </c>
      <c r="E28" s="229"/>
      <c r="G28">
        <v>10</v>
      </c>
      <c r="H28" s="227"/>
      <c r="I28">
        <v>21</v>
      </c>
      <c r="J28" s="227"/>
      <c r="K28" s="83">
        <v>21</v>
      </c>
      <c r="M28" s="149"/>
      <c r="N28" s="4" t="s">
        <v>75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230"/>
      <c r="Z28" s="230"/>
      <c r="AG28" s="4"/>
      <c r="AH28" s="79"/>
      <c r="AI28" s="209" t="s">
        <v>13</v>
      </c>
      <c r="AJ28" s="231"/>
      <c r="AK28" s="231" t="s">
        <v>178</v>
      </c>
      <c r="AL28" s="231"/>
      <c r="AN28">
        <v>9</v>
      </c>
      <c r="AO28" s="227"/>
      <c r="AP28">
        <v>16</v>
      </c>
      <c r="AQ28" s="227"/>
      <c r="AR28" s="83">
        <v>6</v>
      </c>
      <c r="AS28" s="149"/>
      <c r="AT28" s="149"/>
      <c r="AU28" s="4" t="s">
        <v>25</v>
      </c>
      <c r="AV28" s="232"/>
      <c r="AZ28" s="4"/>
      <c r="BB28" s="5"/>
      <c r="BC28" s="5"/>
      <c r="BD28" s="5"/>
      <c r="BE28" s="5"/>
      <c r="BL28" s="5"/>
      <c r="BM28" s="10"/>
      <c r="BN28" s="10"/>
      <c r="BO28" s="10"/>
      <c r="BP28" s="10"/>
    </row>
    <row r="29" spans="2:68" ht="13.5" customHeight="1" x14ac:dyDescent="0.2">
      <c r="B29" s="217" t="s">
        <v>13</v>
      </c>
      <c r="C29" s="233"/>
      <c r="D29" s="233" t="s">
        <v>179</v>
      </c>
      <c r="E29" s="234"/>
      <c r="G29">
        <v>6</v>
      </c>
      <c r="H29" s="227"/>
      <c r="I29">
        <v>22</v>
      </c>
      <c r="J29" s="227"/>
      <c r="K29" s="83">
        <v>10</v>
      </c>
      <c r="M29" s="149"/>
      <c r="N29" s="4" t="s">
        <v>115</v>
      </c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230"/>
      <c r="Z29" s="230"/>
      <c r="AG29" s="4"/>
      <c r="AH29" s="79"/>
      <c r="AI29" s="204" t="s">
        <v>13</v>
      </c>
      <c r="AJ29" s="235"/>
      <c r="AK29" s="235" t="s">
        <v>180</v>
      </c>
      <c r="AL29" s="235"/>
      <c r="AN29">
        <v>2</v>
      </c>
      <c r="AO29" s="227"/>
      <c r="AP29">
        <v>4</v>
      </c>
      <c r="AQ29" s="227"/>
      <c r="AR29" s="83">
        <v>6</v>
      </c>
      <c r="AS29" s="149"/>
      <c r="AT29" s="149"/>
      <c r="AU29" s="4" t="s">
        <v>73</v>
      </c>
      <c r="AV29" s="149"/>
      <c r="AY29" s="4"/>
      <c r="AZ29" s="4"/>
      <c r="BB29" s="5"/>
      <c r="BC29" s="5"/>
      <c r="BD29" s="5"/>
      <c r="BE29" s="5"/>
      <c r="BL29" s="5"/>
      <c r="BM29" s="10"/>
      <c r="BN29" s="10"/>
      <c r="BO29" s="10"/>
      <c r="BP29" s="10"/>
    </row>
    <row r="30" spans="2:68" ht="13.5" customHeight="1" x14ac:dyDescent="0.2">
      <c r="B30" s="202" t="s">
        <v>13</v>
      </c>
      <c r="C30" s="236"/>
      <c r="D30" s="236" t="s">
        <v>181</v>
      </c>
      <c r="E30" s="236"/>
      <c r="G30">
        <v>4</v>
      </c>
      <c r="H30" s="227"/>
      <c r="I30">
        <v>5</v>
      </c>
      <c r="J30" s="227"/>
      <c r="K30" s="83">
        <v>13</v>
      </c>
      <c r="M30" s="149"/>
      <c r="N30" s="4" t="s">
        <v>94</v>
      </c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230"/>
      <c r="Z30" s="230"/>
      <c r="AG30" s="4"/>
      <c r="AH30" s="79"/>
      <c r="AI30" s="218" t="s">
        <v>13</v>
      </c>
      <c r="AJ30" s="237"/>
      <c r="AK30" s="237" t="s">
        <v>182</v>
      </c>
      <c r="AL30" s="237"/>
      <c r="AN30">
        <v>3</v>
      </c>
      <c r="AO30" s="227"/>
      <c r="AP30">
        <v>6</v>
      </c>
      <c r="AQ30" s="227"/>
      <c r="AR30" s="83">
        <v>6</v>
      </c>
      <c r="AS30" s="149"/>
      <c r="AT30" s="149"/>
      <c r="AU30" s="4" t="s">
        <v>73</v>
      </c>
      <c r="AV30" s="149"/>
      <c r="AY30" s="4"/>
      <c r="AZ30" s="4"/>
      <c r="BB30" s="5"/>
      <c r="BC30" s="5"/>
      <c r="BD30" s="5"/>
      <c r="BE30" s="5"/>
      <c r="BL30" s="5"/>
      <c r="BM30" s="10"/>
      <c r="BN30" s="10"/>
      <c r="BO30" s="10"/>
      <c r="BP30" s="10"/>
    </row>
    <row r="31" spans="2:68" ht="13.5" customHeight="1" x14ac:dyDescent="0.2">
      <c r="B31" s="201" t="s">
        <v>13</v>
      </c>
      <c r="C31" s="238"/>
      <c r="D31" s="238" t="s">
        <v>183</v>
      </c>
      <c r="E31" s="238"/>
      <c r="G31">
        <v>10</v>
      </c>
      <c r="H31" s="227"/>
      <c r="I31">
        <v>12</v>
      </c>
      <c r="J31" s="227"/>
      <c r="K31" s="83">
        <v>8</v>
      </c>
      <c r="M31" s="149"/>
      <c r="N31" s="4" t="s">
        <v>184</v>
      </c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230"/>
      <c r="Z31" s="230"/>
      <c r="AD31" s="297" t="s">
        <v>35</v>
      </c>
      <c r="AE31" s="297"/>
      <c r="AG31" s="4"/>
      <c r="AH31" s="79"/>
      <c r="AI31" s="239" t="s">
        <v>13</v>
      </c>
      <c r="AJ31" s="240"/>
      <c r="AK31" s="240" t="s">
        <v>185</v>
      </c>
      <c r="AL31" s="240"/>
      <c r="AN31">
        <v>8</v>
      </c>
      <c r="AO31" s="227"/>
      <c r="AP31">
        <v>13</v>
      </c>
      <c r="AQ31" s="227"/>
      <c r="AR31" s="83">
        <v>11</v>
      </c>
      <c r="AS31" s="149"/>
      <c r="AT31" s="149"/>
      <c r="AU31" s="4" t="s">
        <v>79</v>
      </c>
      <c r="AV31" s="149"/>
      <c r="AY31" s="4"/>
      <c r="AZ31" s="4"/>
      <c r="BB31" s="5"/>
      <c r="BC31" s="5"/>
      <c r="BD31" s="5"/>
      <c r="BE31" s="5"/>
      <c r="BL31" s="5"/>
      <c r="BM31" s="10"/>
      <c r="BN31" s="10"/>
      <c r="BO31" s="10"/>
      <c r="BP31" s="10"/>
    </row>
    <row r="32" spans="2:68" ht="13.5" customHeight="1" x14ac:dyDescent="0.2">
      <c r="B32" s="210" t="s">
        <v>13</v>
      </c>
      <c r="C32" s="241"/>
      <c r="D32" s="241" t="s">
        <v>186</v>
      </c>
      <c r="E32" s="241"/>
      <c r="G32">
        <v>4</v>
      </c>
      <c r="H32" s="227"/>
      <c r="I32">
        <v>6</v>
      </c>
      <c r="J32" s="227"/>
      <c r="K32" s="83">
        <v>6</v>
      </c>
      <c r="M32" s="149"/>
      <c r="N32" s="4" t="s">
        <v>86</v>
      </c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230"/>
      <c r="Z32" s="230"/>
      <c r="AD32" s="284" t="s">
        <v>39</v>
      </c>
      <c r="AE32" s="284"/>
      <c r="AF32" s="284"/>
      <c r="AG32" s="284"/>
      <c r="AH32" s="79"/>
      <c r="AI32" s="242" t="s">
        <v>13</v>
      </c>
      <c r="AJ32" s="243"/>
      <c r="AK32" s="243" t="s">
        <v>187</v>
      </c>
      <c r="AL32" s="243"/>
      <c r="AN32">
        <v>2</v>
      </c>
      <c r="AO32" s="227"/>
      <c r="AP32">
        <v>12</v>
      </c>
      <c r="AQ32" s="227"/>
      <c r="AR32" s="83"/>
      <c r="AS32" s="149"/>
      <c r="AT32" s="149"/>
      <c r="AU32" s="4" t="s">
        <v>33</v>
      </c>
      <c r="AV32" s="149"/>
      <c r="AY32" s="4"/>
      <c r="AZ32" s="4"/>
      <c r="BB32" s="5"/>
      <c r="BC32" s="5"/>
      <c r="BD32" s="5"/>
      <c r="BE32" s="5"/>
      <c r="BL32" s="5"/>
      <c r="BM32" s="10"/>
      <c r="BN32" s="10"/>
      <c r="BO32" s="10"/>
      <c r="BP32" s="10"/>
    </row>
    <row r="33" spans="2:68" ht="13.5" customHeight="1" x14ac:dyDescent="0.2">
      <c r="B33" s="203" t="s">
        <v>13</v>
      </c>
      <c r="C33" s="203"/>
      <c r="D33" s="203" t="s">
        <v>188</v>
      </c>
      <c r="E33" s="203"/>
      <c r="G33">
        <v>7</v>
      </c>
      <c r="H33" s="227"/>
      <c r="I33">
        <v>4</v>
      </c>
      <c r="J33" s="227"/>
      <c r="K33" s="83">
        <v>21</v>
      </c>
      <c r="M33" s="149"/>
      <c r="N33" s="4" t="s">
        <v>27</v>
      </c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230"/>
      <c r="Z33" s="230"/>
      <c r="AD33" s="284" t="s">
        <v>43</v>
      </c>
      <c r="AE33" s="284"/>
      <c r="AF33" s="284"/>
      <c r="AG33" s="284"/>
      <c r="AH33" s="79"/>
      <c r="AI33" s="244" t="s">
        <v>13</v>
      </c>
      <c r="AJ33" s="206"/>
      <c r="AK33" s="206" t="s">
        <v>189</v>
      </c>
      <c r="AL33" s="206"/>
      <c r="AN33">
        <v>0</v>
      </c>
      <c r="AO33" s="227"/>
      <c r="AQ33" s="227"/>
      <c r="AR33" s="83">
        <v>26</v>
      </c>
      <c r="AS33" s="149"/>
      <c r="AU33" s="4" t="s">
        <v>41</v>
      </c>
      <c r="AV33" s="149"/>
      <c r="AY33" s="4"/>
      <c r="AZ33" s="4"/>
      <c r="BB33" s="5"/>
      <c r="BC33" s="5"/>
      <c r="BD33" s="5"/>
      <c r="BE33" s="5"/>
      <c r="BL33" s="5"/>
      <c r="BM33" s="10"/>
      <c r="BN33" s="10"/>
      <c r="BO33" s="10"/>
      <c r="BP33" s="10"/>
    </row>
    <row r="34" spans="2:68" ht="13.5" customHeight="1" x14ac:dyDescent="0.2">
      <c r="B34" s="211" t="s">
        <v>67</v>
      </c>
      <c r="C34" s="245"/>
      <c r="D34" s="245" t="s">
        <v>37</v>
      </c>
      <c r="E34" s="245"/>
      <c r="H34" s="227"/>
      <c r="I34">
        <v>75</v>
      </c>
      <c r="J34" s="227"/>
      <c r="O34" s="149"/>
      <c r="P34" s="83"/>
      <c r="Q34" s="149"/>
      <c r="R34" s="149"/>
      <c r="S34" s="149"/>
      <c r="T34" s="149"/>
      <c r="U34" s="149"/>
      <c r="V34" s="149"/>
      <c r="Y34" s="149"/>
      <c r="Z34" s="149"/>
      <c r="AD34" s="284"/>
      <c r="AE34" s="284"/>
      <c r="AF34" s="284"/>
      <c r="AG34" s="284"/>
      <c r="AH34" s="79"/>
      <c r="AI34" s="246" t="s">
        <v>13</v>
      </c>
      <c r="AJ34" s="247"/>
      <c r="AK34" s="247" t="s">
        <v>190</v>
      </c>
      <c r="AL34" s="247"/>
      <c r="AN34">
        <v>0</v>
      </c>
      <c r="AO34" s="227"/>
      <c r="AP34">
        <v>14</v>
      </c>
      <c r="AQ34" s="227"/>
      <c r="AR34" s="83">
        <v>7</v>
      </c>
      <c r="AS34" s="149"/>
      <c r="AT34" s="149"/>
      <c r="AU34" s="4" t="s">
        <v>45</v>
      </c>
      <c r="AV34" s="149"/>
      <c r="AY34" s="4"/>
      <c r="AZ34" s="4"/>
      <c r="BB34" s="5"/>
      <c r="BC34" s="5"/>
      <c r="BD34" s="5"/>
      <c r="BE34" s="5"/>
      <c r="BL34" s="5"/>
      <c r="BM34" s="10"/>
      <c r="BN34" s="10"/>
      <c r="BO34" s="10"/>
      <c r="BP34" s="10"/>
    </row>
    <row r="35" spans="2:68" ht="13.5" customHeight="1" x14ac:dyDescent="0.2"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 t="s">
        <v>191</v>
      </c>
      <c r="X35" s="149"/>
      <c r="Y35" s="149"/>
      <c r="Z35" s="149"/>
      <c r="AH35" s="5"/>
      <c r="AI35" s="248" t="s">
        <v>13</v>
      </c>
      <c r="AJ35" s="111"/>
      <c r="AK35" s="111" t="s">
        <v>192</v>
      </c>
      <c r="AL35" s="111"/>
      <c r="AM35" s="149"/>
      <c r="AN35">
        <v>0</v>
      </c>
      <c r="AO35" s="149"/>
      <c r="AP35" s="149">
        <v>11</v>
      </c>
      <c r="AQ35" s="149"/>
      <c r="AR35" s="83">
        <v>3</v>
      </c>
      <c r="AS35" s="149"/>
      <c r="AT35" s="149"/>
      <c r="AU35" s="4" t="s">
        <v>45</v>
      </c>
      <c r="AV35" s="149"/>
      <c r="BB35" s="5"/>
      <c r="BC35" s="5"/>
      <c r="BD35" s="5"/>
      <c r="BE35" s="5"/>
      <c r="BL35" s="5"/>
      <c r="BM35" s="10"/>
      <c r="BN35" s="10"/>
      <c r="BO35" s="10"/>
      <c r="BP35" s="10"/>
    </row>
    <row r="36" spans="2:68" ht="13.5" customHeight="1" x14ac:dyDescent="0.2">
      <c r="AD36" s="284"/>
      <c r="AE36" s="284"/>
      <c r="AF36" s="284"/>
      <c r="AG36" s="284"/>
      <c r="AH36" s="5"/>
      <c r="AJ36" s="4"/>
      <c r="AK36" s="4"/>
      <c r="AL36" s="4"/>
      <c r="AM36" s="149"/>
      <c r="AN36" s="149"/>
      <c r="AO36" s="149"/>
      <c r="AP36" s="149"/>
      <c r="AQ36" s="149"/>
      <c r="AR36" s="149"/>
      <c r="AS36" s="149"/>
      <c r="BB36" s="5"/>
      <c r="BC36" s="5"/>
      <c r="BD36" s="5"/>
      <c r="BE36" s="5"/>
      <c r="BL36" s="5"/>
      <c r="BM36" s="10"/>
      <c r="BN36" s="10"/>
      <c r="BO36" s="10"/>
      <c r="BP36" s="10"/>
    </row>
    <row r="37" spans="2:68" ht="13.5" customHeight="1" x14ac:dyDescent="0.2">
      <c r="B37" s="294" t="s">
        <v>177</v>
      </c>
      <c r="C37" s="294"/>
      <c r="D37" s="295" t="s">
        <v>193</v>
      </c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AG37" s="4"/>
      <c r="AH37" s="5"/>
      <c r="AI37" s="294" t="s">
        <v>178</v>
      </c>
      <c r="AJ37" s="294"/>
      <c r="AK37" s="296" t="s">
        <v>194</v>
      </c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D37" s="5"/>
      <c r="BE37" s="10"/>
      <c r="BL37" s="5"/>
      <c r="BM37" s="10"/>
      <c r="BN37" s="10"/>
      <c r="BO37" s="10"/>
      <c r="BP37" s="10"/>
    </row>
    <row r="38" spans="2:68" ht="13.5" customHeight="1" x14ac:dyDescent="0.2">
      <c r="B38" s="294" t="s">
        <v>179</v>
      </c>
      <c r="C38" s="294"/>
      <c r="D38" s="295" t="s">
        <v>195</v>
      </c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W38" s="149"/>
      <c r="X38" s="149"/>
      <c r="Y38" s="149"/>
      <c r="Z38" s="149"/>
      <c r="AG38" s="4"/>
      <c r="AH38" s="5"/>
      <c r="AI38" s="294" t="s">
        <v>180</v>
      </c>
      <c r="AJ38" s="294"/>
      <c r="AK38" s="296" t="s">
        <v>196</v>
      </c>
      <c r="AL38" s="296"/>
      <c r="AM38" s="296"/>
      <c r="AN38" s="296"/>
      <c r="AO38" s="296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D38" s="5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spans="2:68" ht="13.5" customHeight="1" x14ac:dyDescent="0.2">
      <c r="B39" s="294" t="s">
        <v>181</v>
      </c>
      <c r="C39" s="294"/>
      <c r="D39" s="295" t="s">
        <v>101</v>
      </c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G39" s="4"/>
      <c r="AH39" s="5"/>
      <c r="AI39" s="294" t="s">
        <v>182</v>
      </c>
      <c r="AJ39" s="294"/>
      <c r="AK39" s="296" t="s">
        <v>197</v>
      </c>
      <c r="AL39" s="296"/>
      <c r="AM39" s="296"/>
      <c r="AN39" s="296"/>
      <c r="AO39" s="296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D39" s="5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2:68" ht="13.5" customHeight="1" x14ac:dyDescent="0.2">
      <c r="B40" s="294" t="s">
        <v>183</v>
      </c>
      <c r="C40" s="294"/>
      <c r="D40" s="295" t="s">
        <v>198</v>
      </c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W40" s="149"/>
      <c r="X40" s="149"/>
      <c r="Y40" s="149"/>
      <c r="Z40" s="149"/>
      <c r="AG40" s="4"/>
      <c r="AH40" s="5"/>
      <c r="AI40" s="294" t="s">
        <v>185</v>
      </c>
      <c r="AJ40" s="294"/>
      <c r="AK40" s="296" t="s">
        <v>52</v>
      </c>
      <c r="AL40" s="296"/>
      <c r="AM40" s="296"/>
      <c r="AN40" s="296"/>
      <c r="AO40" s="296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D40" s="5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spans="2:68" ht="13.5" customHeight="1" x14ac:dyDescent="0.2">
      <c r="B41" s="294" t="s">
        <v>186</v>
      </c>
      <c r="C41" s="294"/>
      <c r="D41" s="295" t="s">
        <v>199</v>
      </c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G41" s="4"/>
      <c r="AH41" s="5"/>
      <c r="AI41" s="294" t="s">
        <v>187</v>
      </c>
      <c r="AJ41" s="294"/>
      <c r="AK41" s="296" t="s">
        <v>102</v>
      </c>
      <c r="AL41" s="296"/>
      <c r="AM41" s="296"/>
      <c r="AN41" s="296"/>
      <c r="AO41" s="296"/>
      <c r="AP41" s="296"/>
      <c r="AQ41" s="296"/>
      <c r="AR41" s="296"/>
      <c r="AS41" s="296"/>
      <c r="AT41" s="296"/>
      <c r="AU41" s="296"/>
      <c r="AV41" s="296"/>
      <c r="AW41" s="296"/>
      <c r="AX41" s="296"/>
      <c r="AY41" s="296"/>
      <c r="AZ41" s="296"/>
      <c r="BD41" s="5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spans="2:68" ht="13.5" customHeight="1" x14ac:dyDescent="0.2">
      <c r="B42" s="294" t="s">
        <v>188</v>
      </c>
      <c r="C42" s="294"/>
      <c r="D42" s="295" t="s">
        <v>200</v>
      </c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G42" s="4"/>
      <c r="AH42" s="5"/>
      <c r="AI42" s="294" t="s">
        <v>189</v>
      </c>
      <c r="AJ42" s="294"/>
      <c r="AK42" s="296" t="s">
        <v>201</v>
      </c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6"/>
      <c r="AX42" s="296"/>
      <c r="AY42" s="296"/>
      <c r="AZ42" s="296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spans="2:68" ht="13.5" customHeight="1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G43" s="4"/>
      <c r="AH43" s="5"/>
      <c r="AI43" s="294" t="s">
        <v>190</v>
      </c>
      <c r="AJ43" s="294"/>
      <c r="AK43" s="296" t="s">
        <v>202</v>
      </c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spans="2:68" ht="13.5" customHeight="1" x14ac:dyDescent="0.2">
      <c r="E44" s="227"/>
      <c r="AG44" s="4"/>
      <c r="AI44" s="294" t="s">
        <v>192</v>
      </c>
      <c r="AJ44" s="294"/>
      <c r="AK44" s="296" t="s">
        <v>203</v>
      </c>
      <c r="AL44" s="296"/>
      <c r="AM44" s="296"/>
      <c r="AN44" s="296"/>
      <c r="AO44" s="296"/>
      <c r="AP44" s="296"/>
      <c r="AQ44" s="296"/>
      <c r="AR44" s="296"/>
      <c r="AS44" s="296"/>
      <c r="AT44" s="296"/>
      <c r="AU44" s="296"/>
      <c r="AV44" s="296"/>
      <c r="AW44" s="296"/>
      <c r="AX44" s="296"/>
      <c r="AY44" s="296"/>
      <c r="AZ44" s="296"/>
    </row>
    <row r="45" spans="2:68" ht="13.5" customHeight="1" x14ac:dyDescent="0.2">
      <c r="D45" s="249"/>
      <c r="E45" s="250" t="s">
        <v>37</v>
      </c>
      <c r="F45" s="251"/>
      <c r="G45" s="294" t="s">
        <v>204</v>
      </c>
      <c r="H45" s="294"/>
      <c r="I45" s="295" t="s">
        <v>205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G45" s="4"/>
    </row>
    <row r="46" spans="2:68" ht="13.5" customHeight="1" x14ac:dyDescent="0.2">
      <c r="E46" s="227"/>
      <c r="G46" s="294" t="s">
        <v>206</v>
      </c>
      <c r="H46" s="294"/>
      <c r="I46" s="295" t="s">
        <v>207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G46" s="4"/>
      <c r="AI46" s="4"/>
    </row>
    <row r="47" spans="2:68" ht="13.5" customHeight="1" x14ac:dyDescent="0.2">
      <c r="E47" s="227"/>
      <c r="G47" s="294" t="s">
        <v>208</v>
      </c>
      <c r="H47" s="294"/>
      <c r="I47" s="295" t="s">
        <v>209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G47" s="4"/>
    </row>
    <row r="48" spans="2:68" ht="13.5" customHeight="1" x14ac:dyDescent="0.2">
      <c r="E48" s="227"/>
      <c r="G48" s="294" t="s">
        <v>210</v>
      </c>
      <c r="H48" s="294"/>
      <c r="I48" s="295" t="s">
        <v>211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G48" s="4"/>
    </row>
    <row r="49" spans="5:33" ht="13.5" customHeight="1" x14ac:dyDescent="0.2">
      <c r="E49" s="227"/>
      <c r="G49" s="294" t="s">
        <v>212</v>
      </c>
      <c r="H49" s="294"/>
      <c r="I49" s="295" t="s">
        <v>213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G49" s="4"/>
    </row>
    <row r="50" spans="5:33" ht="13.5" customHeight="1" x14ac:dyDescent="0.2">
      <c r="E50" s="227"/>
      <c r="G50" s="294" t="s">
        <v>214</v>
      </c>
      <c r="H50" s="294"/>
      <c r="I50" s="295" t="s">
        <v>215</v>
      </c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G50" s="4"/>
    </row>
    <row r="51" spans="5:33" ht="13.5" customHeight="1" x14ac:dyDescent="0.2">
      <c r="AG51" s="4"/>
    </row>
    <row r="52" spans="5:33" ht="13.5" customHeight="1" x14ac:dyDescent="0.2">
      <c r="AG52" s="4"/>
    </row>
    <row r="53" spans="5:33" ht="13.5" customHeight="1" x14ac:dyDescent="0.2">
      <c r="AG53" s="4"/>
    </row>
    <row r="54" spans="5:33" ht="13.5" customHeight="1" x14ac:dyDescent="0.2">
      <c r="AG54" s="4"/>
    </row>
    <row r="55" spans="5:33" ht="13.5" customHeight="1" x14ac:dyDescent="0.2">
      <c r="AG55" s="4"/>
    </row>
    <row r="56" spans="5:33" ht="13.5" customHeight="1" x14ac:dyDescent="0.2">
      <c r="AG56" s="4"/>
    </row>
    <row r="57" spans="5:33" ht="13.5" customHeight="1" x14ac:dyDescent="0.2">
      <c r="AG57" s="4"/>
    </row>
    <row r="58" spans="5:33" ht="13.5" customHeight="1" x14ac:dyDescent="0.2">
      <c r="AG58" s="4"/>
    </row>
    <row r="59" spans="5:33" ht="13.5" customHeight="1" x14ac:dyDescent="0.2">
      <c r="AG59" s="4"/>
    </row>
    <row r="60" spans="5:33" ht="13.5" customHeight="1" x14ac:dyDescent="0.2">
      <c r="AG60" s="4"/>
    </row>
    <row r="61" spans="5:33" ht="13.5" customHeight="1" x14ac:dyDescent="0.2">
      <c r="AG61" s="4"/>
    </row>
    <row r="62" spans="5:33" ht="13.5" customHeight="1" x14ac:dyDescent="0.2">
      <c r="AG62" s="4"/>
    </row>
    <row r="63" spans="5:33" ht="13.5" customHeight="1" x14ac:dyDescent="0.2">
      <c r="AG63" s="4"/>
    </row>
    <row r="64" spans="5:33" ht="13.5" customHeight="1" x14ac:dyDescent="0.2">
      <c r="AG64" s="4"/>
    </row>
    <row r="65" spans="33:33" ht="13.5" customHeight="1" x14ac:dyDescent="0.2">
      <c r="AG65" s="4"/>
    </row>
    <row r="66" spans="33:33" ht="13.5" customHeight="1" x14ac:dyDescent="0.2">
      <c r="AG66" s="4"/>
    </row>
    <row r="67" spans="33:33" ht="13.5" customHeight="1" x14ac:dyDescent="0.2">
      <c r="AG67" s="4"/>
    </row>
    <row r="68" spans="33:33" ht="13.5" customHeight="1" x14ac:dyDescent="0.2">
      <c r="AG68" s="4"/>
    </row>
    <row r="69" spans="33:33" ht="13.5" customHeight="1" x14ac:dyDescent="0.2">
      <c r="AG69" s="4"/>
    </row>
    <row r="70" spans="33:33" ht="13.5" customHeight="1" x14ac:dyDescent="0.2">
      <c r="AG70" s="4"/>
    </row>
    <row r="71" spans="33:33" ht="13.5" customHeight="1" x14ac:dyDescent="0.2">
      <c r="AG71" s="4"/>
    </row>
    <row r="72" spans="33:33" ht="13.5" customHeight="1" x14ac:dyDescent="0.2">
      <c r="AG72" s="4"/>
    </row>
    <row r="73" spans="33:33" ht="13.5" customHeight="1" x14ac:dyDescent="0.2">
      <c r="AG73" s="4"/>
    </row>
    <row r="74" spans="33:33" ht="13.5" customHeight="1" x14ac:dyDescent="0.2">
      <c r="AG74" s="4"/>
    </row>
    <row r="75" spans="33:33" ht="13.5" customHeight="1" x14ac:dyDescent="0.2">
      <c r="AG75" s="4"/>
    </row>
    <row r="76" spans="33:33" ht="13.5" customHeight="1" x14ac:dyDescent="0.2">
      <c r="AG76" s="4"/>
    </row>
    <row r="77" spans="33:33" ht="13.5" customHeight="1" x14ac:dyDescent="0.2">
      <c r="AG77" s="4"/>
    </row>
    <row r="78" spans="33:33" ht="13.5" customHeight="1" x14ac:dyDescent="0.2">
      <c r="AG78" s="4"/>
    </row>
    <row r="79" spans="33:33" ht="13.5" customHeight="1" x14ac:dyDescent="0.2">
      <c r="AG79" s="4"/>
    </row>
    <row r="80" spans="33:33" ht="13.5" customHeight="1" x14ac:dyDescent="0.2">
      <c r="AG80" s="4"/>
    </row>
    <row r="81" spans="33:33" ht="13.5" customHeight="1" x14ac:dyDescent="0.2">
      <c r="AG81" s="4"/>
    </row>
    <row r="82" spans="33:33" ht="13.5" customHeight="1" x14ac:dyDescent="0.2">
      <c r="AG82" s="4"/>
    </row>
    <row r="83" spans="33:33" ht="13.5" customHeight="1" x14ac:dyDescent="0.2">
      <c r="AG83" s="4"/>
    </row>
    <row r="84" spans="33:33" ht="13.5" customHeight="1" x14ac:dyDescent="0.2">
      <c r="AG84" s="4"/>
    </row>
    <row r="85" spans="33:33" ht="13.5" customHeight="1" x14ac:dyDescent="0.2">
      <c r="AG85" s="4"/>
    </row>
    <row r="86" spans="33:33" ht="13.5" customHeight="1" x14ac:dyDescent="0.2">
      <c r="AG86" s="4"/>
    </row>
    <row r="87" spans="33:33" ht="13.5" customHeight="1" x14ac:dyDescent="0.2">
      <c r="AG87" s="4"/>
    </row>
    <row r="88" spans="33:33" ht="13.5" customHeight="1" x14ac:dyDescent="0.2">
      <c r="AG88" s="4"/>
    </row>
    <row r="89" spans="33:33" ht="13.5" customHeight="1" x14ac:dyDescent="0.2">
      <c r="AG89" s="4"/>
    </row>
    <row r="90" spans="33:33" ht="13.5" customHeight="1" x14ac:dyDescent="0.2">
      <c r="AG90" s="4"/>
    </row>
    <row r="91" spans="33:33" ht="13.5" customHeight="1" x14ac:dyDescent="0.2">
      <c r="AG91" s="4"/>
    </row>
    <row r="92" spans="33:33" ht="13.5" customHeight="1" x14ac:dyDescent="0.2">
      <c r="AG92" s="4"/>
    </row>
    <row r="93" spans="33:33" ht="13.5" customHeight="1" x14ac:dyDescent="0.2">
      <c r="AG93" s="4"/>
    </row>
    <row r="94" spans="33:33" ht="13.5" customHeight="1" x14ac:dyDescent="0.2">
      <c r="AG94" s="4"/>
    </row>
    <row r="95" spans="33:33" ht="13.5" customHeight="1" x14ac:dyDescent="0.2">
      <c r="AG95" s="4"/>
    </row>
    <row r="96" spans="33:33" ht="13.5" customHeight="1" x14ac:dyDescent="0.2">
      <c r="AG96" s="4"/>
    </row>
    <row r="97" spans="33:33" ht="13.5" customHeight="1" x14ac:dyDescent="0.2">
      <c r="AG97" s="4"/>
    </row>
    <row r="98" spans="33:33" ht="13.5" customHeight="1" x14ac:dyDescent="0.2">
      <c r="AG98" s="4"/>
    </row>
    <row r="99" spans="33:33" ht="13.5" customHeight="1" x14ac:dyDescent="0.2">
      <c r="AG99" s="4"/>
    </row>
    <row r="100" spans="33:33" ht="13.5" customHeight="1" x14ac:dyDescent="0.2">
      <c r="AG100" s="4"/>
    </row>
    <row r="101" spans="33:33" ht="13.5" customHeight="1" x14ac:dyDescent="0.2">
      <c r="AG101" s="4"/>
    </row>
    <row r="102" spans="33:33" ht="13.5" customHeight="1" x14ac:dyDescent="0.2">
      <c r="AG102" s="4"/>
    </row>
    <row r="103" spans="33:33" ht="13.5" customHeight="1" x14ac:dyDescent="0.2">
      <c r="AG103" s="4"/>
    </row>
    <row r="104" spans="33:33" ht="13.5" customHeight="1" x14ac:dyDescent="0.2">
      <c r="AG104" s="4"/>
    </row>
    <row r="105" spans="33:33" ht="13.5" customHeight="1" x14ac:dyDescent="0.2">
      <c r="AG105" s="4"/>
    </row>
    <row r="106" spans="33:33" ht="13.5" customHeight="1" x14ac:dyDescent="0.2">
      <c r="AG106" s="4"/>
    </row>
    <row r="107" spans="33:33" ht="13.5" customHeight="1" x14ac:dyDescent="0.2">
      <c r="AG107" s="4"/>
    </row>
    <row r="108" spans="33:33" ht="13.5" customHeight="1" x14ac:dyDescent="0.2">
      <c r="AG108" s="4"/>
    </row>
    <row r="109" spans="33:33" ht="13.5" customHeight="1" x14ac:dyDescent="0.2">
      <c r="AG109" s="4"/>
    </row>
    <row r="110" spans="33:33" ht="13.5" customHeight="1" x14ac:dyDescent="0.2">
      <c r="AG110" s="4"/>
    </row>
    <row r="111" spans="33:33" ht="13.5" customHeight="1" x14ac:dyDescent="0.2">
      <c r="AG111" s="4"/>
    </row>
    <row r="112" spans="33:33" ht="13.5" customHeight="1" x14ac:dyDescent="0.2">
      <c r="AG112" s="4"/>
    </row>
    <row r="113" spans="33:33" ht="13.5" customHeight="1" x14ac:dyDescent="0.2">
      <c r="AG113" s="4"/>
    </row>
    <row r="114" spans="33:33" ht="13.5" customHeight="1" x14ac:dyDescent="0.2">
      <c r="AG114" s="4"/>
    </row>
    <row r="115" spans="33:33" ht="13.5" customHeight="1" x14ac:dyDescent="0.2">
      <c r="AG115" s="4"/>
    </row>
    <row r="116" spans="33:33" ht="13.5" customHeight="1" x14ac:dyDescent="0.2">
      <c r="AG116" s="4"/>
    </row>
    <row r="117" spans="33:33" ht="13.5" customHeight="1" x14ac:dyDescent="0.2">
      <c r="AG117" s="4"/>
    </row>
    <row r="118" spans="33:33" ht="13.5" customHeight="1" x14ac:dyDescent="0.2">
      <c r="AG118" s="4"/>
    </row>
    <row r="119" spans="33:33" ht="13.5" customHeight="1" x14ac:dyDescent="0.2">
      <c r="AG119" s="4"/>
    </row>
    <row r="120" spans="33:33" ht="13.5" customHeight="1" x14ac:dyDescent="0.2">
      <c r="AG120" s="4"/>
    </row>
    <row r="121" spans="33:33" ht="13.5" customHeight="1" x14ac:dyDescent="0.2">
      <c r="AG121" s="4"/>
    </row>
    <row r="122" spans="33:33" ht="13.5" customHeight="1" x14ac:dyDescent="0.2">
      <c r="AG122" s="4"/>
    </row>
    <row r="123" spans="33:33" ht="13.5" customHeight="1" x14ac:dyDescent="0.2">
      <c r="AG123" s="4"/>
    </row>
    <row r="124" spans="33:33" ht="13.5" customHeight="1" x14ac:dyDescent="0.2">
      <c r="AG124" s="4"/>
    </row>
    <row r="125" spans="33:33" ht="13.5" customHeight="1" x14ac:dyDescent="0.2">
      <c r="AG125" s="4"/>
    </row>
    <row r="126" spans="33:33" ht="13.5" customHeight="1" x14ac:dyDescent="0.2">
      <c r="AG126" s="4"/>
    </row>
    <row r="127" spans="33:33" ht="13.5" customHeight="1" x14ac:dyDescent="0.2">
      <c r="AG127" s="4"/>
    </row>
    <row r="128" spans="33:33" ht="13.5" customHeight="1" x14ac:dyDescent="0.2">
      <c r="AG128" s="4"/>
    </row>
    <row r="129" spans="33:33" ht="13.5" customHeight="1" x14ac:dyDescent="0.2">
      <c r="AG129" s="4"/>
    </row>
    <row r="130" spans="33:33" ht="13.5" customHeight="1" x14ac:dyDescent="0.2">
      <c r="AG130" s="4"/>
    </row>
    <row r="131" spans="33:33" ht="13.5" customHeight="1" x14ac:dyDescent="0.2">
      <c r="AG131" s="4"/>
    </row>
    <row r="132" spans="33:33" ht="13.5" customHeight="1" x14ac:dyDescent="0.2">
      <c r="AG132" s="4"/>
    </row>
    <row r="133" spans="33:33" ht="13.5" customHeight="1" x14ac:dyDescent="0.2">
      <c r="AG133" s="4"/>
    </row>
    <row r="134" spans="33:33" ht="13.5" customHeight="1" x14ac:dyDescent="0.2">
      <c r="AG134" s="4"/>
    </row>
    <row r="135" spans="33:33" ht="13.5" customHeight="1" x14ac:dyDescent="0.2">
      <c r="AG135" s="4"/>
    </row>
    <row r="136" spans="33:33" ht="13.5" customHeight="1" x14ac:dyDescent="0.2">
      <c r="AG136" s="4"/>
    </row>
    <row r="137" spans="33:33" ht="13.5" customHeight="1" x14ac:dyDescent="0.2">
      <c r="AG137" s="4"/>
    </row>
    <row r="138" spans="33:33" ht="13.5" customHeight="1" x14ac:dyDescent="0.2">
      <c r="AG138" s="4"/>
    </row>
    <row r="139" spans="33:33" ht="13.5" customHeight="1" x14ac:dyDescent="0.2">
      <c r="AG139" s="4"/>
    </row>
    <row r="140" spans="33:33" ht="13.5" customHeight="1" x14ac:dyDescent="0.2">
      <c r="AG140" s="4"/>
    </row>
    <row r="141" spans="33:33" ht="13.5" customHeight="1" x14ac:dyDescent="0.2">
      <c r="AG141" s="4"/>
    </row>
    <row r="142" spans="33:33" ht="13.5" customHeight="1" x14ac:dyDescent="0.2">
      <c r="AG142" s="4"/>
    </row>
    <row r="143" spans="33:33" ht="13.5" customHeight="1" x14ac:dyDescent="0.2">
      <c r="AG143" s="4"/>
    </row>
    <row r="144" spans="33:33" ht="13.5" customHeight="1" x14ac:dyDescent="0.2">
      <c r="AG144" s="4"/>
    </row>
    <row r="145" spans="33:33" ht="13.5" customHeight="1" x14ac:dyDescent="0.2">
      <c r="AG145" s="4"/>
    </row>
    <row r="146" spans="33:33" ht="13.5" customHeight="1" x14ac:dyDescent="0.2">
      <c r="AG146" s="4"/>
    </row>
    <row r="147" spans="33:33" ht="13.5" customHeight="1" x14ac:dyDescent="0.2">
      <c r="AG147" s="4"/>
    </row>
    <row r="148" spans="33:33" ht="13.5" customHeight="1" x14ac:dyDescent="0.2">
      <c r="AG148" s="4"/>
    </row>
    <row r="149" spans="33:33" ht="13.5" customHeight="1" x14ac:dyDescent="0.2">
      <c r="AG149" s="4"/>
    </row>
    <row r="150" spans="33:33" ht="13.5" customHeight="1" x14ac:dyDescent="0.2">
      <c r="AG150" s="4"/>
    </row>
    <row r="151" spans="33:33" ht="13.5" customHeight="1" x14ac:dyDescent="0.2">
      <c r="AG151" s="4"/>
    </row>
    <row r="152" spans="33:33" ht="13.5" customHeight="1" x14ac:dyDescent="0.2">
      <c r="AG152" s="4"/>
    </row>
    <row r="153" spans="33:33" ht="13.5" customHeight="1" x14ac:dyDescent="0.2">
      <c r="AG153" s="4"/>
    </row>
    <row r="154" spans="33:33" ht="13.5" customHeight="1" x14ac:dyDescent="0.2">
      <c r="AG154" s="4"/>
    </row>
    <row r="155" spans="33:33" ht="13.5" customHeight="1" x14ac:dyDescent="0.2">
      <c r="AG155" s="4"/>
    </row>
    <row r="156" spans="33:33" ht="13.5" customHeight="1" x14ac:dyDescent="0.2">
      <c r="AG156" s="4"/>
    </row>
    <row r="157" spans="33:33" ht="13.5" customHeight="1" x14ac:dyDescent="0.2">
      <c r="AG157" s="4"/>
    </row>
    <row r="158" spans="33:33" ht="13.5" customHeight="1" x14ac:dyDescent="0.2">
      <c r="AG158" s="4"/>
    </row>
    <row r="159" spans="33:33" ht="13.5" customHeight="1" x14ac:dyDescent="0.2">
      <c r="AG159" s="4"/>
    </row>
    <row r="160" spans="33:33" ht="13.5" customHeight="1" x14ac:dyDescent="0.2">
      <c r="AG160" s="4"/>
    </row>
    <row r="161" spans="33:33" ht="13.5" customHeight="1" x14ac:dyDescent="0.2">
      <c r="AG161" s="4"/>
    </row>
    <row r="162" spans="33:33" ht="13.5" customHeight="1" x14ac:dyDescent="0.2">
      <c r="AG162" s="4"/>
    </row>
    <row r="163" spans="33:33" ht="13.5" customHeight="1" x14ac:dyDescent="0.2">
      <c r="AG163" s="4"/>
    </row>
    <row r="164" spans="33:33" ht="13.5" customHeight="1" x14ac:dyDescent="0.2">
      <c r="AG164" s="4"/>
    </row>
    <row r="165" spans="33:33" ht="13.5" customHeight="1" x14ac:dyDescent="0.2">
      <c r="AG165" s="4"/>
    </row>
    <row r="166" spans="33:33" ht="13.5" customHeight="1" x14ac:dyDescent="0.2">
      <c r="AG166" s="4"/>
    </row>
    <row r="167" spans="33:33" ht="13.5" customHeight="1" x14ac:dyDescent="0.2">
      <c r="AG167" s="4"/>
    </row>
    <row r="168" spans="33:33" ht="13.5" customHeight="1" x14ac:dyDescent="0.2">
      <c r="AG168" s="4"/>
    </row>
    <row r="169" spans="33:33" ht="13.5" customHeight="1" x14ac:dyDescent="0.2">
      <c r="AG169" s="4"/>
    </row>
    <row r="170" spans="33:33" ht="13.5" customHeight="1" x14ac:dyDescent="0.2">
      <c r="AG170" s="4"/>
    </row>
    <row r="171" spans="33:33" ht="13.5" customHeight="1" x14ac:dyDescent="0.2">
      <c r="AG171" s="4"/>
    </row>
    <row r="172" spans="33:33" ht="13.5" customHeight="1" x14ac:dyDescent="0.2">
      <c r="AG172" s="4"/>
    </row>
    <row r="173" spans="33:33" ht="13.5" customHeight="1" x14ac:dyDescent="0.2">
      <c r="AG173" s="4"/>
    </row>
    <row r="174" spans="33:33" ht="13.5" customHeight="1" x14ac:dyDescent="0.2">
      <c r="AG174" s="4"/>
    </row>
    <row r="175" spans="33:33" ht="13.5" customHeight="1" x14ac:dyDescent="0.2">
      <c r="AG175" s="4"/>
    </row>
    <row r="176" spans="33:33" ht="13.5" customHeight="1" x14ac:dyDescent="0.2">
      <c r="AG176" s="4"/>
    </row>
    <row r="177" spans="33:33" ht="13.5" customHeight="1" x14ac:dyDescent="0.2">
      <c r="AG177" s="4"/>
    </row>
    <row r="178" spans="33:33" ht="13.5" customHeight="1" x14ac:dyDescent="0.2">
      <c r="AG178" s="4"/>
    </row>
    <row r="179" spans="33:33" ht="13.5" customHeight="1" x14ac:dyDescent="0.2">
      <c r="AG179" s="4"/>
    </row>
    <row r="180" spans="33:33" ht="13.5" customHeight="1" x14ac:dyDescent="0.2">
      <c r="AG180" s="4"/>
    </row>
    <row r="181" spans="33:33" ht="13.5" customHeight="1" x14ac:dyDescent="0.2">
      <c r="AG181" s="4"/>
    </row>
    <row r="182" spans="33:33" ht="13.5" customHeight="1" x14ac:dyDescent="0.2">
      <c r="AG182" s="4"/>
    </row>
    <row r="183" spans="33:33" ht="13.5" customHeight="1" x14ac:dyDescent="0.2">
      <c r="AG183" s="4"/>
    </row>
    <row r="184" spans="33:33" ht="13.5" customHeight="1" x14ac:dyDescent="0.2">
      <c r="AG184" s="4"/>
    </row>
    <row r="185" spans="33:33" ht="13.5" customHeight="1" x14ac:dyDescent="0.2">
      <c r="AG185" s="4"/>
    </row>
    <row r="186" spans="33:33" ht="13.5" customHeight="1" x14ac:dyDescent="0.2">
      <c r="AG186" s="4"/>
    </row>
    <row r="187" spans="33:33" ht="13.5" customHeight="1" x14ac:dyDescent="0.2">
      <c r="AG187" s="4"/>
    </row>
    <row r="188" spans="33:33" ht="13.5" customHeight="1" x14ac:dyDescent="0.2">
      <c r="AG188" s="4"/>
    </row>
    <row r="189" spans="33:33" ht="13.5" customHeight="1" x14ac:dyDescent="0.2">
      <c r="AG189" s="4"/>
    </row>
    <row r="190" spans="33:33" ht="13.5" customHeight="1" x14ac:dyDescent="0.2">
      <c r="AG190" s="4"/>
    </row>
    <row r="191" spans="33:33" ht="13.5" customHeight="1" x14ac:dyDescent="0.2">
      <c r="AG191" s="4"/>
    </row>
    <row r="192" spans="33:33" ht="13.5" customHeight="1" x14ac:dyDescent="0.2">
      <c r="AG192" s="4"/>
    </row>
    <row r="193" spans="33:33" ht="13.5" customHeight="1" x14ac:dyDescent="0.2">
      <c r="AG193" s="4"/>
    </row>
    <row r="194" spans="33:33" ht="13.5" customHeight="1" x14ac:dyDescent="0.2">
      <c r="AG194" s="4"/>
    </row>
    <row r="195" spans="33:33" ht="13.5" customHeight="1" x14ac:dyDescent="0.2">
      <c r="AG195" s="4"/>
    </row>
    <row r="196" spans="33:33" ht="13.5" customHeight="1" x14ac:dyDescent="0.2">
      <c r="AG196" s="4"/>
    </row>
    <row r="197" spans="33:33" ht="13.5" customHeight="1" x14ac:dyDescent="0.2">
      <c r="AG197" s="4"/>
    </row>
    <row r="198" spans="33:33" ht="13.5" customHeight="1" x14ac:dyDescent="0.2">
      <c r="AG198" s="4"/>
    </row>
    <row r="199" spans="33:33" ht="13.5" customHeight="1" x14ac:dyDescent="0.2">
      <c r="AG199" s="4"/>
    </row>
    <row r="200" spans="33:33" ht="13.5" customHeight="1" x14ac:dyDescent="0.2">
      <c r="AG200" s="4"/>
    </row>
    <row r="201" spans="33:33" ht="13.5" customHeight="1" x14ac:dyDescent="0.2">
      <c r="AG201" s="4"/>
    </row>
    <row r="202" spans="33:33" ht="13.5" customHeight="1" x14ac:dyDescent="0.2">
      <c r="AG202" s="4"/>
    </row>
    <row r="203" spans="33:33" ht="13.5" customHeight="1" x14ac:dyDescent="0.2">
      <c r="AG203" s="4"/>
    </row>
    <row r="204" spans="33:33" ht="13.5" customHeight="1" x14ac:dyDescent="0.2">
      <c r="AG204" s="4"/>
    </row>
    <row r="205" spans="33:33" ht="13.5" customHeight="1" x14ac:dyDescent="0.2">
      <c r="AG205" s="4"/>
    </row>
    <row r="206" spans="33:33" ht="13.5" customHeight="1" x14ac:dyDescent="0.2">
      <c r="AG206" s="4"/>
    </row>
    <row r="207" spans="33:33" ht="13.5" customHeight="1" x14ac:dyDescent="0.2">
      <c r="AG207" s="4"/>
    </row>
    <row r="208" spans="33:33" ht="13.5" customHeight="1" x14ac:dyDescent="0.2">
      <c r="AG208" s="4"/>
    </row>
    <row r="209" spans="33:33" ht="13.5" customHeight="1" x14ac:dyDescent="0.2">
      <c r="AG209" s="4"/>
    </row>
    <row r="210" spans="33:33" ht="13.5" customHeight="1" x14ac:dyDescent="0.2">
      <c r="AG210" s="4"/>
    </row>
    <row r="211" spans="33:33" ht="13.5" customHeight="1" x14ac:dyDescent="0.2">
      <c r="AG211" s="4"/>
    </row>
    <row r="212" spans="33:33" ht="13.5" customHeight="1" x14ac:dyDescent="0.2">
      <c r="AG212" s="4"/>
    </row>
    <row r="213" spans="33:33" ht="13.5" customHeight="1" x14ac:dyDescent="0.2">
      <c r="AG213" s="4"/>
    </row>
    <row r="214" spans="33:33" ht="13.5" customHeight="1" x14ac:dyDescent="0.2">
      <c r="AG214" s="4"/>
    </row>
    <row r="215" spans="33:33" ht="13.5" customHeight="1" x14ac:dyDescent="0.2">
      <c r="AG215" s="4"/>
    </row>
    <row r="216" spans="33:33" ht="13.5" customHeight="1" x14ac:dyDescent="0.2">
      <c r="AG216" s="4"/>
    </row>
    <row r="217" spans="33:33" ht="13.5" customHeight="1" x14ac:dyDescent="0.2">
      <c r="AG217" s="4"/>
    </row>
    <row r="218" spans="33:33" ht="13.5" customHeight="1" x14ac:dyDescent="0.2">
      <c r="AG218" s="4"/>
    </row>
    <row r="219" spans="33:33" ht="13.5" customHeight="1" x14ac:dyDescent="0.2">
      <c r="AG219" s="4"/>
    </row>
    <row r="220" spans="33:33" ht="13.5" customHeight="1" x14ac:dyDescent="0.2">
      <c r="AG220" s="4"/>
    </row>
    <row r="221" spans="33:33" ht="13.5" customHeight="1" x14ac:dyDescent="0.2">
      <c r="AG221" s="4"/>
    </row>
    <row r="222" spans="33:33" ht="13.5" customHeight="1" x14ac:dyDescent="0.2">
      <c r="AG222" s="4"/>
    </row>
    <row r="223" spans="33:33" ht="13.5" customHeight="1" x14ac:dyDescent="0.2">
      <c r="AG223" s="4"/>
    </row>
    <row r="224" spans="33:33" ht="13.5" customHeight="1" x14ac:dyDescent="0.2">
      <c r="AG224" s="4"/>
    </row>
    <row r="225" spans="33:33" ht="13.5" customHeight="1" x14ac:dyDescent="0.2">
      <c r="AG225" s="4"/>
    </row>
    <row r="226" spans="33:33" ht="13.5" customHeight="1" x14ac:dyDescent="0.2">
      <c r="AG226" s="4"/>
    </row>
    <row r="227" spans="33:33" ht="13.5" customHeight="1" x14ac:dyDescent="0.2">
      <c r="AG227" s="4"/>
    </row>
    <row r="228" spans="33:33" ht="13.5" customHeight="1" x14ac:dyDescent="0.2">
      <c r="AG228" s="4"/>
    </row>
    <row r="229" spans="33:33" ht="13.5" customHeight="1" x14ac:dyDescent="0.2">
      <c r="AG229" s="4"/>
    </row>
    <row r="230" spans="33:33" ht="13.5" customHeight="1" x14ac:dyDescent="0.2">
      <c r="AG230" s="4"/>
    </row>
    <row r="231" spans="33:33" ht="13.5" customHeight="1" x14ac:dyDescent="0.2">
      <c r="AG231" s="4"/>
    </row>
    <row r="232" spans="33:33" ht="13.5" customHeight="1" x14ac:dyDescent="0.2">
      <c r="AG232" s="4"/>
    </row>
    <row r="233" spans="33:33" ht="13.5" customHeight="1" x14ac:dyDescent="0.2">
      <c r="AG233" s="4"/>
    </row>
    <row r="234" spans="33:33" ht="13.5" customHeight="1" x14ac:dyDescent="0.2">
      <c r="AG234" s="4"/>
    </row>
    <row r="235" spans="33:33" ht="13.5" customHeight="1" x14ac:dyDescent="0.2">
      <c r="AG235" s="4"/>
    </row>
    <row r="236" spans="33:33" ht="13.5" customHeight="1" x14ac:dyDescent="0.2">
      <c r="AG236" s="4"/>
    </row>
    <row r="237" spans="33:33" ht="13.5" customHeight="1" x14ac:dyDescent="0.2">
      <c r="AG237" s="4"/>
    </row>
    <row r="238" spans="33:33" ht="13.5" customHeight="1" x14ac:dyDescent="0.2">
      <c r="AG238" s="4"/>
    </row>
    <row r="239" spans="33:33" ht="13.5" customHeight="1" x14ac:dyDescent="0.2">
      <c r="AG239" s="4"/>
    </row>
    <row r="240" spans="33:33" ht="13.5" customHeight="1" x14ac:dyDescent="0.2">
      <c r="AG240" s="4"/>
    </row>
    <row r="241" spans="33:33" ht="13.5" customHeight="1" x14ac:dyDescent="0.2">
      <c r="AG241" s="4"/>
    </row>
    <row r="242" spans="33:33" ht="13.5" customHeight="1" x14ac:dyDescent="0.2">
      <c r="AG242" s="4"/>
    </row>
    <row r="243" spans="33:33" ht="13.5" customHeight="1" x14ac:dyDescent="0.2">
      <c r="AG243" s="4"/>
    </row>
    <row r="244" spans="33:33" ht="12.75" customHeight="1" x14ac:dyDescent="0.2">
      <c r="AG244" s="4"/>
    </row>
    <row r="245" spans="33:33" ht="12.75" customHeight="1" x14ac:dyDescent="0.2">
      <c r="AG245" s="4"/>
    </row>
    <row r="246" spans="33:33" ht="12.75" customHeight="1" x14ac:dyDescent="0.2">
      <c r="AG246" s="4"/>
    </row>
    <row r="247" spans="33:33" ht="12.75" customHeight="1" x14ac:dyDescent="0.2">
      <c r="AG247" s="4"/>
    </row>
    <row r="248" spans="33:33" ht="12.75" customHeight="1" x14ac:dyDescent="0.2">
      <c r="AG248" s="4"/>
    </row>
    <row r="249" spans="33:33" ht="12.75" customHeight="1" x14ac:dyDescent="0.2">
      <c r="AG249" s="4"/>
    </row>
    <row r="250" spans="33:33" ht="12.75" customHeight="1" x14ac:dyDescent="0.2">
      <c r="AG250" s="4"/>
    </row>
    <row r="251" spans="33:33" ht="12.75" customHeight="1" x14ac:dyDescent="0.2">
      <c r="AG251" s="4"/>
    </row>
    <row r="252" spans="33:33" ht="12.75" customHeight="1" x14ac:dyDescent="0.2">
      <c r="AG252" s="4"/>
    </row>
    <row r="253" spans="33:33" ht="12.75" customHeight="1" x14ac:dyDescent="0.2">
      <c r="AG253" s="4"/>
    </row>
    <row r="254" spans="33:33" ht="12.75" customHeight="1" x14ac:dyDescent="0.2">
      <c r="AG254" s="4"/>
    </row>
    <row r="255" spans="33:33" ht="12.75" customHeight="1" x14ac:dyDescent="0.2">
      <c r="AG255" s="4"/>
    </row>
    <row r="256" spans="33:33" ht="12.75" customHeight="1" x14ac:dyDescent="0.2">
      <c r="AG256" s="4"/>
    </row>
    <row r="257" spans="33:33" ht="12.75" customHeight="1" x14ac:dyDescent="0.2">
      <c r="AG257" s="4"/>
    </row>
    <row r="258" spans="33:33" ht="12.75" customHeight="1" x14ac:dyDescent="0.2">
      <c r="AG258" s="4"/>
    </row>
    <row r="259" spans="33:33" ht="12.75" customHeight="1" x14ac:dyDescent="0.2">
      <c r="AG259" s="4"/>
    </row>
    <row r="260" spans="33:33" ht="12.75" customHeight="1" x14ac:dyDescent="0.2">
      <c r="AG260" s="4"/>
    </row>
    <row r="261" spans="33:33" ht="12.75" customHeight="1" x14ac:dyDescent="0.2">
      <c r="AG261" s="4"/>
    </row>
    <row r="262" spans="33:33" ht="12.75" customHeight="1" x14ac:dyDescent="0.2">
      <c r="AG262" s="4"/>
    </row>
    <row r="263" spans="33:33" ht="12.75" customHeight="1" x14ac:dyDescent="0.2">
      <c r="AG263" s="4"/>
    </row>
    <row r="264" spans="33:33" ht="12.75" customHeight="1" x14ac:dyDescent="0.2">
      <c r="AG264" s="4"/>
    </row>
    <row r="265" spans="33:33" ht="12.75" customHeight="1" x14ac:dyDescent="0.2">
      <c r="AG265" s="4"/>
    </row>
    <row r="266" spans="33:33" ht="12.75" customHeight="1" x14ac:dyDescent="0.2">
      <c r="AG266" s="4"/>
    </row>
    <row r="267" spans="33:33" ht="12.75" customHeight="1" x14ac:dyDescent="0.2">
      <c r="AG267" s="4"/>
    </row>
    <row r="268" spans="33:33" ht="12.75" customHeight="1" x14ac:dyDescent="0.2">
      <c r="AG268" s="4"/>
    </row>
    <row r="269" spans="33:33" ht="12.75" customHeight="1" x14ac:dyDescent="0.2">
      <c r="AG269" s="4"/>
    </row>
    <row r="270" spans="33:33" ht="12.75" customHeight="1" x14ac:dyDescent="0.2">
      <c r="AG270" s="4"/>
    </row>
    <row r="271" spans="33:33" ht="12.75" customHeight="1" x14ac:dyDescent="0.2">
      <c r="AG271" s="4"/>
    </row>
    <row r="272" spans="33:33" ht="12.75" customHeight="1" x14ac:dyDescent="0.2">
      <c r="AG272" s="4"/>
    </row>
    <row r="273" spans="33:33" ht="12.75" customHeight="1" x14ac:dyDescent="0.2">
      <c r="AG273" s="4"/>
    </row>
    <row r="274" spans="33:33" ht="12.75" customHeight="1" x14ac:dyDescent="0.2">
      <c r="AG274" s="4"/>
    </row>
    <row r="275" spans="33:33" ht="12.75" customHeight="1" x14ac:dyDescent="0.2">
      <c r="AG275" s="4"/>
    </row>
    <row r="276" spans="33:33" ht="12.75" customHeight="1" x14ac:dyDescent="0.2">
      <c r="AG276" s="4"/>
    </row>
    <row r="277" spans="33:33" ht="12.75" customHeight="1" x14ac:dyDescent="0.2">
      <c r="AG277" s="4"/>
    </row>
    <row r="278" spans="33:33" ht="12.75" customHeight="1" x14ac:dyDescent="0.2">
      <c r="AG278" s="4"/>
    </row>
    <row r="279" spans="33:33" ht="12.75" customHeight="1" x14ac:dyDescent="0.2">
      <c r="AG279" s="4"/>
    </row>
    <row r="280" spans="33:33" ht="12.75" customHeight="1" x14ac:dyDescent="0.2">
      <c r="AG280" s="4"/>
    </row>
    <row r="281" spans="33:33" ht="12.75" customHeight="1" x14ac:dyDescent="0.2">
      <c r="AG281" s="4"/>
    </row>
    <row r="282" spans="33:33" ht="12.75" customHeight="1" x14ac:dyDescent="0.2">
      <c r="AG282" s="4"/>
    </row>
    <row r="283" spans="33:33" ht="12.75" customHeight="1" x14ac:dyDescent="0.2">
      <c r="AG283" s="4"/>
    </row>
    <row r="284" spans="33:33" ht="12.75" customHeight="1" x14ac:dyDescent="0.2">
      <c r="AG284" s="4"/>
    </row>
    <row r="285" spans="33:33" ht="12.75" customHeight="1" x14ac:dyDescent="0.2">
      <c r="AG285" s="4"/>
    </row>
    <row r="286" spans="33:33" ht="12.75" customHeight="1" x14ac:dyDescent="0.2">
      <c r="AG286" s="4"/>
    </row>
    <row r="287" spans="33:33" ht="12.75" customHeight="1" x14ac:dyDescent="0.2">
      <c r="AG287" s="4"/>
    </row>
    <row r="288" spans="33:33" ht="12.75" customHeight="1" x14ac:dyDescent="0.2">
      <c r="AG288" s="4"/>
    </row>
    <row r="289" spans="33:33" ht="12.75" customHeight="1" x14ac:dyDescent="0.2">
      <c r="AG289" s="4"/>
    </row>
    <row r="290" spans="33:33" ht="12.75" customHeight="1" x14ac:dyDescent="0.2">
      <c r="AG290" s="4"/>
    </row>
    <row r="291" spans="33:33" ht="12.75" customHeight="1" x14ac:dyDescent="0.2">
      <c r="AG291" s="4"/>
    </row>
    <row r="292" spans="33:33" ht="12.75" customHeight="1" x14ac:dyDescent="0.2">
      <c r="AG292" s="4"/>
    </row>
    <row r="293" spans="33:33" ht="12.75" customHeight="1" x14ac:dyDescent="0.2">
      <c r="AG293" s="4"/>
    </row>
    <row r="294" spans="33:33" ht="12.75" customHeight="1" x14ac:dyDescent="0.2">
      <c r="AG294" s="4"/>
    </row>
    <row r="295" spans="33:33" ht="12.75" customHeight="1" x14ac:dyDescent="0.2">
      <c r="AG295" s="4"/>
    </row>
    <row r="296" spans="33:33" ht="12.75" customHeight="1" x14ac:dyDescent="0.2">
      <c r="AG296" s="4"/>
    </row>
    <row r="297" spans="33:33" ht="12.75" customHeight="1" x14ac:dyDescent="0.2">
      <c r="AG297" s="4"/>
    </row>
    <row r="298" spans="33:33" ht="12.75" customHeight="1" x14ac:dyDescent="0.2">
      <c r="AG298" s="4"/>
    </row>
    <row r="299" spans="33:33" ht="12.75" customHeight="1" x14ac:dyDescent="0.2">
      <c r="AG299" s="4"/>
    </row>
    <row r="300" spans="33:33" ht="12.75" customHeight="1" x14ac:dyDescent="0.2">
      <c r="AG300" s="4"/>
    </row>
    <row r="301" spans="33:33" ht="12.75" customHeight="1" x14ac:dyDescent="0.2">
      <c r="AG301" s="4"/>
    </row>
    <row r="302" spans="33:33" ht="12.75" customHeight="1" x14ac:dyDescent="0.2">
      <c r="AG302" s="4"/>
    </row>
    <row r="303" spans="33:33" ht="12.75" customHeight="1" x14ac:dyDescent="0.2">
      <c r="AG303" s="4"/>
    </row>
    <row r="304" spans="33:33" ht="12.75" customHeight="1" x14ac:dyDescent="0.2">
      <c r="AG304" s="4"/>
    </row>
    <row r="305" spans="33:33" ht="12.75" customHeight="1" x14ac:dyDescent="0.2">
      <c r="AG305" s="4"/>
    </row>
    <row r="306" spans="33:33" ht="12.75" customHeight="1" x14ac:dyDescent="0.2">
      <c r="AG306" s="4"/>
    </row>
    <row r="307" spans="33:33" ht="12.75" customHeight="1" x14ac:dyDescent="0.2">
      <c r="AG307" s="4"/>
    </row>
    <row r="308" spans="33:33" ht="12.75" customHeight="1" x14ac:dyDescent="0.2">
      <c r="AG308" s="4"/>
    </row>
    <row r="309" spans="33:33" ht="12.75" customHeight="1" x14ac:dyDescent="0.2">
      <c r="AG309" s="4"/>
    </row>
    <row r="310" spans="33:33" ht="12.75" customHeight="1" x14ac:dyDescent="0.2">
      <c r="AG310" s="4"/>
    </row>
    <row r="311" spans="33:33" ht="12.75" customHeight="1" x14ac:dyDescent="0.2">
      <c r="AG311" s="4"/>
    </row>
    <row r="312" spans="33:33" ht="12.75" customHeight="1" x14ac:dyDescent="0.2">
      <c r="AG312" s="4"/>
    </row>
    <row r="313" spans="33:33" ht="12.75" customHeight="1" x14ac:dyDescent="0.2">
      <c r="AG313" s="4"/>
    </row>
    <row r="314" spans="33:33" ht="12.75" customHeight="1" x14ac:dyDescent="0.2">
      <c r="AG314" s="4"/>
    </row>
    <row r="315" spans="33:33" ht="12.75" customHeight="1" x14ac:dyDescent="0.2">
      <c r="AG315" s="4"/>
    </row>
    <row r="316" spans="33:33" ht="12.75" customHeight="1" x14ac:dyDescent="0.2">
      <c r="AG316" s="4"/>
    </row>
    <row r="317" spans="33:33" ht="12.75" customHeight="1" x14ac:dyDescent="0.2">
      <c r="AG317" s="4"/>
    </row>
    <row r="318" spans="33:33" ht="12.75" customHeight="1" x14ac:dyDescent="0.2">
      <c r="AG318" s="4"/>
    </row>
    <row r="319" spans="33:33" ht="12.75" customHeight="1" x14ac:dyDescent="0.2">
      <c r="AG319" s="4"/>
    </row>
    <row r="320" spans="33:33" ht="12.75" customHeight="1" x14ac:dyDescent="0.2">
      <c r="AG320" s="4"/>
    </row>
    <row r="321" spans="33:33" ht="12.75" customHeight="1" x14ac:dyDescent="0.2">
      <c r="AG321" s="4"/>
    </row>
    <row r="322" spans="33:33" ht="12.75" customHeight="1" x14ac:dyDescent="0.2">
      <c r="AG322" s="4"/>
    </row>
    <row r="323" spans="33:33" ht="12.75" customHeight="1" x14ac:dyDescent="0.2">
      <c r="AG323" s="4"/>
    </row>
    <row r="324" spans="33:33" ht="12.75" customHeight="1" x14ac:dyDescent="0.2">
      <c r="AG324" s="4"/>
    </row>
    <row r="325" spans="33:33" ht="12.75" customHeight="1" x14ac:dyDescent="0.2">
      <c r="AG325" s="4"/>
    </row>
    <row r="326" spans="33:33" ht="12.75" customHeight="1" x14ac:dyDescent="0.2">
      <c r="AG326" s="4"/>
    </row>
    <row r="327" spans="33:33" ht="12.75" customHeight="1" x14ac:dyDescent="0.2">
      <c r="AG327" s="4"/>
    </row>
    <row r="328" spans="33:33" ht="12.75" customHeight="1" x14ac:dyDescent="0.2">
      <c r="AG328" s="4"/>
    </row>
    <row r="329" spans="33:33" ht="12.75" customHeight="1" x14ac:dyDescent="0.2">
      <c r="AG329" s="4"/>
    </row>
    <row r="330" spans="33:33" ht="12.75" customHeight="1" x14ac:dyDescent="0.2">
      <c r="AG330" s="4"/>
    </row>
    <row r="331" spans="33:33" ht="12.75" customHeight="1" x14ac:dyDescent="0.2">
      <c r="AG331" s="4"/>
    </row>
    <row r="332" spans="33:33" ht="12.75" customHeight="1" x14ac:dyDescent="0.2">
      <c r="AG332" s="4"/>
    </row>
    <row r="333" spans="33:33" ht="12.75" customHeight="1" x14ac:dyDescent="0.2">
      <c r="AG333" s="4"/>
    </row>
    <row r="334" spans="33:33" ht="12.75" customHeight="1" x14ac:dyDescent="0.2">
      <c r="AG334" s="4"/>
    </row>
    <row r="335" spans="33:33" ht="12.75" customHeight="1" x14ac:dyDescent="0.2">
      <c r="AG335" s="4"/>
    </row>
    <row r="336" spans="33:33" ht="12.75" customHeight="1" x14ac:dyDescent="0.2">
      <c r="AG336" s="4"/>
    </row>
    <row r="337" spans="33:33" ht="12.75" customHeight="1" x14ac:dyDescent="0.2">
      <c r="AG337" s="4"/>
    </row>
    <row r="338" spans="33:33" ht="12.75" customHeight="1" x14ac:dyDescent="0.2">
      <c r="AG338" s="4"/>
    </row>
    <row r="339" spans="33:33" ht="12.75" customHeight="1" x14ac:dyDescent="0.2">
      <c r="AG339" s="4"/>
    </row>
    <row r="340" spans="33:33" ht="12.75" customHeight="1" x14ac:dyDescent="0.2">
      <c r="AG340" s="4"/>
    </row>
    <row r="341" spans="33:33" ht="12.75" customHeight="1" x14ac:dyDescent="0.2">
      <c r="AG341" s="4"/>
    </row>
    <row r="342" spans="33:33" ht="12.75" customHeight="1" x14ac:dyDescent="0.2">
      <c r="AG342" s="4"/>
    </row>
    <row r="343" spans="33:33" ht="12.75" customHeight="1" x14ac:dyDescent="0.2">
      <c r="AG343" s="4"/>
    </row>
    <row r="344" spans="33:33" ht="12.75" customHeight="1" x14ac:dyDescent="0.2">
      <c r="AG344" s="4"/>
    </row>
    <row r="345" spans="33:33" ht="12.75" customHeight="1" x14ac:dyDescent="0.2">
      <c r="AG345" s="4"/>
    </row>
    <row r="346" spans="33:33" ht="12.75" customHeight="1" x14ac:dyDescent="0.2">
      <c r="AG346" s="4"/>
    </row>
    <row r="347" spans="33:33" ht="12.75" customHeight="1" x14ac:dyDescent="0.2">
      <c r="AG347" s="4"/>
    </row>
    <row r="348" spans="33:33" ht="12.75" customHeight="1" x14ac:dyDescent="0.2">
      <c r="AG348" s="4"/>
    </row>
    <row r="349" spans="33:33" ht="12.75" customHeight="1" x14ac:dyDescent="0.2">
      <c r="AG349" s="4"/>
    </row>
    <row r="350" spans="33:33" ht="12.75" customHeight="1" x14ac:dyDescent="0.2">
      <c r="AG350" s="4"/>
    </row>
    <row r="351" spans="33:33" ht="12.75" customHeight="1" x14ac:dyDescent="0.2">
      <c r="AG351" s="4"/>
    </row>
    <row r="352" spans="33:33" ht="12.75" customHeight="1" x14ac:dyDescent="0.2">
      <c r="AG352" s="4"/>
    </row>
    <row r="353" spans="33:33" ht="12.75" customHeight="1" x14ac:dyDescent="0.2">
      <c r="AG353" s="4"/>
    </row>
    <row r="354" spans="33:33" ht="12.75" customHeight="1" x14ac:dyDescent="0.2">
      <c r="AG354" s="4"/>
    </row>
    <row r="355" spans="33:33" ht="12.75" customHeight="1" x14ac:dyDescent="0.2">
      <c r="AG355" s="4"/>
    </row>
    <row r="356" spans="33:33" ht="12.75" customHeight="1" x14ac:dyDescent="0.2">
      <c r="AG356" s="4"/>
    </row>
    <row r="357" spans="33:33" ht="12.75" customHeight="1" x14ac:dyDescent="0.2">
      <c r="AG357" s="4"/>
    </row>
    <row r="358" spans="33:33" ht="12.75" customHeight="1" x14ac:dyDescent="0.2">
      <c r="AG358" s="4"/>
    </row>
    <row r="359" spans="33:33" ht="12.75" customHeight="1" x14ac:dyDescent="0.2">
      <c r="AG359" s="4"/>
    </row>
    <row r="360" spans="33:33" ht="12.75" customHeight="1" x14ac:dyDescent="0.2">
      <c r="AG360" s="4"/>
    </row>
    <row r="361" spans="33:33" ht="12.75" customHeight="1" x14ac:dyDescent="0.2">
      <c r="AG361" s="4"/>
    </row>
    <row r="362" spans="33:33" ht="12.75" customHeight="1" x14ac:dyDescent="0.2">
      <c r="AG362" s="4"/>
    </row>
    <row r="363" spans="33:33" ht="12.75" customHeight="1" x14ac:dyDescent="0.2">
      <c r="AG363" s="4"/>
    </row>
    <row r="364" spans="33:33" ht="12.75" customHeight="1" x14ac:dyDescent="0.2">
      <c r="AG364" s="4"/>
    </row>
    <row r="365" spans="33:33" ht="12.75" customHeight="1" x14ac:dyDescent="0.2">
      <c r="AG365" s="4"/>
    </row>
    <row r="366" spans="33:33" ht="12.75" customHeight="1" x14ac:dyDescent="0.2">
      <c r="AG366" s="4"/>
    </row>
    <row r="367" spans="33:33" ht="12.75" customHeight="1" x14ac:dyDescent="0.2">
      <c r="AG367" s="4"/>
    </row>
    <row r="368" spans="33:33" ht="12.75" customHeight="1" x14ac:dyDescent="0.2">
      <c r="AG368" s="4"/>
    </row>
    <row r="369" spans="33:33" ht="12.75" customHeight="1" x14ac:dyDescent="0.2">
      <c r="AG369" s="4"/>
    </row>
    <row r="370" spans="33:33" ht="12.75" customHeight="1" x14ac:dyDescent="0.2">
      <c r="AG370" s="4"/>
    </row>
    <row r="371" spans="33:33" ht="12.75" customHeight="1" x14ac:dyDescent="0.2">
      <c r="AG371" s="4"/>
    </row>
    <row r="372" spans="33:33" ht="12.75" customHeight="1" x14ac:dyDescent="0.2">
      <c r="AG372" s="4"/>
    </row>
    <row r="373" spans="33:33" ht="12.75" customHeight="1" x14ac:dyDescent="0.2">
      <c r="AG373" s="4"/>
    </row>
    <row r="374" spans="33:33" ht="12.75" customHeight="1" x14ac:dyDescent="0.2">
      <c r="AG374" s="4"/>
    </row>
    <row r="375" spans="33:33" ht="12.75" customHeight="1" x14ac:dyDescent="0.2">
      <c r="AG375" s="4"/>
    </row>
    <row r="376" spans="33:33" ht="12.75" customHeight="1" x14ac:dyDescent="0.2">
      <c r="AG376" s="4"/>
    </row>
    <row r="377" spans="33:33" ht="12.75" customHeight="1" x14ac:dyDescent="0.2">
      <c r="AG377" s="4"/>
    </row>
    <row r="378" spans="33:33" ht="12.75" customHeight="1" x14ac:dyDescent="0.2">
      <c r="AG378" s="4"/>
    </row>
    <row r="379" spans="33:33" ht="12.75" customHeight="1" x14ac:dyDescent="0.2">
      <c r="AG379" s="4"/>
    </row>
    <row r="380" spans="33:33" ht="12.75" customHeight="1" x14ac:dyDescent="0.2">
      <c r="AG380" s="4"/>
    </row>
    <row r="381" spans="33:33" ht="12.75" customHeight="1" x14ac:dyDescent="0.2">
      <c r="AG381" s="4"/>
    </row>
    <row r="382" spans="33:33" ht="12.75" customHeight="1" x14ac:dyDescent="0.2">
      <c r="AG382" s="4"/>
    </row>
    <row r="383" spans="33:33" ht="12.75" customHeight="1" x14ac:dyDescent="0.2">
      <c r="AG383" s="4"/>
    </row>
    <row r="384" spans="33:33" ht="12.75" customHeight="1" x14ac:dyDescent="0.2">
      <c r="AG384" s="4"/>
    </row>
    <row r="385" spans="33:33" ht="12.75" customHeight="1" x14ac:dyDescent="0.2">
      <c r="AG385" s="4"/>
    </row>
    <row r="386" spans="33:33" ht="12.75" customHeight="1" x14ac:dyDescent="0.2">
      <c r="AG386" s="4"/>
    </row>
    <row r="387" spans="33:33" ht="12.75" customHeight="1" x14ac:dyDescent="0.2">
      <c r="AG387" s="4"/>
    </row>
    <row r="388" spans="33:33" ht="12.75" customHeight="1" x14ac:dyDescent="0.2">
      <c r="AG388" s="4"/>
    </row>
    <row r="389" spans="33:33" ht="12.75" customHeight="1" x14ac:dyDescent="0.2">
      <c r="AG389" s="4"/>
    </row>
    <row r="390" spans="33:33" ht="12.75" customHeight="1" x14ac:dyDescent="0.2">
      <c r="AG390" s="4"/>
    </row>
    <row r="391" spans="33:33" ht="12.75" customHeight="1" x14ac:dyDescent="0.2">
      <c r="AG391" s="4"/>
    </row>
    <row r="392" spans="33:33" ht="12.75" customHeight="1" x14ac:dyDescent="0.2">
      <c r="AG392" s="4"/>
    </row>
    <row r="393" spans="33:33" ht="12.75" customHeight="1" x14ac:dyDescent="0.2">
      <c r="AG393" s="4"/>
    </row>
    <row r="394" spans="33:33" ht="12.75" customHeight="1" x14ac:dyDescent="0.2">
      <c r="AG394" s="4"/>
    </row>
    <row r="395" spans="33:33" ht="12.75" customHeight="1" x14ac:dyDescent="0.2">
      <c r="AG395" s="4"/>
    </row>
    <row r="396" spans="33:33" ht="12.75" customHeight="1" x14ac:dyDescent="0.2">
      <c r="AG396" s="4"/>
    </row>
    <row r="397" spans="33:33" ht="12.75" customHeight="1" x14ac:dyDescent="0.2">
      <c r="AG397" s="4"/>
    </row>
    <row r="398" spans="33:33" ht="12.75" customHeight="1" x14ac:dyDescent="0.2">
      <c r="AG398" s="4"/>
    </row>
    <row r="399" spans="33:33" ht="12.75" customHeight="1" x14ac:dyDescent="0.2">
      <c r="AG399" s="4"/>
    </row>
    <row r="400" spans="33:33" ht="12.75" customHeight="1" x14ac:dyDescent="0.2">
      <c r="AG400" s="4"/>
    </row>
    <row r="401" spans="33:33" ht="12.75" customHeight="1" x14ac:dyDescent="0.2">
      <c r="AG401" s="4"/>
    </row>
    <row r="402" spans="33:33" ht="12.75" customHeight="1" x14ac:dyDescent="0.2">
      <c r="AG402" s="4"/>
    </row>
    <row r="403" spans="33:33" ht="12.75" customHeight="1" x14ac:dyDescent="0.2">
      <c r="AG403" s="4"/>
    </row>
    <row r="404" spans="33:33" ht="12.75" customHeight="1" x14ac:dyDescent="0.2">
      <c r="AG404" s="4"/>
    </row>
    <row r="405" spans="33:33" ht="12.75" customHeight="1" x14ac:dyDescent="0.2">
      <c r="AG405" s="4"/>
    </row>
    <row r="406" spans="33:33" ht="12.75" customHeight="1" x14ac:dyDescent="0.2">
      <c r="AG406" s="4"/>
    </row>
    <row r="407" spans="33:33" ht="12.75" customHeight="1" x14ac:dyDescent="0.2">
      <c r="AG407" s="4"/>
    </row>
    <row r="408" spans="33:33" ht="12.75" customHeight="1" x14ac:dyDescent="0.2">
      <c r="AG408" s="4"/>
    </row>
    <row r="409" spans="33:33" ht="12.75" customHeight="1" x14ac:dyDescent="0.2">
      <c r="AG409" s="4"/>
    </row>
    <row r="410" spans="33:33" ht="12.75" customHeight="1" x14ac:dyDescent="0.2">
      <c r="AG410" s="4"/>
    </row>
    <row r="411" spans="33:33" ht="12.75" customHeight="1" x14ac:dyDescent="0.2">
      <c r="AG411" s="4"/>
    </row>
    <row r="412" spans="33:33" ht="12.75" customHeight="1" x14ac:dyDescent="0.2">
      <c r="AG412" s="4"/>
    </row>
    <row r="413" spans="33:33" ht="12.75" customHeight="1" x14ac:dyDescent="0.2">
      <c r="AG413" s="4"/>
    </row>
    <row r="414" spans="33:33" ht="12.75" customHeight="1" x14ac:dyDescent="0.2">
      <c r="AG414" s="4"/>
    </row>
    <row r="415" spans="33:33" ht="12.75" customHeight="1" x14ac:dyDescent="0.2">
      <c r="AG415" s="4"/>
    </row>
    <row r="416" spans="33:33" ht="12.75" customHeight="1" x14ac:dyDescent="0.2">
      <c r="AG416" s="4"/>
    </row>
    <row r="417" spans="33:33" ht="12.75" customHeight="1" x14ac:dyDescent="0.2">
      <c r="AG417" s="4"/>
    </row>
    <row r="418" spans="33:33" ht="12.75" customHeight="1" x14ac:dyDescent="0.2">
      <c r="AG418" s="4"/>
    </row>
    <row r="419" spans="33:33" ht="12.75" customHeight="1" x14ac:dyDescent="0.2">
      <c r="AG419" s="4"/>
    </row>
    <row r="420" spans="33:33" ht="12.75" customHeight="1" x14ac:dyDescent="0.2">
      <c r="AG420" s="4"/>
    </row>
    <row r="421" spans="33:33" ht="12.75" customHeight="1" x14ac:dyDescent="0.2">
      <c r="AG421" s="4"/>
    </row>
    <row r="422" spans="33:33" ht="12.75" customHeight="1" x14ac:dyDescent="0.2">
      <c r="AG422" s="4"/>
    </row>
    <row r="423" spans="33:33" ht="12.75" customHeight="1" x14ac:dyDescent="0.2">
      <c r="AG423" s="4"/>
    </row>
    <row r="424" spans="33:33" ht="12.75" customHeight="1" x14ac:dyDescent="0.2">
      <c r="AG424" s="4"/>
    </row>
    <row r="425" spans="33:33" ht="12.75" customHeight="1" x14ac:dyDescent="0.2">
      <c r="AG425" s="4"/>
    </row>
    <row r="426" spans="33:33" ht="12.75" customHeight="1" x14ac:dyDescent="0.2">
      <c r="AG426" s="4"/>
    </row>
    <row r="427" spans="33:33" ht="12.75" customHeight="1" x14ac:dyDescent="0.2">
      <c r="AG427" s="4"/>
    </row>
    <row r="428" spans="33:33" ht="12.75" customHeight="1" x14ac:dyDescent="0.2">
      <c r="AG428" s="4"/>
    </row>
    <row r="429" spans="33:33" ht="12.75" customHeight="1" x14ac:dyDescent="0.2">
      <c r="AG429" s="4"/>
    </row>
    <row r="430" spans="33:33" ht="12.75" customHeight="1" x14ac:dyDescent="0.2">
      <c r="AG430" s="4"/>
    </row>
    <row r="431" spans="33:33" ht="12.75" customHeight="1" x14ac:dyDescent="0.2">
      <c r="AG431" s="4"/>
    </row>
    <row r="432" spans="33:33" ht="12.75" customHeight="1" x14ac:dyDescent="0.2">
      <c r="AG432" s="4"/>
    </row>
    <row r="433" spans="33:33" ht="12.75" customHeight="1" x14ac:dyDescent="0.2">
      <c r="AG433" s="4"/>
    </row>
    <row r="434" spans="33:33" ht="12.75" customHeight="1" x14ac:dyDescent="0.2">
      <c r="AG434" s="4"/>
    </row>
    <row r="435" spans="33:33" ht="12.75" customHeight="1" x14ac:dyDescent="0.2">
      <c r="AG435" s="4"/>
    </row>
    <row r="436" spans="33:33" ht="12.75" customHeight="1" x14ac:dyDescent="0.2">
      <c r="AG436" s="4"/>
    </row>
    <row r="437" spans="33:33" ht="12.75" customHeight="1" x14ac:dyDescent="0.2">
      <c r="AG437" s="4"/>
    </row>
    <row r="438" spans="33:33" ht="12.75" customHeight="1" x14ac:dyDescent="0.2">
      <c r="AG438" s="4"/>
    </row>
    <row r="439" spans="33:33" ht="12.75" customHeight="1" x14ac:dyDescent="0.2">
      <c r="AG439" s="4"/>
    </row>
    <row r="440" spans="33:33" ht="12.75" customHeight="1" x14ac:dyDescent="0.2">
      <c r="AG440" s="4"/>
    </row>
    <row r="441" spans="33:33" ht="12.75" customHeight="1" x14ac:dyDescent="0.2">
      <c r="AG441" s="4"/>
    </row>
    <row r="442" spans="33:33" ht="12.75" customHeight="1" x14ac:dyDescent="0.2">
      <c r="AG442" s="4"/>
    </row>
    <row r="443" spans="33:33" ht="12.75" customHeight="1" x14ac:dyDescent="0.2">
      <c r="AG443" s="4"/>
    </row>
    <row r="444" spans="33:33" ht="12.75" customHeight="1" x14ac:dyDescent="0.2">
      <c r="AG444" s="4"/>
    </row>
    <row r="445" spans="33:33" ht="12.75" customHeight="1" x14ac:dyDescent="0.2">
      <c r="AG445" s="4"/>
    </row>
    <row r="446" spans="33:33" ht="12.75" customHeight="1" x14ac:dyDescent="0.2">
      <c r="AG446" s="4"/>
    </row>
    <row r="447" spans="33:33" ht="12.75" customHeight="1" x14ac:dyDescent="0.2">
      <c r="AG447" s="4"/>
    </row>
    <row r="448" spans="33:33" ht="12.75" customHeight="1" x14ac:dyDescent="0.2">
      <c r="AG448" s="4"/>
    </row>
    <row r="449" spans="33:33" ht="12.75" customHeight="1" x14ac:dyDescent="0.2">
      <c r="AG449" s="4"/>
    </row>
    <row r="450" spans="33:33" ht="12.75" customHeight="1" x14ac:dyDescent="0.2">
      <c r="AG450" s="4"/>
    </row>
    <row r="451" spans="33:33" ht="12.75" customHeight="1" x14ac:dyDescent="0.2">
      <c r="AG451" s="4"/>
    </row>
    <row r="452" spans="33:33" ht="12.75" customHeight="1" x14ac:dyDescent="0.2">
      <c r="AG452" s="4"/>
    </row>
    <row r="453" spans="33:33" ht="12.75" customHeight="1" x14ac:dyDescent="0.2">
      <c r="AG453" s="4"/>
    </row>
    <row r="454" spans="33:33" ht="12.75" customHeight="1" x14ac:dyDescent="0.2">
      <c r="AG454" s="4"/>
    </row>
    <row r="455" spans="33:33" ht="12.75" customHeight="1" x14ac:dyDescent="0.2">
      <c r="AG455" s="4"/>
    </row>
    <row r="456" spans="33:33" ht="12.75" customHeight="1" x14ac:dyDescent="0.2">
      <c r="AG456" s="4"/>
    </row>
    <row r="457" spans="33:33" ht="12.75" customHeight="1" x14ac:dyDescent="0.2">
      <c r="AG457" s="4"/>
    </row>
    <row r="458" spans="33:33" ht="12.75" customHeight="1" x14ac:dyDescent="0.2">
      <c r="AG458" s="4"/>
    </row>
    <row r="459" spans="33:33" ht="12.75" customHeight="1" x14ac:dyDescent="0.2">
      <c r="AG459" s="4"/>
    </row>
    <row r="460" spans="33:33" ht="12.75" customHeight="1" x14ac:dyDescent="0.2">
      <c r="AG460" s="4"/>
    </row>
    <row r="461" spans="33:33" ht="12.75" customHeight="1" x14ac:dyDescent="0.2">
      <c r="AG461" s="4"/>
    </row>
    <row r="462" spans="33:33" ht="12.75" customHeight="1" x14ac:dyDescent="0.2">
      <c r="AG462" s="4"/>
    </row>
    <row r="463" spans="33:33" ht="12.75" customHeight="1" x14ac:dyDescent="0.2">
      <c r="AG463" s="4"/>
    </row>
    <row r="464" spans="33:33" ht="12.75" customHeight="1" x14ac:dyDescent="0.2">
      <c r="AG464" s="4"/>
    </row>
    <row r="465" spans="33:33" ht="12.75" customHeight="1" x14ac:dyDescent="0.2">
      <c r="AG465" s="4"/>
    </row>
    <row r="466" spans="33:33" ht="12.75" customHeight="1" x14ac:dyDescent="0.2">
      <c r="AG466" s="4"/>
    </row>
    <row r="467" spans="33:33" ht="12.75" customHeight="1" x14ac:dyDescent="0.2">
      <c r="AG467" s="4"/>
    </row>
    <row r="468" spans="33:33" ht="12.75" customHeight="1" x14ac:dyDescent="0.2">
      <c r="AG468" s="4"/>
    </row>
    <row r="469" spans="33:33" ht="12.75" customHeight="1" x14ac:dyDescent="0.2">
      <c r="AG469" s="4"/>
    </row>
    <row r="470" spans="33:33" ht="12.75" customHeight="1" x14ac:dyDescent="0.2">
      <c r="AG470" s="4"/>
    </row>
    <row r="471" spans="33:33" ht="12.75" customHeight="1" x14ac:dyDescent="0.2">
      <c r="AG471" s="4"/>
    </row>
    <row r="472" spans="33:33" ht="12.75" customHeight="1" x14ac:dyDescent="0.2">
      <c r="AG472" s="4"/>
    </row>
    <row r="473" spans="33:33" ht="12.75" customHeight="1" x14ac:dyDescent="0.2">
      <c r="AG473" s="4"/>
    </row>
    <row r="474" spans="33:33" ht="12.75" customHeight="1" x14ac:dyDescent="0.2">
      <c r="AG474" s="4"/>
    </row>
    <row r="475" spans="33:33" ht="12.75" customHeight="1" x14ac:dyDescent="0.2">
      <c r="AG475" s="4"/>
    </row>
    <row r="476" spans="33:33" ht="12.75" customHeight="1" x14ac:dyDescent="0.2">
      <c r="AG476" s="4"/>
    </row>
    <row r="477" spans="33:33" ht="12.75" customHeight="1" x14ac:dyDescent="0.2">
      <c r="AG477" s="4"/>
    </row>
    <row r="478" spans="33:33" ht="12.75" customHeight="1" x14ac:dyDescent="0.2">
      <c r="AG478" s="4"/>
    </row>
    <row r="479" spans="33:33" ht="12.75" customHeight="1" x14ac:dyDescent="0.2">
      <c r="AG479" s="4"/>
    </row>
    <row r="480" spans="33:33" ht="12.75" customHeight="1" x14ac:dyDescent="0.2">
      <c r="AG480" s="4"/>
    </row>
    <row r="481" spans="33:33" ht="12.75" customHeight="1" x14ac:dyDescent="0.2">
      <c r="AG481" s="4"/>
    </row>
    <row r="482" spans="33:33" ht="12.75" customHeight="1" x14ac:dyDescent="0.2">
      <c r="AG482" s="4"/>
    </row>
    <row r="483" spans="33:33" ht="12.75" customHeight="1" x14ac:dyDescent="0.2">
      <c r="AG483" s="4"/>
    </row>
    <row r="484" spans="33:33" ht="12.75" customHeight="1" x14ac:dyDescent="0.2">
      <c r="AG484" s="4"/>
    </row>
    <row r="485" spans="33:33" ht="12.75" customHeight="1" x14ac:dyDescent="0.2">
      <c r="AG485" s="4"/>
    </row>
    <row r="486" spans="33:33" ht="12.75" customHeight="1" x14ac:dyDescent="0.2">
      <c r="AG486" s="4"/>
    </row>
    <row r="487" spans="33:33" ht="12.75" customHeight="1" x14ac:dyDescent="0.2">
      <c r="AG487" s="4"/>
    </row>
    <row r="488" spans="33:33" ht="12.75" customHeight="1" x14ac:dyDescent="0.2">
      <c r="AG488" s="4"/>
    </row>
    <row r="489" spans="33:33" ht="12.75" customHeight="1" x14ac:dyDescent="0.2">
      <c r="AG489" s="4"/>
    </row>
    <row r="490" spans="33:33" ht="12.75" customHeight="1" x14ac:dyDescent="0.2">
      <c r="AG490" s="4"/>
    </row>
    <row r="491" spans="33:33" ht="12.75" customHeight="1" x14ac:dyDescent="0.2">
      <c r="AG491" s="4"/>
    </row>
    <row r="492" spans="33:33" ht="12.75" customHeight="1" x14ac:dyDescent="0.2">
      <c r="AG492" s="4"/>
    </row>
    <row r="493" spans="33:33" ht="12.75" customHeight="1" x14ac:dyDescent="0.2">
      <c r="AG493" s="4"/>
    </row>
    <row r="494" spans="33:33" ht="12.75" customHeight="1" x14ac:dyDescent="0.2">
      <c r="AG494" s="4"/>
    </row>
    <row r="495" spans="33:33" ht="12.75" customHeight="1" x14ac:dyDescent="0.2">
      <c r="AG495" s="4"/>
    </row>
    <row r="496" spans="33:33" ht="12.75" customHeight="1" x14ac:dyDescent="0.2">
      <c r="AG496" s="4"/>
    </row>
    <row r="497" spans="33:33" ht="12.75" customHeight="1" x14ac:dyDescent="0.2">
      <c r="AG497" s="4"/>
    </row>
    <row r="498" spans="33:33" ht="12.75" customHeight="1" x14ac:dyDescent="0.2">
      <c r="AG498" s="4"/>
    </row>
    <row r="499" spans="33:33" ht="12.75" customHeight="1" x14ac:dyDescent="0.2">
      <c r="AG499" s="4"/>
    </row>
    <row r="500" spans="33:33" ht="12.75" customHeight="1" x14ac:dyDescent="0.2">
      <c r="AG500" s="4"/>
    </row>
    <row r="501" spans="33:33" ht="12.75" customHeight="1" x14ac:dyDescent="0.2">
      <c r="AG501" s="4"/>
    </row>
    <row r="502" spans="33:33" ht="12.75" customHeight="1" x14ac:dyDescent="0.2">
      <c r="AG502" s="4"/>
    </row>
    <row r="503" spans="33:33" ht="12.75" customHeight="1" x14ac:dyDescent="0.2">
      <c r="AG503" s="4"/>
    </row>
    <row r="504" spans="33:33" ht="12.75" customHeight="1" x14ac:dyDescent="0.2">
      <c r="AG504" s="4"/>
    </row>
    <row r="505" spans="33:33" ht="12.75" customHeight="1" x14ac:dyDescent="0.2">
      <c r="AG505" s="4"/>
    </row>
    <row r="506" spans="33:33" ht="12.75" customHeight="1" x14ac:dyDescent="0.2">
      <c r="AG506" s="4"/>
    </row>
    <row r="507" spans="33:33" ht="12.75" customHeight="1" x14ac:dyDescent="0.2">
      <c r="AG507" s="4"/>
    </row>
    <row r="508" spans="33:33" ht="12.75" customHeight="1" x14ac:dyDescent="0.2">
      <c r="AG508" s="4"/>
    </row>
    <row r="509" spans="33:33" ht="12.75" customHeight="1" x14ac:dyDescent="0.2">
      <c r="AG509" s="4"/>
    </row>
    <row r="510" spans="33:33" ht="12.75" customHeight="1" x14ac:dyDescent="0.2">
      <c r="AG510" s="4"/>
    </row>
    <row r="511" spans="33:33" ht="12.75" customHeight="1" x14ac:dyDescent="0.2">
      <c r="AG511" s="4"/>
    </row>
    <row r="512" spans="33:33" ht="12.75" customHeight="1" x14ac:dyDescent="0.2">
      <c r="AG512" s="4"/>
    </row>
    <row r="513" spans="33:33" ht="12.75" customHeight="1" x14ac:dyDescent="0.2">
      <c r="AG513" s="4"/>
    </row>
    <row r="514" spans="33:33" ht="12.75" customHeight="1" x14ac:dyDescent="0.2">
      <c r="AG514" s="4"/>
    </row>
    <row r="515" spans="33:33" ht="12.75" customHeight="1" x14ac:dyDescent="0.2">
      <c r="AG515" s="4"/>
    </row>
    <row r="516" spans="33:33" ht="12.75" customHeight="1" x14ac:dyDescent="0.2">
      <c r="AG516" s="4"/>
    </row>
    <row r="517" spans="33:33" ht="12.75" customHeight="1" x14ac:dyDescent="0.2">
      <c r="AG517" s="4"/>
    </row>
    <row r="518" spans="33:33" ht="12.75" customHeight="1" x14ac:dyDescent="0.2">
      <c r="AG518" s="4"/>
    </row>
    <row r="519" spans="33:33" ht="12.75" customHeight="1" x14ac:dyDescent="0.2">
      <c r="AG519" s="4"/>
    </row>
    <row r="520" spans="33:33" ht="12.75" customHeight="1" x14ac:dyDescent="0.2">
      <c r="AG520" s="4"/>
    </row>
    <row r="521" spans="33:33" ht="12.75" customHeight="1" x14ac:dyDescent="0.2">
      <c r="AG521" s="4"/>
    </row>
    <row r="522" spans="33:33" ht="12.75" customHeight="1" x14ac:dyDescent="0.2">
      <c r="AG522" s="4"/>
    </row>
    <row r="523" spans="33:33" ht="12.75" customHeight="1" x14ac:dyDescent="0.2">
      <c r="AG523" s="4"/>
    </row>
    <row r="524" spans="33:33" ht="12.75" customHeight="1" x14ac:dyDescent="0.2">
      <c r="AG524" s="4"/>
    </row>
    <row r="525" spans="33:33" ht="12.75" customHeight="1" x14ac:dyDescent="0.2">
      <c r="AG525" s="4"/>
    </row>
    <row r="526" spans="33:33" ht="12.75" customHeight="1" x14ac:dyDescent="0.2">
      <c r="AG526" s="4"/>
    </row>
    <row r="527" spans="33:33" ht="12.75" customHeight="1" x14ac:dyDescent="0.2">
      <c r="AG527" s="4"/>
    </row>
    <row r="528" spans="33:33" ht="12.75" customHeight="1" x14ac:dyDescent="0.2">
      <c r="AG528" s="4"/>
    </row>
    <row r="529" spans="33:33" ht="12.75" customHeight="1" x14ac:dyDescent="0.2">
      <c r="AG529" s="4"/>
    </row>
    <row r="530" spans="33:33" ht="12.75" customHeight="1" x14ac:dyDescent="0.2">
      <c r="AG530" s="4"/>
    </row>
    <row r="531" spans="33:33" ht="12.75" customHeight="1" x14ac:dyDescent="0.2">
      <c r="AG531" s="4"/>
    </row>
    <row r="532" spans="33:33" ht="12.75" customHeight="1" x14ac:dyDescent="0.2">
      <c r="AG532" s="4"/>
    </row>
    <row r="533" spans="33:33" ht="12.75" customHeight="1" x14ac:dyDescent="0.2">
      <c r="AG533" s="4"/>
    </row>
    <row r="534" spans="33:33" ht="12.75" customHeight="1" x14ac:dyDescent="0.2">
      <c r="AG534" s="4"/>
    </row>
    <row r="535" spans="33:33" ht="12.75" customHeight="1" x14ac:dyDescent="0.2">
      <c r="AG535" s="4"/>
    </row>
    <row r="536" spans="33:33" ht="12.75" customHeight="1" x14ac:dyDescent="0.2">
      <c r="AG536" s="4"/>
    </row>
    <row r="537" spans="33:33" ht="12.75" customHeight="1" x14ac:dyDescent="0.2">
      <c r="AG537" s="4"/>
    </row>
    <row r="538" spans="33:33" ht="12.75" customHeight="1" x14ac:dyDescent="0.2">
      <c r="AG538" s="4"/>
    </row>
    <row r="539" spans="33:33" ht="12.75" customHeight="1" x14ac:dyDescent="0.2">
      <c r="AG539" s="4"/>
    </row>
    <row r="540" spans="33:33" ht="12.75" customHeight="1" x14ac:dyDescent="0.2">
      <c r="AG540" s="4"/>
    </row>
    <row r="541" spans="33:33" ht="12.75" customHeight="1" x14ac:dyDescent="0.2">
      <c r="AG541" s="4"/>
    </row>
    <row r="542" spans="33:33" ht="12.75" customHeight="1" x14ac:dyDescent="0.2">
      <c r="AG542" s="4"/>
    </row>
    <row r="543" spans="33:33" ht="12.75" customHeight="1" x14ac:dyDescent="0.2">
      <c r="AG543" s="4"/>
    </row>
    <row r="544" spans="33:33" ht="12.75" customHeight="1" x14ac:dyDescent="0.2">
      <c r="AG544" s="4"/>
    </row>
    <row r="545" spans="33:33" ht="12.75" customHeight="1" x14ac:dyDescent="0.2">
      <c r="AG545" s="4"/>
    </row>
    <row r="546" spans="33:33" ht="12.75" customHeight="1" x14ac:dyDescent="0.2">
      <c r="AG546" s="4"/>
    </row>
    <row r="547" spans="33:33" ht="12.75" customHeight="1" x14ac:dyDescent="0.2">
      <c r="AG547" s="4"/>
    </row>
    <row r="548" spans="33:33" ht="12.75" customHeight="1" x14ac:dyDescent="0.2">
      <c r="AG548" s="4"/>
    </row>
    <row r="549" spans="33:33" ht="12.75" customHeight="1" x14ac:dyDescent="0.2">
      <c r="AG549" s="4"/>
    </row>
    <row r="550" spans="33:33" ht="12.75" customHeight="1" x14ac:dyDescent="0.2">
      <c r="AG550" s="4"/>
    </row>
    <row r="551" spans="33:33" ht="12.75" customHeight="1" x14ac:dyDescent="0.2">
      <c r="AG551" s="4"/>
    </row>
    <row r="552" spans="33:33" ht="12.75" customHeight="1" x14ac:dyDescent="0.2">
      <c r="AG552" s="4"/>
    </row>
    <row r="553" spans="33:33" ht="12.75" customHeight="1" x14ac:dyDescent="0.2">
      <c r="AG553" s="4"/>
    </row>
    <row r="554" spans="33:33" ht="12.75" customHeight="1" x14ac:dyDescent="0.2">
      <c r="AG554" s="4"/>
    </row>
    <row r="555" spans="33:33" ht="12.75" customHeight="1" x14ac:dyDescent="0.2">
      <c r="AG555" s="4"/>
    </row>
    <row r="556" spans="33:33" ht="12.75" customHeight="1" x14ac:dyDescent="0.2">
      <c r="AG556" s="4"/>
    </row>
    <row r="557" spans="33:33" ht="12.75" customHeight="1" x14ac:dyDescent="0.2">
      <c r="AG557" s="4"/>
    </row>
    <row r="558" spans="33:33" ht="12.75" customHeight="1" x14ac:dyDescent="0.2">
      <c r="AG558" s="4"/>
    </row>
    <row r="559" spans="33:33" ht="12.75" customHeight="1" x14ac:dyDescent="0.2">
      <c r="AG559" s="4"/>
    </row>
    <row r="560" spans="33:33" ht="12.75" customHeight="1" x14ac:dyDescent="0.2">
      <c r="AG560" s="4"/>
    </row>
    <row r="561" spans="33:33" ht="12.75" customHeight="1" x14ac:dyDescent="0.2">
      <c r="AG561" s="4"/>
    </row>
    <row r="562" spans="33:33" ht="12.75" customHeight="1" x14ac:dyDescent="0.2">
      <c r="AG562" s="4"/>
    </row>
    <row r="563" spans="33:33" ht="12.75" customHeight="1" x14ac:dyDescent="0.2">
      <c r="AG563" s="4"/>
    </row>
    <row r="564" spans="33:33" ht="12.75" customHeight="1" x14ac:dyDescent="0.2">
      <c r="AG564" s="4"/>
    </row>
    <row r="565" spans="33:33" ht="12.75" customHeight="1" x14ac:dyDescent="0.2">
      <c r="AG565" s="4"/>
    </row>
    <row r="566" spans="33:33" ht="12.75" customHeight="1" x14ac:dyDescent="0.2">
      <c r="AG566" s="4"/>
    </row>
    <row r="567" spans="33:33" ht="12.75" customHeight="1" x14ac:dyDescent="0.2">
      <c r="AG567" s="4"/>
    </row>
    <row r="568" spans="33:33" ht="12.75" customHeight="1" x14ac:dyDescent="0.2">
      <c r="AG568" s="4"/>
    </row>
    <row r="569" spans="33:33" ht="12.75" customHeight="1" x14ac:dyDescent="0.2">
      <c r="AG569" s="4"/>
    </row>
    <row r="570" spans="33:33" ht="12.75" customHeight="1" x14ac:dyDescent="0.2">
      <c r="AG570" s="4"/>
    </row>
    <row r="571" spans="33:33" ht="12.75" customHeight="1" x14ac:dyDescent="0.2">
      <c r="AG571" s="4"/>
    </row>
    <row r="572" spans="33:33" ht="12.75" customHeight="1" x14ac:dyDescent="0.2">
      <c r="AG572" s="4"/>
    </row>
    <row r="573" spans="33:33" ht="12.75" customHeight="1" x14ac:dyDescent="0.2">
      <c r="AG573" s="4"/>
    </row>
    <row r="574" spans="33:33" ht="12.75" customHeight="1" x14ac:dyDescent="0.2">
      <c r="AG574" s="4"/>
    </row>
    <row r="575" spans="33:33" ht="12.75" customHeight="1" x14ac:dyDescent="0.2">
      <c r="AG575" s="4"/>
    </row>
    <row r="576" spans="33:33" ht="12.75" customHeight="1" x14ac:dyDescent="0.2">
      <c r="AG576" s="4"/>
    </row>
    <row r="577" spans="33:33" ht="12.75" customHeight="1" x14ac:dyDescent="0.2">
      <c r="AG577" s="4"/>
    </row>
    <row r="578" spans="33:33" ht="12.75" customHeight="1" x14ac:dyDescent="0.2">
      <c r="AG578" s="4"/>
    </row>
    <row r="579" spans="33:33" ht="12.75" customHeight="1" x14ac:dyDescent="0.2">
      <c r="AG579" s="4"/>
    </row>
    <row r="580" spans="33:33" ht="12.75" customHeight="1" x14ac:dyDescent="0.2">
      <c r="AG580" s="4"/>
    </row>
    <row r="581" spans="33:33" ht="12.75" customHeight="1" x14ac:dyDescent="0.2">
      <c r="AG581" s="4"/>
    </row>
    <row r="582" spans="33:33" ht="12.75" customHeight="1" x14ac:dyDescent="0.2">
      <c r="AG582" s="4"/>
    </row>
    <row r="583" spans="33:33" ht="12.75" customHeight="1" x14ac:dyDescent="0.2">
      <c r="AG583" s="4"/>
    </row>
    <row r="584" spans="33:33" ht="12.75" customHeight="1" x14ac:dyDescent="0.2">
      <c r="AG584" s="4"/>
    </row>
    <row r="585" spans="33:33" ht="12.75" customHeight="1" x14ac:dyDescent="0.2">
      <c r="AG585" s="4"/>
    </row>
    <row r="586" spans="33:33" ht="12.75" customHeight="1" x14ac:dyDescent="0.2">
      <c r="AG586" s="4"/>
    </row>
    <row r="587" spans="33:33" ht="12.75" customHeight="1" x14ac:dyDescent="0.2">
      <c r="AG587" s="4"/>
    </row>
    <row r="588" spans="33:33" ht="12.75" customHeight="1" x14ac:dyDescent="0.2">
      <c r="AG588" s="4"/>
    </row>
    <row r="589" spans="33:33" ht="12.75" customHeight="1" x14ac:dyDescent="0.2">
      <c r="AG589" s="4"/>
    </row>
    <row r="590" spans="33:33" ht="12.75" customHeight="1" x14ac:dyDescent="0.2">
      <c r="AG590" s="4"/>
    </row>
    <row r="591" spans="33:33" ht="12.75" customHeight="1" x14ac:dyDescent="0.2">
      <c r="AG591" s="4"/>
    </row>
    <row r="592" spans="33:33" ht="12.75" customHeight="1" x14ac:dyDescent="0.2">
      <c r="AG592" s="4"/>
    </row>
    <row r="593" spans="33:33" ht="12.75" customHeight="1" x14ac:dyDescent="0.2">
      <c r="AG593" s="4"/>
    </row>
    <row r="594" spans="33:33" ht="12.75" customHeight="1" x14ac:dyDescent="0.2">
      <c r="AG594" s="4"/>
    </row>
    <row r="595" spans="33:33" ht="12.75" customHeight="1" x14ac:dyDescent="0.2">
      <c r="AG595" s="4"/>
    </row>
    <row r="596" spans="33:33" ht="12.75" customHeight="1" x14ac:dyDescent="0.2">
      <c r="AG596" s="4"/>
    </row>
    <row r="597" spans="33:33" ht="12.75" customHeight="1" x14ac:dyDescent="0.2">
      <c r="AG597" s="4"/>
    </row>
    <row r="598" spans="33:33" ht="12.75" customHeight="1" x14ac:dyDescent="0.2">
      <c r="AG598" s="4"/>
    </row>
    <row r="599" spans="33:33" ht="12.75" customHeight="1" x14ac:dyDescent="0.2">
      <c r="AG599" s="4"/>
    </row>
    <row r="600" spans="33:33" ht="12.75" customHeight="1" x14ac:dyDescent="0.2">
      <c r="AG600" s="4"/>
    </row>
    <row r="601" spans="33:33" ht="12.75" customHeight="1" x14ac:dyDescent="0.2">
      <c r="AG601" s="4"/>
    </row>
    <row r="602" spans="33:33" ht="12.75" customHeight="1" x14ac:dyDescent="0.2">
      <c r="AG602" s="4"/>
    </row>
    <row r="603" spans="33:33" ht="12.75" customHeight="1" x14ac:dyDescent="0.2">
      <c r="AG603" s="4"/>
    </row>
    <row r="604" spans="33:33" ht="12.75" customHeight="1" x14ac:dyDescent="0.2">
      <c r="AG604" s="4"/>
    </row>
    <row r="605" spans="33:33" ht="12.75" customHeight="1" x14ac:dyDescent="0.2">
      <c r="AG605" s="4"/>
    </row>
    <row r="606" spans="33:33" ht="12.75" customHeight="1" x14ac:dyDescent="0.2">
      <c r="AG606" s="4"/>
    </row>
    <row r="607" spans="33:33" ht="12.75" customHeight="1" x14ac:dyDescent="0.2">
      <c r="AG607" s="4"/>
    </row>
    <row r="608" spans="33:33" ht="12.75" customHeight="1" x14ac:dyDescent="0.2">
      <c r="AG608" s="4"/>
    </row>
    <row r="609" spans="33:33" ht="12.75" customHeight="1" x14ac:dyDescent="0.2">
      <c r="AG609" s="4"/>
    </row>
    <row r="610" spans="33:33" ht="12.75" customHeight="1" x14ac:dyDescent="0.2">
      <c r="AG610" s="4"/>
    </row>
    <row r="611" spans="33:33" ht="12.75" customHeight="1" x14ac:dyDescent="0.2">
      <c r="AG611" s="4"/>
    </row>
    <row r="612" spans="33:33" ht="12.75" customHeight="1" x14ac:dyDescent="0.2">
      <c r="AG612" s="4"/>
    </row>
    <row r="613" spans="33:33" ht="12.75" customHeight="1" x14ac:dyDescent="0.2">
      <c r="AG613" s="4"/>
    </row>
    <row r="614" spans="33:33" ht="12.75" customHeight="1" x14ac:dyDescent="0.2">
      <c r="AG614" s="4"/>
    </row>
    <row r="615" spans="33:33" ht="12.75" customHeight="1" x14ac:dyDescent="0.2">
      <c r="AG615" s="4"/>
    </row>
    <row r="616" spans="33:33" ht="12.75" customHeight="1" x14ac:dyDescent="0.2">
      <c r="AG616" s="4"/>
    </row>
    <row r="617" spans="33:33" ht="12.75" customHeight="1" x14ac:dyDescent="0.2">
      <c r="AG617" s="4"/>
    </row>
    <row r="618" spans="33:33" ht="12.75" customHeight="1" x14ac:dyDescent="0.2">
      <c r="AG618" s="4"/>
    </row>
    <row r="619" spans="33:33" ht="12.75" customHeight="1" x14ac:dyDescent="0.2">
      <c r="AG619" s="4"/>
    </row>
    <row r="620" spans="33:33" ht="12.75" customHeight="1" x14ac:dyDescent="0.2">
      <c r="AG620" s="4"/>
    </row>
    <row r="621" spans="33:33" ht="12.75" customHeight="1" x14ac:dyDescent="0.2">
      <c r="AG621" s="4"/>
    </row>
    <row r="622" spans="33:33" ht="12.75" customHeight="1" x14ac:dyDescent="0.2">
      <c r="AG622" s="4"/>
    </row>
    <row r="623" spans="33:33" ht="12.75" customHeight="1" x14ac:dyDescent="0.2">
      <c r="AG623" s="4"/>
    </row>
    <row r="624" spans="33:33" ht="12.75" customHeight="1" x14ac:dyDescent="0.2">
      <c r="AG624" s="4"/>
    </row>
    <row r="625" spans="33:33" ht="12.75" customHeight="1" x14ac:dyDescent="0.2">
      <c r="AG625" s="4"/>
    </row>
    <row r="626" spans="33:33" ht="12.75" customHeight="1" x14ac:dyDescent="0.2">
      <c r="AG626" s="4"/>
    </row>
    <row r="627" spans="33:33" ht="12.75" customHeight="1" x14ac:dyDescent="0.2">
      <c r="AG627" s="4"/>
    </row>
    <row r="628" spans="33:33" ht="12.75" customHeight="1" x14ac:dyDescent="0.2">
      <c r="AG628" s="4"/>
    </row>
    <row r="629" spans="33:33" ht="12.75" customHeight="1" x14ac:dyDescent="0.2">
      <c r="AG629" s="4"/>
    </row>
    <row r="630" spans="33:33" ht="12.75" customHeight="1" x14ac:dyDescent="0.2">
      <c r="AG630" s="4"/>
    </row>
    <row r="631" spans="33:33" ht="12.75" customHeight="1" x14ac:dyDescent="0.2">
      <c r="AG631" s="4"/>
    </row>
    <row r="632" spans="33:33" ht="12.75" customHeight="1" x14ac:dyDescent="0.2">
      <c r="AG632" s="4"/>
    </row>
    <row r="633" spans="33:33" ht="12.75" customHeight="1" x14ac:dyDescent="0.2">
      <c r="AG633" s="4"/>
    </row>
    <row r="634" spans="33:33" ht="12.75" customHeight="1" x14ac:dyDescent="0.2">
      <c r="AG634" s="4"/>
    </row>
    <row r="635" spans="33:33" ht="12.75" customHeight="1" x14ac:dyDescent="0.2">
      <c r="AG635" s="4"/>
    </row>
    <row r="636" spans="33:33" ht="12.75" customHeight="1" x14ac:dyDescent="0.2">
      <c r="AG636" s="4"/>
    </row>
    <row r="637" spans="33:33" ht="12.75" customHeight="1" x14ac:dyDescent="0.2">
      <c r="AG637" s="4"/>
    </row>
    <row r="638" spans="33:33" ht="12.75" customHeight="1" x14ac:dyDescent="0.2">
      <c r="AG638" s="4"/>
    </row>
    <row r="639" spans="33:33" ht="12.75" customHeight="1" x14ac:dyDescent="0.2">
      <c r="AG639" s="4"/>
    </row>
    <row r="640" spans="33:33" ht="12.75" customHeight="1" x14ac:dyDescent="0.2">
      <c r="AG640" s="4"/>
    </row>
    <row r="641" spans="33:33" ht="12.75" customHeight="1" x14ac:dyDescent="0.2">
      <c r="AG641" s="4"/>
    </row>
    <row r="642" spans="33:33" ht="12.75" customHeight="1" x14ac:dyDescent="0.2">
      <c r="AG642" s="4"/>
    </row>
    <row r="643" spans="33:33" ht="12.75" customHeight="1" x14ac:dyDescent="0.2">
      <c r="AG643" s="4"/>
    </row>
    <row r="644" spans="33:33" ht="12.75" customHeight="1" x14ac:dyDescent="0.2">
      <c r="AG644" s="4"/>
    </row>
    <row r="645" spans="33:33" ht="12.75" customHeight="1" x14ac:dyDescent="0.2">
      <c r="AG645" s="4"/>
    </row>
    <row r="646" spans="33:33" ht="12.75" customHeight="1" x14ac:dyDescent="0.2">
      <c r="AG646" s="4"/>
    </row>
    <row r="647" spans="33:33" ht="12.75" customHeight="1" x14ac:dyDescent="0.2">
      <c r="AG647" s="4"/>
    </row>
    <row r="648" spans="33:33" ht="12.75" customHeight="1" x14ac:dyDescent="0.2">
      <c r="AG648" s="4"/>
    </row>
    <row r="649" spans="33:33" ht="12.75" customHeight="1" x14ac:dyDescent="0.2">
      <c r="AG649" s="4"/>
    </row>
    <row r="650" spans="33:33" ht="12.75" customHeight="1" x14ac:dyDescent="0.2">
      <c r="AG650" s="4"/>
    </row>
    <row r="651" spans="33:33" ht="12.75" customHeight="1" x14ac:dyDescent="0.2">
      <c r="AG651" s="4"/>
    </row>
    <row r="652" spans="33:33" ht="12.75" customHeight="1" x14ac:dyDescent="0.2">
      <c r="AG652" s="4"/>
    </row>
    <row r="653" spans="33:33" ht="12.75" customHeight="1" x14ac:dyDescent="0.2">
      <c r="AG653" s="4"/>
    </row>
    <row r="654" spans="33:33" ht="12.75" customHeight="1" x14ac:dyDescent="0.2">
      <c r="AG654" s="4"/>
    </row>
    <row r="655" spans="33:33" ht="12.75" customHeight="1" x14ac:dyDescent="0.2">
      <c r="AG655" s="4"/>
    </row>
    <row r="656" spans="33:33" ht="12.75" customHeight="1" x14ac:dyDescent="0.2">
      <c r="AG656" s="4"/>
    </row>
    <row r="657" spans="33:33" ht="12.75" customHeight="1" x14ac:dyDescent="0.2">
      <c r="AG657" s="4"/>
    </row>
    <row r="658" spans="33:33" ht="12.75" customHeight="1" x14ac:dyDescent="0.2">
      <c r="AG658" s="4"/>
    </row>
    <row r="659" spans="33:33" ht="12.75" customHeight="1" x14ac:dyDescent="0.2">
      <c r="AG659" s="4"/>
    </row>
    <row r="660" spans="33:33" ht="12.75" customHeight="1" x14ac:dyDescent="0.2">
      <c r="AG660" s="4"/>
    </row>
    <row r="661" spans="33:33" ht="12.75" customHeight="1" x14ac:dyDescent="0.2">
      <c r="AG661" s="4"/>
    </row>
    <row r="662" spans="33:33" ht="12.75" customHeight="1" x14ac:dyDescent="0.2">
      <c r="AG662" s="4"/>
    </row>
    <row r="663" spans="33:33" ht="12.75" customHeight="1" x14ac:dyDescent="0.2">
      <c r="AG663" s="4"/>
    </row>
    <row r="664" spans="33:33" ht="12.75" customHeight="1" x14ac:dyDescent="0.2">
      <c r="AG664" s="4"/>
    </row>
    <row r="665" spans="33:33" ht="12.75" customHeight="1" x14ac:dyDescent="0.2">
      <c r="AG665" s="4"/>
    </row>
    <row r="666" spans="33:33" ht="12.75" customHeight="1" x14ac:dyDescent="0.2">
      <c r="AG666" s="4"/>
    </row>
    <row r="667" spans="33:33" ht="12.75" customHeight="1" x14ac:dyDescent="0.2">
      <c r="AG667" s="4"/>
    </row>
    <row r="668" spans="33:33" ht="12.75" customHeight="1" x14ac:dyDescent="0.2">
      <c r="AG668" s="4"/>
    </row>
    <row r="669" spans="33:33" ht="12.75" customHeight="1" x14ac:dyDescent="0.2">
      <c r="AG669" s="4"/>
    </row>
    <row r="670" spans="33:33" ht="12.75" customHeight="1" x14ac:dyDescent="0.2">
      <c r="AG670" s="4"/>
    </row>
    <row r="671" spans="33:33" ht="12.75" customHeight="1" x14ac:dyDescent="0.2">
      <c r="AG671" s="4"/>
    </row>
    <row r="672" spans="33:33" ht="12.75" customHeight="1" x14ac:dyDescent="0.2">
      <c r="AG672" s="4"/>
    </row>
    <row r="673" spans="33:33" ht="12.75" customHeight="1" x14ac:dyDescent="0.2">
      <c r="AG673" s="4"/>
    </row>
    <row r="674" spans="33:33" ht="12.75" customHeight="1" x14ac:dyDescent="0.2">
      <c r="AG674" s="4"/>
    </row>
    <row r="675" spans="33:33" ht="12.75" customHeight="1" x14ac:dyDescent="0.2">
      <c r="AG675" s="4"/>
    </row>
    <row r="676" spans="33:33" ht="12.75" customHeight="1" x14ac:dyDescent="0.2">
      <c r="AG676" s="4"/>
    </row>
    <row r="677" spans="33:33" ht="12.75" customHeight="1" x14ac:dyDescent="0.2">
      <c r="AG677" s="4"/>
    </row>
    <row r="678" spans="33:33" ht="12.75" customHeight="1" x14ac:dyDescent="0.2">
      <c r="AG678" s="4"/>
    </row>
    <row r="679" spans="33:33" ht="12.75" customHeight="1" x14ac:dyDescent="0.2">
      <c r="AG679" s="4"/>
    </row>
    <row r="680" spans="33:33" ht="12.75" customHeight="1" x14ac:dyDescent="0.2">
      <c r="AG680" s="4"/>
    </row>
    <row r="681" spans="33:33" ht="12.75" customHeight="1" x14ac:dyDescent="0.2">
      <c r="AG681" s="4"/>
    </row>
    <row r="682" spans="33:33" ht="12.75" customHeight="1" x14ac:dyDescent="0.2">
      <c r="AG682" s="4"/>
    </row>
    <row r="683" spans="33:33" ht="12.75" customHeight="1" x14ac:dyDescent="0.2">
      <c r="AG683" s="4"/>
    </row>
    <row r="684" spans="33:33" ht="12.75" customHeight="1" x14ac:dyDescent="0.2">
      <c r="AG684" s="4"/>
    </row>
    <row r="685" spans="33:33" ht="12.75" customHeight="1" x14ac:dyDescent="0.2">
      <c r="AG685" s="4"/>
    </row>
    <row r="686" spans="33:33" ht="12.75" customHeight="1" x14ac:dyDescent="0.2">
      <c r="AG686" s="4"/>
    </row>
    <row r="687" spans="33:33" ht="12.75" customHeight="1" x14ac:dyDescent="0.2">
      <c r="AG687" s="4"/>
    </row>
    <row r="688" spans="33:33" ht="12.75" customHeight="1" x14ac:dyDescent="0.2">
      <c r="AG688" s="4"/>
    </row>
    <row r="689" spans="33:33" ht="12.75" customHeight="1" x14ac:dyDescent="0.2">
      <c r="AG689" s="4"/>
    </row>
    <row r="690" spans="33:33" ht="12.75" customHeight="1" x14ac:dyDescent="0.2">
      <c r="AG690" s="4"/>
    </row>
    <row r="691" spans="33:33" ht="12.75" customHeight="1" x14ac:dyDescent="0.2">
      <c r="AG691" s="4"/>
    </row>
    <row r="692" spans="33:33" ht="12.75" customHeight="1" x14ac:dyDescent="0.2">
      <c r="AG692" s="4"/>
    </row>
    <row r="693" spans="33:33" ht="12.75" customHeight="1" x14ac:dyDescent="0.2">
      <c r="AG693" s="4"/>
    </row>
    <row r="694" spans="33:33" ht="12.75" customHeight="1" x14ac:dyDescent="0.2">
      <c r="AG694" s="4"/>
    </row>
    <row r="695" spans="33:33" ht="12.75" customHeight="1" x14ac:dyDescent="0.2">
      <c r="AG695" s="4"/>
    </row>
    <row r="696" spans="33:33" ht="12.75" customHeight="1" x14ac:dyDescent="0.2">
      <c r="AG696" s="4"/>
    </row>
    <row r="697" spans="33:33" ht="12.75" customHeight="1" x14ac:dyDescent="0.2">
      <c r="AG697" s="4"/>
    </row>
    <row r="698" spans="33:33" ht="12.75" customHeight="1" x14ac:dyDescent="0.2">
      <c r="AG698" s="4"/>
    </row>
    <row r="699" spans="33:33" ht="12.75" customHeight="1" x14ac:dyDescent="0.2">
      <c r="AG699" s="4"/>
    </row>
    <row r="700" spans="33:33" ht="12.75" customHeight="1" x14ac:dyDescent="0.2">
      <c r="AG700" s="4"/>
    </row>
    <row r="701" spans="33:33" ht="12.75" customHeight="1" x14ac:dyDescent="0.2">
      <c r="AG701" s="4"/>
    </row>
    <row r="702" spans="33:33" ht="12.75" customHeight="1" x14ac:dyDescent="0.2">
      <c r="AG702" s="4"/>
    </row>
    <row r="703" spans="33:33" ht="12.75" customHeight="1" x14ac:dyDescent="0.2">
      <c r="AG703" s="4"/>
    </row>
    <row r="704" spans="33:33" ht="12.75" customHeight="1" x14ac:dyDescent="0.2">
      <c r="AG704" s="4"/>
    </row>
    <row r="705" spans="33:33" ht="12.75" customHeight="1" x14ac:dyDescent="0.2">
      <c r="AG705" s="4"/>
    </row>
    <row r="706" spans="33:33" ht="12.75" customHeight="1" x14ac:dyDescent="0.2">
      <c r="AG706" s="4"/>
    </row>
    <row r="707" spans="33:33" ht="12.75" customHeight="1" x14ac:dyDescent="0.2">
      <c r="AG707" s="4"/>
    </row>
    <row r="708" spans="33:33" ht="12.75" customHeight="1" x14ac:dyDescent="0.2">
      <c r="AG708" s="4"/>
    </row>
    <row r="709" spans="33:33" ht="12.75" customHeight="1" x14ac:dyDescent="0.2">
      <c r="AG709" s="4"/>
    </row>
    <row r="710" spans="33:33" ht="12.75" customHeight="1" x14ac:dyDescent="0.2">
      <c r="AG710" s="4"/>
    </row>
    <row r="711" spans="33:33" ht="12.75" customHeight="1" x14ac:dyDescent="0.2">
      <c r="AG711" s="4"/>
    </row>
    <row r="712" spans="33:33" ht="12.75" customHeight="1" x14ac:dyDescent="0.2">
      <c r="AG712" s="4"/>
    </row>
    <row r="713" spans="33:33" ht="12.75" customHeight="1" x14ac:dyDescent="0.2">
      <c r="AG713" s="4"/>
    </row>
    <row r="714" spans="33:33" ht="12.75" customHeight="1" x14ac:dyDescent="0.2">
      <c r="AG714" s="4"/>
    </row>
    <row r="715" spans="33:33" ht="12.75" customHeight="1" x14ac:dyDescent="0.2">
      <c r="AG715" s="4"/>
    </row>
    <row r="716" spans="33:33" ht="12.75" customHeight="1" x14ac:dyDescent="0.2">
      <c r="AG716" s="4"/>
    </row>
    <row r="717" spans="33:33" ht="12.75" customHeight="1" x14ac:dyDescent="0.2">
      <c r="AG717" s="4"/>
    </row>
    <row r="718" spans="33:33" ht="12.75" customHeight="1" x14ac:dyDescent="0.2">
      <c r="AG718" s="4"/>
    </row>
    <row r="719" spans="33:33" ht="12.75" customHeight="1" x14ac:dyDescent="0.2">
      <c r="AG719" s="4"/>
    </row>
    <row r="720" spans="33:33" ht="12.75" customHeight="1" x14ac:dyDescent="0.2">
      <c r="AG720" s="4"/>
    </row>
    <row r="721" spans="33:33" ht="12.75" customHeight="1" x14ac:dyDescent="0.2">
      <c r="AG721" s="4"/>
    </row>
    <row r="722" spans="33:33" ht="12.75" customHeight="1" x14ac:dyDescent="0.2">
      <c r="AG722" s="4"/>
    </row>
    <row r="723" spans="33:33" ht="12.75" customHeight="1" x14ac:dyDescent="0.2">
      <c r="AG723" s="4"/>
    </row>
    <row r="724" spans="33:33" ht="12.75" customHeight="1" x14ac:dyDescent="0.2">
      <c r="AG724" s="4"/>
    </row>
    <row r="725" spans="33:33" ht="12.75" customHeight="1" x14ac:dyDescent="0.2">
      <c r="AG725" s="4"/>
    </row>
    <row r="726" spans="33:33" ht="12.75" customHeight="1" x14ac:dyDescent="0.2">
      <c r="AG726" s="4"/>
    </row>
    <row r="727" spans="33:33" ht="12.75" customHeight="1" x14ac:dyDescent="0.2">
      <c r="AG727" s="4"/>
    </row>
    <row r="728" spans="33:33" ht="12.75" customHeight="1" x14ac:dyDescent="0.2">
      <c r="AG728" s="4"/>
    </row>
    <row r="729" spans="33:33" ht="12.75" customHeight="1" x14ac:dyDescent="0.2">
      <c r="AG729" s="4"/>
    </row>
    <row r="730" spans="33:33" ht="12.75" customHeight="1" x14ac:dyDescent="0.2">
      <c r="AG730" s="4"/>
    </row>
    <row r="731" spans="33:33" ht="12.75" customHeight="1" x14ac:dyDescent="0.2">
      <c r="AG731" s="4"/>
    </row>
    <row r="732" spans="33:33" ht="12.75" customHeight="1" x14ac:dyDescent="0.2">
      <c r="AG732" s="4"/>
    </row>
    <row r="733" spans="33:33" ht="12.75" customHeight="1" x14ac:dyDescent="0.2">
      <c r="AG733" s="4"/>
    </row>
    <row r="734" spans="33:33" ht="12.75" customHeight="1" x14ac:dyDescent="0.2">
      <c r="AG734" s="4"/>
    </row>
    <row r="735" spans="33:33" ht="12.75" customHeight="1" x14ac:dyDescent="0.2">
      <c r="AG735" s="4"/>
    </row>
    <row r="736" spans="33:33" ht="12.75" customHeight="1" x14ac:dyDescent="0.2">
      <c r="AG736" s="4"/>
    </row>
    <row r="737" spans="33:33" ht="12.75" customHeight="1" x14ac:dyDescent="0.2">
      <c r="AG737" s="4"/>
    </row>
    <row r="738" spans="33:33" ht="12.75" customHeight="1" x14ac:dyDescent="0.2">
      <c r="AG738" s="4"/>
    </row>
    <row r="739" spans="33:33" ht="12.75" customHeight="1" x14ac:dyDescent="0.2">
      <c r="AG739" s="4"/>
    </row>
    <row r="740" spans="33:33" ht="12.75" customHeight="1" x14ac:dyDescent="0.2">
      <c r="AG740" s="4"/>
    </row>
    <row r="741" spans="33:33" ht="12.75" customHeight="1" x14ac:dyDescent="0.2">
      <c r="AG741" s="4"/>
    </row>
    <row r="742" spans="33:33" ht="12.75" customHeight="1" x14ac:dyDescent="0.2">
      <c r="AG742" s="4"/>
    </row>
    <row r="743" spans="33:33" ht="12.75" customHeight="1" x14ac:dyDescent="0.2">
      <c r="AG743" s="4"/>
    </row>
    <row r="744" spans="33:33" ht="12.75" customHeight="1" x14ac:dyDescent="0.2">
      <c r="AG744" s="4"/>
    </row>
    <row r="745" spans="33:33" ht="12.75" customHeight="1" x14ac:dyDescent="0.2">
      <c r="AG745" s="4"/>
    </row>
    <row r="746" spans="33:33" ht="12.75" customHeight="1" x14ac:dyDescent="0.2">
      <c r="AG746" s="4"/>
    </row>
    <row r="747" spans="33:33" ht="12.75" customHeight="1" x14ac:dyDescent="0.2">
      <c r="AG747" s="4"/>
    </row>
    <row r="748" spans="33:33" ht="12.75" customHeight="1" x14ac:dyDescent="0.2">
      <c r="AG748" s="4"/>
    </row>
    <row r="749" spans="33:33" ht="12.75" customHeight="1" x14ac:dyDescent="0.2">
      <c r="AG749" s="4"/>
    </row>
    <row r="750" spans="33:33" ht="12.75" customHeight="1" x14ac:dyDescent="0.2">
      <c r="AG750" s="4"/>
    </row>
    <row r="751" spans="33:33" ht="12.75" customHeight="1" x14ac:dyDescent="0.2">
      <c r="AG751" s="4"/>
    </row>
    <row r="752" spans="33:33" ht="12.75" customHeight="1" x14ac:dyDescent="0.2">
      <c r="AG752" s="4"/>
    </row>
    <row r="753" spans="33:33" ht="12.75" customHeight="1" x14ac:dyDescent="0.2">
      <c r="AG753" s="4"/>
    </row>
    <row r="754" spans="33:33" ht="12.75" customHeight="1" x14ac:dyDescent="0.2">
      <c r="AG754" s="4"/>
    </row>
    <row r="755" spans="33:33" ht="12.75" customHeight="1" x14ac:dyDescent="0.2">
      <c r="AG755" s="4"/>
    </row>
    <row r="756" spans="33:33" ht="12.75" customHeight="1" x14ac:dyDescent="0.2">
      <c r="AG756" s="4"/>
    </row>
    <row r="757" spans="33:33" ht="12.75" customHeight="1" x14ac:dyDescent="0.2">
      <c r="AG757" s="4"/>
    </row>
    <row r="758" spans="33:33" ht="12.75" customHeight="1" x14ac:dyDescent="0.2">
      <c r="AG758" s="4"/>
    </row>
    <row r="759" spans="33:33" ht="12.75" customHeight="1" x14ac:dyDescent="0.2">
      <c r="AG759" s="4"/>
    </row>
    <row r="760" spans="33:33" ht="12.75" customHeight="1" x14ac:dyDescent="0.2">
      <c r="AG760" s="4"/>
    </row>
    <row r="761" spans="33:33" ht="12.75" customHeight="1" x14ac:dyDescent="0.2">
      <c r="AG761" s="4"/>
    </row>
    <row r="762" spans="33:33" ht="12.75" customHeight="1" x14ac:dyDescent="0.2">
      <c r="AG762" s="4"/>
    </row>
    <row r="763" spans="33:33" ht="12.75" customHeight="1" x14ac:dyDescent="0.2">
      <c r="AG763" s="4"/>
    </row>
    <row r="764" spans="33:33" ht="12.75" customHeight="1" x14ac:dyDescent="0.2">
      <c r="AG764" s="4"/>
    </row>
    <row r="765" spans="33:33" ht="12.75" customHeight="1" x14ac:dyDescent="0.2">
      <c r="AG765" s="4"/>
    </row>
    <row r="766" spans="33:33" ht="12.75" customHeight="1" x14ac:dyDescent="0.2">
      <c r="AG766" s="4"/>
    </row>
    <row r="767" spans="33:33" ht="12.75" customHeight="1" x14ac:dyDescent="0.2">
      <c r="AG767" s="4"/>
    </row>
    <row r="768" spans="33:33" ht="12.75" customHeight="1" x14ac:dyDescent="0.2">
      <c r="AG768" s="4"/>
    </row>
    <row r="769" spans="33:33" ht="12.75" customHeight="1" x14ac:dyDescent="0.2">
      <c r="AG769" s="4"/>
    </row>
    <row r="770" spans="33:33" ht="12.75" customHeight="1" x14ac:dyDescent="0.2">
      <c r="AG770" s="4"/>
    </row>
    <row r="771" spans="33:33" ht="12.75" customHeight="1" x14ac:dyDescent="0.2">
      <c r="AG771" s="4"/>
    </row>
    <row r="772" spans="33:33" ht="12.75" customHeight="1" x14ac:dyDescent="0.2">
      <c r="AG772" s="4"/>
    </row>
    <row r="773" spans="33:33" ht="12.75" customHeight="1" x14ac:dyDescent="0.2">
      <c r="AG773" s="4"/>
    </row>
    <row r="774" spans="33:33" ht="12.75" customHeight="1" x14ac:dyDescent="0.2">
      <c r="AG774" s="4"/>
    </row>
    <row r="775" spans="33:33" ht="12.75" customHeight="1" x14ac:dyDescent="0.2">
      <c r="AG775" s="4"/>
    </row>
    <row r="776" spans="33:33" ht="12.75" customHeight="1" x14ac:dyDescent="0.2">
      <c r="AG776" s="4"/>
    </row>
    <row r="777" spans="33:33" ht="12.75" customHeight="1" x14ac:dyDescent="0.2">
      <c r="AG777" s="4"/>
    </row>
    <row r="778" spans="33:33" ht="12.75" customHeight="1" x14ac:dyDescent="0.2">
      <c r="AG778" s="4"/>
    </row>
    <row r="779" spans="33:33" ht="12.75" customHeight="1" x14ac:dyDescent="0.2">
      <c r="AG779" s="4"/>
    </row>
    <row r="780" spans="33:33" ht="12.75" customHeight="1" x14ac:dyDescent="0.2">
      <c r="AG780" s="4"/>
    </row>
    <row r="781" spans="33:33" ht="12.75" customHeight="1" x14ac:dyDescent="0.2">
      <c r="AG781" s="4"/>
    </row>
    <row r="782" spans="33:33" ht="12.75" customHeight="1" x14ac:dyDescent="0.2">
      <c r="AG782" s="4"/>
    </row>
    <row r="783" spans="33:33" ht="12.75" customHeight="1" x14ac:dyDescent="0.2">
      <c r="AG783" s="4"/>
    </row>
    <row r="784" spans="33:33" ht="12.75" customHeight="1" x14ac:dyDescent="0.2">
      <c r="AG784" s="4"/>
    </row>
    <row r="785" spans="33:33" ht="12.75" customHeight="1" x14ac:dyDescent="0.2">
      <c r="AG785" s="4"/>
    </row>
    <row r="786" spans="33:33" ht="12.75" customHeight="1" x14ac:dyDescent="0.2">
      <c r="AG786" s="4"/>
    </row>
    <row r="787" spans="33:33" ht="12.75" customHeight="1" x14ac:dyDescent="0.2">
      <c r="AG787" s="4"/>
    </row>
    <row r="788" spans="33:33" ht="12.75" customHeight="1" x14ac:dyDescent="0.2">
      <c r="AG788" s="4"/>
    </row>
    <row r="789" spans="33:33" ht="12.75" customHeight="1" x14ac:dyDescent="0.2">
      <c r="AG789" s="4"/>
    </row>
    <row r="790" spans="33:33" ht="12.75" customHeight="1" x14ac:dyDescent="0.2">
      <c r="AG790" s="4"/>
    </row>
    <row r="791" spans="33:33" ht="12.75" customHeight="1" x14ac:dyDescent="0.2">
      <c r="AG791" s="4"/>
    </row>
    <row r="792" spans="33:33" ht="12.75" customHeight="1" x14ac:dyDescent="0.2">
      <c r="AG792" s="4"/>
    </row>
    <row r="793" spans="33:33" ht="12.75" customHeight="1" x14ac:dyDescent="0.2">
      <c r="AG793" s="4"/>
    </row>
    <row r="794" spans="33:33" ht="12.75" customHeight="1" x14ac:dyDescent="0.2">
      <c r="AG794" s="4"/>
    </row>
    <row r="795" spans="33:33" ht="12.75" customHeight="1" x14ac:dyDescent="0.2">
      <c r="AG795" s="4"/>
    </row>
    <row r="796" spans="33:33" ht="12.75" customHeight="1" x14ac:dyDescent="0.2">
      <c r="AG796" s="4"/>
    </row>
    <row r="797" spans="33:33" ht="12.75" customHeight="1" x14ac:dyDescent="0.2">
      <c r="AG797" s="4"/>
    </row>
    <row r="798" spans="33:33" ht="12.75" customHeight="1" x14ac:dyDescent="0.2">
      <c r="AG798" s="4"/>
    </row>
    <row r="799" spans="33:33" ht="12.75" customHeight="1" x14ac:dyDescent="0.2">
      <c r="AG799" s="4"/>
    </row>
    <row r="800" spans="33:33" ht="12.75" customHeight="1" x14ac:dyDescent="0.2">
      <c r="AG800" s="4"/>
    </row>
    <row r="801" spans="33:33" ht="12.75" customHeight="1" x14ac:dyDescent="0.2">
      <c r="AG801" s="4"/>
    </row>
    <row r="802" spans="33:33" ht="12.75" customHeight="1" x14ac:dyDescent="0.2">
      <c r="AG802" s="4"/>
    </row>
    <row r="803" spans="33:33" ht="12.75" customHeight="1" x14ac:dyDescent="0.2">
      <c r="AG803" s="4"/>
    </row>
    <row r="804" spans="33:33" ht="12.75" customHeight="1" x14ac:dyDescent="0.2">
      <c r="AG804" s="4"/>
    </row>
    <row r="805" spans="33:33" ht="12.75" customHeight="1" x14ac:dyDescent="0.2">
      <c r="AG805" s="4"/>
    </row>
    <row r="806" spans="33:33" ht="12.75" customHeight="1" x14ac:dyDescent="0.2">
      <c r="AG806" s="4"/>
    </row>
    <row r="807" spans="33:33" ht="12.75" customHeight="1" x14ac:dyDescent="0.2">
      <c r="AG807" s="4"/>
    </row>
    <row r="808" spans="33:33" ht="12.75" customHeight="1" x14ac:dyDescent="0.2">
      <c r="AG808" s="4"/>
    </row>
    <row r="809" spans="33:33" ht="12.75" customHeight="1" x14ac:dyDescent="0.2">
      <c r="AG809" s="4"/>
    </row>
    <row r="810" spans="33:33" ht="12.75" customHeight="1" x14ac:dyDescent="0.2">
      <c r="AG810" s="4"/>
    </row>
    <row r="811" spans="33:33" ht="12.75" customHeight="1" x14ac:dyDescent="0.2">
      <c r="AG811" s="4"/>
    </row>
    <row r="812" spans="33:33" ht="12.75" customHeight="1" x14ac:dyDescent="0.2">
      <c r="AG812" s="4"/>
    </row>
    <row r="813" spans="33:33" ht="12.75" customHeight="1" x14ac:dyDescent="0.2">
      <c r="AG813" s="4"/>
    </row>
    <row r="814" spans="33:33" ht="12.75" customHeight="1" x14ac:dyDescent="0.2">
      <c r="AG814" s="4"/>
    </row>
    <row r="815" spans="33:33" ht="12.75" customHeight="1" x14ac:dyDescent="0.2">
      <c r="AG815" s="4"/>
    </row>
    <row r="816" spans="33:33" ht="12.75" customHeight="1" x14ac:dyDescent="0.2">
      <c r="AG816" s="4"/>
    </row>
    <row r="817" spans="33:33" ht="12.75" customHeight="1" x14ac:dyDescent="0.2">
      <c r="AG817" s="4"/>
    </row>
    <row r="818" spans="33:33" ht="12.75" customHeight="1" x14ac:dyDescent="0.2">
      <c r="AG818" s="4"/>
    </row>
    <row r="819" spans="33:33" ht="12.75" customHeight="1" x14ac:dyDescent="0.2">
      <c r="AG819" s="4"/>
    </row>
    <row r="820" spans="33:33" ht="12.75" customHeight="1" x14ac:dyDescent="0.2">
      <c r="AG820" s="4"/>
    </row>
    <row r="821" spans="33:33" ht="12.75" customHeight="1" x14ac:dyDescent="0.2">
      <c r="AG821" s="4"/>
    </row>
    <row r="822" spans="33:33" ht="12.75" customHeight="1" x14ac:dyDescent="0.2">
      <c r="AG822" s="4"/>
    </row>
    <row r="823" spans="33:33" ht="12.75" customHeight="1" x14ac:dyDescent="0.2">
      <c r="AG823" s="4"/>
    </row>
    <row r="824" spans="33:33" ht="12.75" customHeight="1" x14ac:dyDescent="0.2">
      <c r="AG824" s="4"/>
    </row>
    <row r="825" spans="33:33" ht="12.75" customHeight="1" x14ac:dyDescent="0.2">
      <c r="AG825" s="4"/>
    </row>
    <row r="826" spans="33:33" ht="12.75" customHeight="1" x14ac:dyDescent="0.2">
      <c r="AG826" s="4"/>
    </row>
    <row r="827" spans="33:33" ht="12.75" customHeight="1" x14ac:dyDescent="0.2">
      <c r="AG827" s="4"/>
    </row>
    <row r="828" spans="33:33" ht="12.75" customHeight="1" x14ac:dyDescent="0.2">
      <c r="AG828" s="4"/>
    </row>
    <row r="829" spans="33:33" ht="12.75" customHeight="1" x14ac:dyDescent="0.2">
      <c r="AG829" s="4"/>
    </row>
    <row r="830" spans="33:33" ht="12.75" customHeight="1" x14ac:dyDescent="0.2">
      <c r="AG830" s="4"/>
    </row>
    <row r="831" spans="33:33" ht="12.75" customHeight="1" x14ac:dyDescent="0.2">
      <c r="AG831" s="4"/>
    </row>
    <row r="832" spans="33:33" ht="12.75" customHeight="1" x14ac:dyDescent="0.2">
      <c r="AG832" s="4"/>
    </row>
    <row r="833" spans="33:33" ht="12.75" customHeight="1" x14ac:dyDescent="0.2">
      <c r="AG833" s="4"/>
    </row>
    <row r="834" spans="33:33" ht="12.75" customHeight="1" x14ac:dyDescent="0.2">
      <c r="AG834" s="4"/>
    </row>
    <row r="835" spans="33:33" ht="12.75" customHeight="1" x14ac:dyDescent="0.2">
      <c r="AG835" s="4"/>
    </row>
    <row r="836" spans="33:33" ht="12.75" customHeight="1" x14ac:dyDescent="0.2">
      <c r="AG836" s="4"/>
    </row>
    <row r="837" spans="33:33" ht="12.75" customHeight="1" x14ac:dyDescent="0.2">
      <c r="AG837" s="4"/>
    </row>
    <row r="838" spans="33:33" ht="12.75" customHeight="1" x14ac:dyDescent="0.2">
      <c r="AG838" s="4"/>
    </row>
    <row r="839" spans="33:33" ht="12.75" customHeight="1" x14ac:dyDescent="0.2">
      <c r="AG839" s="4"/>
    </row>
    <row r="840" spans="33:33" ht="12.75" customHeight="1" x14ac:dyDescent="0.2">
      <c r="AG840" s="4"/>
    </row>
    <row r="841" spans="33:33" ht="12.75" customHeight="1" x14ac:dyDescent="0.2">
      <c r="AG841" s="4"/>
    </row>
    <row r="842" spans="33:33" ht="12.75" customHeight="1" x14ac:dyDescent="0.2">
      <c r="AG842" s="4"/>
    </row>
    <row r="843" spans="33:33" ht="12.75" customHeight="1" x14ac:dyDescent="0.2">
      <c r="AG843" s="4"/>
    </row>
    <row r="844" spans="33:33" ht="12.75" customHeight="1" x14ac:dyDescent="0.2">
      <c r="AG844" s="4"/>
    </row>
    <row r="845" spans="33:33" ht="12.75" customHeight="1" x14ac:dyDescent="0.2">
      <c r="AG845" s="4"/>
    </row>
    <row r="846" spans="33:33" ht="12.75" customHeight="1" x14ac:dyDescent="0.2">
      <c r="AG846" s="4"/>
    </row>
    <row r="847" spans="33:33" ht="12.75" customHeight="1" x14ac:dyDescent="0.2">
      <c r="AG847" s="4"/>
    </row>
    <row r="848" spans="33:33" ht="12.75" customHeight="1" x14ac:dyDescent="0.2">
      <c r="AG848" s="4"/>
    </row>
    <row r="849" spans="33:33" ht="12.75" customHeight="1" x14ac:dyDescent="0.2">
      <c r="AG849" s="4"/>
    </row>
    <row r="850" spans="33:33" ht="12.75" customHeight="1" x14ac:dyDescent="0.2">
      <c r="AG850" s="4"/>
    </row>
    <row r="851" spans="33:33" ht="12.75" customHeight="1" x14ac:dyDescent="0.2">
      <c r="AG851" s="4"/>
    </row>
    <row r="852" spans="33:33" ht="12.75" customHeight="1" x14ac:dyDescent="0.2">
      <c r="AG852" s="4"/>
    </row>
    <row r="853" spans="33:33" ht="12.75" customHeight="1" x14ac:dyDescent="0.2">
      <c r="AG853" s="4"/>
    </row>
    <row r="854" spans="33:33" ht="12.75" customHeight="1" x14ac:dyDescent="0.2">
      <c r="AG854" s="4"/>
    </row>
    <row r="855" spans="33:33" ht="12.75" customHeight="1" x14ac:dyDescent="0.2">
      <c r="AG855" s="4"/>
    </row>
    <row r="856" spans="33:33" ht="12.75" customHeight="1" x14ac:dyDescent="0.2">
      <c r="AG856" s="4"/>
    </row>
    <row r="857" spans="33:33" ht="12.75" customHeight="1" x14ac:dyDescent="0.2">
      <c r="AG857" s="4"/>
    </row>
    <row r="858" spans="33:33" ht="12.75" customHeight="1" x14ac:dyDescent="0.2">
      <c r="AG858" s="4"/>
    </row>
    <row r="859" spans="33:33" ht="12.75" customHeight="1" x14ac:dyDescent="0.2">
      <c r="AG859" s="4"/>
    </row>
    <row r="860" spans="33:33" ht="12.75" customHeight="1" x14ac:dyDescent="0.2">
      <c r="AG860" s="4"/>
    </row>
    <row r="861" spans="33:33" ht="12.75" customHeight="1" x14ac:dyDescent="0.2">
      <c r="AG861" s="4"/>
    </row>
    <row r="862" spans="33:33" ht="12.75" customHeight="1" x14ac:dyDescent="0.2">
      <c r="AG862" s="4"/>
    </row>
    <row r="863" spans="33:33" ht="12.75" customHeight="1" x14ac:dyDescent="0.2">
      <c r="AG863" s="4"/>
    </row>
    <row r="864" spans="33:33" ht="12.75" customHeight="1" x14ac:dyDescent="0.2">
      <c r="AG864" s="4"/>
    </row>
    <row r="865" spans="33:33" ht="12.75" customHeight="1" x14ac:dyDescent="0.2">
      <c r="AG865" s="4"/>
    </row>
    <row r="866" spans="33:33" ht="12.75" customHeight="1" x14ac:dyDescent="0.2">
      <c r="AG866" s="4"/>
    </row>
    <row r="867" spans="33:33" ht="12.75" customHeight="1" x14ac:dyDescent="0.2">
      <c r="AG867" s="4"/>
    </row>
    <row r="868" spans="33:33" ht="12.75" customHeight="1" x14ac:dyDescent="0.2">
      <c r="AG868" s="4"/>
    </row>
    <row r="869" spans="33:33" ht="12.75" customHeight="1" x14ac:dyDescent="0.2">
      <c r="AG869" s="4"/>
    </row>
    <row r="870" spans="33:33" ht="12.75" customHeight="1" x14ac:dyDescent="0.2">
      <c r="AG870" s="4"/>
    </row>
    <row r="871" spans="33:33" ht="12.75" customHeight="1" x14ac:dyDescent="0.2">
      <c r="AG871" s="4"/>
    </row>
    <row r="872" spans="33:33" ht="12.75" customHeight="1" x14ac:dyDescent="0.2">
      <c r="AG872" s="4"/>
    </row>
    <row r="873" spans="33:33" ht="12.75" customHeight="1" x14ac:dyDescent="0.2">
      <c r="AG873" s="4"/>
    </row>
    <row r="874" spans="33:33" ht="12.75" customHeight="1" x14ac:dyDescent="0.2">
      <c r="AG874" s="4"/>
    </row>
    <row r="875" spans="33:33" ht="12.75" customHeight="1" x14ac:dyDescent="0.2">
      <c r="AG875" s="4"/>
    </row>
    <row r="876" spans="33:33" ht="12.75" customHeight="1" x14ac:dyDescent="0.2">
      <c r="AG876" s="4"/>
    </row>
    <row r="877" spans="33:33" ht="12.75" customHeight="1" x14ac:dyDescent="0.2">
      <c r="AG877" s="4"/>
    </row>
    <row r="878" spans="33:33" ht="12.75" customHeight="1" x14ac:dyDescent="0.2">
      <c r="AG878" s="4"/>
    </row>
    <row r="879" spans="33:33" ht="12.75" customHeight="1" x14ac:dyDescent="0.2">
      <c r="AG879" s="4"/>
    </row>
    <row r="880" spans="33:33" ht="12.75" customHeight="1" x14ac:dyDescent="0.2">
      <c r="AG880" s="4"/>
    </row>
    <row r="881" spans="33:33" ht="12.75" customHeight="1" x14ac:dyDescent="0.2">
      <c r="AG881" s="4"/>
    </row>
    <row r="882" spans="33:33" ht="12.75" customHeight="1" x14ac:dyDescent="0.2">
      <c r="AG882" s="4"/>
    </row>
    <row r="883" spans="33:33" ht="12.75" customHeight="1" x14ac:dyDescent="0.2">
      <c r="AG883" s="4"/>
    </row>
    <row r="884" spans="33:33" ht="12.75" customHeight="1" x14ac:dyDescent="0.2">
      <c r="AG884" s="4"/>
    </row>
    <row r="885" spans="33:33" ht="12.75" customHeight="1" x14ac:dyDescent="0.2">
      <c r="AG885" s="4"/>
    </row>
    <row r="886" spans="33:33" ht="12.75" customHeight="1" x14ac:dyDescent="0.2">
      <c r="AG886" s="4"/>
    </row>
    <row r="887" spans="33:33" ht="12.75" customHeight="1" x14ac:dyDescent="0.2">
      <c r="AG887" s="4"/>
    </row>
    <row r="888" spans="33:33" ht="12.75" customHeight="1" x14ac:dyDescent="0.2">
      <c r="AG888" s="4"/>
    </row>
    <row r="889" spans="33:33" ht="12.75" customHeight="1" x14ac:dyDescent="0.2">
      <c r="AG889" s="4"/>
    </row>
    <row r="890" spans="33:33" ht="12.75" customHeight="1" x14ac:dyDescent="0.2">
      <c r="AG890" s="4"/>
    </row>
    <row r="891" spans="33:33" ht="12.75" customHeight="1" x14ac:dyDescent="0.2">
      <c r="AG891" s="4"/>
    </row>
    <row r="892" spans="33:33" ht="12.75" customHeight="1" x14ac:dyDescent="0.2">
      <c r="AG892" s="4"/>
    </row>
    <row r="893" spans="33:33" ht="12.75" customHeight="1" x14ac:dyDescent="0.2">
      <c r="AG893" s="4"/>
    </row>
    <row r="894" spans="33:33" ht="12.75" customHeight="1" x14ac:dyDescent="0.2">
      <c r="AG894" s="4"/>
    </row>
    <row r="895" spans="33:33" ht="12.75" customHeight="1" x14ac:dyDescent="0.2">
      <c r="AG895" s="4"/>
    </row>
    <row r="896" spans="33:33" ht="12.75" customHeight="1" x14ac:dyDescent="0.2">
      <c r="AG896" s="4"/>
    </row>
    <row r="897" spans="33:33" ht="12.75" customHeight="1" x14ac:dyDescent="0.2">
      <c r="AG897" s="4"/>
    </row>
    <row r="898" spans="33:33" ht="12.75" customHeight="1" x14ac:dyDescent="0.2">
      <c r="AG898" s="4"/>
    </row>
    <row r="899" spans="33:33" ht="12.75" customHeight="1" x14ac:dyDescent="0.2">
      <c r="AG899" s="4"/>
    </row>
    <row r="900" spans="33:33" ht="12.75" customHeight="1" x14ac:dyDescent="0.2">
      <c r="AG900" s="4"/>
    </row>
    <row r="901" spans="33:33" ht="12.75" customHeight="1" x14ac:dyDescent="0.2">
      <c r="AG901" s="4"/>
    </row>
    <row r="902" spans="33:33" ht="12.75" customHeight="1" x14ac:dyDescent="0.2">
      <c r="AG902" s="4"/>
    </row>
    <row r="903" spans="33:33" ht="12.75" customHeight="1" x14ac:dyDescent="0.2">
      <c r="AG903" s="4"/>
    </row>
    <row r="904" spans="33:33" ht="12.75" customHeight="1" x14ac:dyDescent="0.2">
      <c r="AG904" s="4"/>
    </row>
    <row r="905" spans="33:33" ht="12.75" customHeight="1" x14ac:dyDescent="0.2">
      <c r="AG905" s="4"/>
    </row>
    <row r="906" spans="33:33" ht="12.75" customHeight="1" x14ac:dyDescent="0.2">
      <c r="AG906" s="4"/>
    </row>
    <row r="907" spans="33:33" ht="12.75" customHeight="1" x14ac:dyDescent="0.2">
      <c r="AG907" s="4"/>
    </row>
    <row r="908" spans="33:33" ht="12.75" customHeight="1" x14ac:dyDescent="0.2">
      <c r="AG908" s="4"/>
    </row>
    <row r="909" spans="33:33" ht="12.75" customHeight="1" x14ac:dyDescent="0.2">
      <c r="AG909" s="4"/>
    </row>
    <row r="910" spans="33:33" ht="12.75" customHeight="1" x14ac:dyDescent="0.2">
      <c r="AG910" s="4"/>
    </row>
    <row r="911" spans="33:33" ht="12.75" customHeight="1" x14ac:dyDescent="0.2">
      <c r="AG911" s="4"/>
    </row>
    <row r="912" spans="33:33" ht="12.75" customHeight="1" x14ac:dyDescent="0.2">
      <c r="AG912" s="4"/>
    </row>
    <row r="913" spans="33:33" ht="12.75" customHeight="1" x14ac:dyDescent="0.2">
      <c r="AG913" s="4"/>
    </row>
    <row r="914" spans="33:33" ht="12.75" customHeight="1" x14ac:dyDescent="0.2">
      <c r="AG914" s="4"/>
    </row>
    <row r="915" spans="33:33" ht="12.75" customHeight="1" x14ac:dyDescent="0.2">
      <c r="AG915" s="4"/>
    </row>
    <row r="916" spans="33:33" ht="12.75" customHeight="1" x14ac:dyDescent="0.2">
      <c r="AG916" s="4"/>
    </row>
    <row r="917" spans="33:33" ht="12.75" customHeight="1" x14ac:dyDescent="0.2">
      <c r="AG917" s="4"/>
    </row>
    <row r="918" spans="33:33" ht="12.75" customHeight="1" x14ac:dyDescent="0.2">
      <c r="AG918" s="4"/>
    </row>
    <row r="919" spans="33:33" ht="12.75" customHeight="1" x14ac:dyDescent="0.2">
      <c r="AG919" s="4"/>
    </row>
    <row r="920" spans="33:33" ht="12.75" customHeight="1" x14ac:dyDescent="0.2">
      <c r="AG920" s="4"/>
    </row>
    <row r="921" spans="33:33" ht="12.75" customHeight="1" x14ac:dyDescent="0.2">
      <c r="AG921" s="4"/>
    </row>
    <row r="922" spans="33:33" ht="12.75" customHeight="1" x14ac:dyDescent="0.2">
      <c r="AG922" s="4"/>
    </row>
    <row r="923" spans="33:33" ht="12.75" customHeight="1" x14ac:dyDescent="0.2">
      <c r="AG923" s="4"/>
    </row>
    <row r="924" spans="33:33" ht="12.75" customHeight="1" x14ac:dyDescent="0.2">
      <c r="AG924" s="4"/>
    </row>
    <row r="925" spans="33:33" ht="12.75" customHeight="1" x14ac:dyDescent="0.2">
      <c r="AG925" s="4"/>
    </row>
    <row r="926" spans="33:33" ht="12.75" customHeight="1" x14ac:dyDescent="0.2">
      <c r="AG926" s="4"/>
    </row>
    <row r="927" spans="33:33" ht="12.75" customHeight="1" x14ac:dyDescent="0.2">
      <c r="AG927" s="4"/>
    </row>
    <row r="928" spans="33:33" ht="12.75" customHeight="1" x14ac:dyDescent="0.2">
      <c r="AG928" s="4"/>
    </row>
    <row r="929" spans="33:33" ht="12.75" customHeight="1" x14ac:dyDescent="0.2">
      <c r="AG929" s="4"/>
    </row>
    <row r="930" spans="33:33" ht="12.75" customHeight="1" x14ac:dyDescent="0.2">
      <c r="AG930" s="4"/>
    </row>
    <row r="931" spans="33:33" ht="12.75" customHeight="1" x14ac:dyDescent="0.2">
      <c r="AG931" s="4"/>
    </row>
    <row r="932" spans="33:33" ht="12.75" customHeight="1" x14ac:dyDescent="0.2">
      <c r="AG932" s="4"/>
    </row>
    <row r="933" spans="33:33" ht="12.75" customHeight="1" x14ac:dyDescent="0.2">
      <c r="AG933" s="4"/>
    </row>
    <row r="934" spans="33:33" ht="12.75" customHeight="1" x14ac:dyDescent="0.2">
      <c r="AG934" s="4"/>
    </row>
    <row r="935" spans="33:33" ht="12.75" customHeight="1" x14ac:dyDescent="0.2">
      <c r="AG935" s="4"/>
    </row>
    <row r="936" spans="33:33" ht="12.75" customHeight="1" x14ac:dyDescent="0.2">
      <c r="AG936" s="4"/>
    </row>
    <row r="937" spans="33:33" ht="12.75" customHeight="1" x14ac:dyDescent="0.2">
      <c r="AG937" s="4"/>
    </row>
    <row r="938" spans="33:33" ht="12.75" customHeight="1" x14ac:dyDescent="0.2">
      <c r="AG938" s="4"/>
    </row>
    <row r="939" spans="33:33" ht="12.75" customHeight="1" x14ac:dyDescent="0.2">
      <c r="AG939" s="4"/>
    </row>
    <row r="940" spans="33:33" ht="12.75" customHeight="1" x14ac:dyDescent="0.2">
      <c r="AG940" s="4"/>
    </row>
    <row r="941" spans="33:33" ht="12.75" customHeight="1" x14ac:dyDescent="0.2">
      <c r="AG941" s="4"/>
    </row>
    <row r="942" spans="33:33" ht="12.75" customHeight="1" x14ac:dyDescent="0.2">
      <c r="AG942" s="4"/>
    </row>
    <row r="943" spans="33:33" ht="12.75" customHeight="1" x14ac:dyDescent="0.2">
      <c r="AG943" s="4"/>
    </row>
    <row r="944" spans="33:33" ht="12.75" customHeight="1" x14ac:dyDescent="0.2">
      <c r="AG944" s="4"/>
    </row>
    <row r="945" spans="33:33" ht="12.75" customHeight="1" x14ac:dyDescent="0.2">
      <c r="AG945" s="4"/>
    </row>
    <row r="946" spans="33:33" ht="12.75" customHeight="1" x14ac:dyDescent="0.2">
      <c r="AG946" s="4"/>
    </row>
    <row r="947" spans="33:33" ht="12.75" customHeight="1" x14ac:dyDescent="0.2">
      <c r="AG947" s="4"/>
    </row>
    <row r="948" spans="33:33" ht="12.75" customHeight="1" x14ac:dyDescent="0.2">
      <c r="AG948" s="4"/>
    </row>
    <row r="949" spans="33:33" ht="12.75" customHeight="1" x14ac:dyDescent="0.2">
      <c r="AG949" s="4"/>
    </row>
    <row r="950" spans="33:33" ht="12.75" customHeight="1" x14ac:dyDescent="0.2">
      <c r="AG950" s="4"/>
    </row>
    <row r="951" spans="33:33" ht="12.75" customHeight="1" x14ac:dyDescent="0.2">
      <c r="AG951" s="4"/>
    </row>
    <row r="952" spans="33:33" ht="12.75" customHeight="1" x14ac:dyDescent="0.2">
      <c r="AG952" s="4"/>
    </row>
    <row r="953" spans="33:33" ht="12.75" customHeight="1" x14ac:dyDescent="0.2">
      <c r="AG953" s="4"/>
    </row>
    <row r="954" spans="33:33" ht="12.75" customHeight="1" x14ac:dyDescent="0.2">
      <c r="AG954" s="4"/>
    </row>
    <row r="955" spans="33:33" ht="12.75" customHeight="1" x14ac:dyDescent="0.2">
      <c r="AG955" s="4"/>
    </row>
    <row r="956" spans="33:33" ht="12.75" customHeight="1" x14ac:dyDescent="0.2">
      <c r="AG956" s="4"/>
    </row>
    <row r="957" spans="33:33" ht="12.75" customHeight="1" x14ac:dyDescent="0.2">
      <c r="AG957" s="4"/>
    </row>
    <row r="958" spans="33:33" ht="12.75" customHeight="1" x14ac:dyDescent="0.2">
      <c r="AG958" s="4"/>
    </row>
    <row r="959" spans="33:33" ht="12.75" customHeight="1" x14ac:dyDescent="0.2">
      <c r="AG959" s="4"/>
    </row>
    <row r="960" spans="33:33" ht="12.75" customHeight="1" x14ac:dyDescent="0.2">
      <c r="AG960" s="4"/>
    </row>
    <row r="961" spans="33:33" ht="12.75" customHeight="1" x14ac:dyDescent="0.2">
      <c r="AG961" s="4"/>
    </row>
    <row r="962" spans="33:33" ht="12.75" customHeight="1" x14ac:dyDescent="0.2">
      <c r="AG962" s="4"/>
    </row>
    <row r="963" spans="33:33" ht="12.75" customHeight="1" x14ac:dyDescent="0.2">
      <c r="AG963" s="4"/>
    </row>
    <row r="964" spans="33:33" ht="12.75" customHeight="1" x14ac:dyDescent="0.2">
      <c r="AG964" s="4"/>
    </row>
    <row r="965" spans="33:33" ht="12.75" customHeight="1" x14ac:dyDescent="0.2">
      <c r="AG965" s="4"/>
    </row>
    <row r="966" spans="33:33" ht="12.75" customHeight="1" x14ac:dyDescent="0.2">
      <c r="AG966" s="4"/>
    </row>
    <row r="967" spans="33:33" ht="12.75" customHeight="1" x14ac:dyDescent="0.2">
      <c r="AG967" s="4"/>
    </row>
    <row r="968" spans="33:33" ht="12.75" customHeight="1" x14ac:dyDescent="0.2">
      <c r="AG968" s="4"/>
    </row>
    <row r="969" spans="33:33" ht="12.75" customHeight="1" x14ac:dyDescent="0.2">
      <c r="AG969" s="4"/>
    </row>
    <row r="970" spans="33:33" ht="12.75" customHeight="1" x14ac:dyDescent="0.2">
      <c r="AG970" s="4"/>
    </row>
    <row r="971" spans="33:33" ht="12.75" customHeight="1" x14ac:dyDescent="0.2">
      <c r="AG971" s="4"/>
    </row>
    <row r="972" spans="33:33" ht="12.75" customHeight="1" x14ac:dyDescent="0.2">
      <c r="AG972" s="4"/>
    </row>
    <row r="973" spans="33:33" ht="12.75" customHeight="1" x14ac:dyDescent="0.2">
      <c r="AG973" s="4"/>
    </row>
    <row r="974" spans="33:33" ht="12.75" customHeight="1" x14ac:dyDescent="0.2">
      <c r="AG974" s="4"/>
    </row>
    <row r="975" spans="33:33" ht="12.75" customHeight="1" x14ac:dyDescent="0.2">
      <c r="AG975" s="4"/>
    </row>
    <row r="976" spans="33:33" ht="12.75" customHeight="1" x14ac:dyDescent="0.2">
      <c r="AG976" s="4"/>
    </row>
    <row r="977" spans="33:33" ht="12.75" customHeight="1" x14ac:dyDescent="0.2">
      <c r="AG977" s="4"/>
    </row>
    <row r="978" spans="33:33" ht="12.75" customHeight="1" x14ac:dyDescent="0.2">
      <c r="AG978" s="4"/>
    </row>
    <row r="979" spans="33:33" ht="12.75" customHeight="1" x14ac:dyDescent="0.2">
      <c r="AG979" s="4"/>
    </row>
    <row r="980" spans="33:33" ht="12.75" customHeight="1" x14ac:dyDescent="0.2">
      <c r="AG980" s="4"/>
    </row>
    <row r="981" spans="33:33" ht="12.75" customHeight="1" x14ac:dyDescent="0.2">
      <c r="AG981" s="4"/>
    </row>
    <row r="982" spans="33:33" ht="12.75" customHeight="1" x14ac:dyDescent="0.2">
      <c r="AG982" s="4"/>
    </row>
    <row r="983" spans="33:33" ht="12.75" customHeight="1" x14ac:dyDescent="0.2">
      <c r="AG983" s="4"/>
    </row>
    <row r="984" spans="33:33" ht="12.75" customHeight="1" x14ac:dyDescent="0.2">
      <c r="AG984" s="4"/>
    </row>
    <row r="985" spans="33:33" ht="12.75" customHeight="1" x14ac:dyDescent="0.2">
      <c r="AG985" s="4"/>
    </row>
    <row r="986" spans="33:33" ht="12.75" customHeight="1" x14ac:dyDescent="0.2">
      <c r="AG986" s="4"/>
    </row>
    <row r="987" spans="33:33" ht="12.75" customHeight="1" x14ac:dyDescent="0.2">
      <c r="AG987" s="4"/>
    </row>
    <row r="988" spans="33:33" ht="12.75" customHeight="1" x14ac:dyDescent="0.2">
      <c r="AG988" s="4"/>
    </row>
    <row r="989" spans="33:33" ht="12.75" customHeight="1" x14ac:dyDescent="0.2">
      <c r="AG989" s="4"/>
    </row>
    <row r="990" spans="33:33" ht="12.75" customHeight="1" x14ac:dyDescent="0.2">
      <c r="AG990" s="4"/>
    </row>
    <row r="991" spans="33:33" ht="12.75" customHeight="1" x14ac:dyDescent="0.2">
      <c r="AG991" s="4"/>
    </row>
    <row r="992" spans="33:33" ht="12.75" customHeight="1" x14ac:dyDescent="0.2">
      <c r="AG992" s="4"/>
    </row>
    <row r="993" spans="33:33" ht="12.75" customHeight="1" x14ac:dyDescent="0.2">
      <c r="AG993" s="4"/>
    </row>
    <row r="994" spans="33:33" ht="12.75" customHeight="1" x14ac:dyDescent="0.2">
      <c r="AG994" s="4"/>
    </row>
    <row r="995" spans="33:33" ht="12.75" customHeight="1" x14ac:dyDescent="0.2">
      <c r="AG995" s="4"/>
    </row>
    <row r="996" spans="33:33" ht="12.75" customHeight="1" x14ac:dyDescent="0.2">
      <c r="AG996" s="4"/>
    </row>
    <row r="997" spans="33:33" ht="12.75" customHeight="1" x14ac:dyDescent="0.2">
      <c r="AG997" s="4"/>
    </row>
    <row r="998" spans="33:33" ht="12.75" customHeight="1" x14ac:dyDescent="0.2">
      <c r="AG998" s="4"/>
    </row>
    <row r="999" spans="33:33" ht="12.75" customHeight="1" x14ac:dyDescent="0.2">
      <c r="AG999" s="4"/>
    </row>
    <row r="1000" spans="33:33" ht="12.75" customHeight="1" x14ac:dyDescent="0.2">
      <c r="AG1000" s="4"/>
    </row>
  </sheetData>
  <mergeCells count="54">
    <mergeCell ref="C1:F1"/>
    <mergeCell ref="H1:M1"/>
    <mergeCell ref="O1:T1"/>
    <mergeCell ref="V1:W1"/>
    <mergeCell ref="Z1:AD1"/>
    <mergeCell ref="AJ1:AM1"/>
    <mergeCell ref="AO1:AT1"/>
    <mergeCell ref="AV1:BA1"/>
    <mergeCell ref="BC1:BD1"/>
    <mergeCell ref="AD31:AE31"/>
    <mergeCell ref="AD32:AG32"/>
    <mergeCell ref="AD33:AG33"/>
    <mergeCell ref="AD34:AG34"/>
    <mergeCell ref="AD36:AG36"/>
    <mergeCell ref="B37:C37"/>
    <mergeCell ref="D37:P37"/>
    <mergeCell ref="AI37:AJ37"/>
    <mergeCell ref="AK37:AZ37"/>
    <mergeCell ref="B38:C38"/>
    <mergeCell ref="D38:P38"/>
    <mergeCell ref="AI38:AJ38"/>
    <mergeCell ref="AK38:AZ38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AI43:AJ43"/>
    <mergeCell ref="AK43:AZ43"/>
    <mergeCell ref="AI44:AJ44"/>
    <mergeCell ref="AK44:AZ44"/>
    <mergeCell ref="G45:H45"/>
    <mergeCell ref="I45:Z45"/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zoomScaleNormal="100" workbookViewId="0">
      <selection activeCell="AA15" sqref="AA15"/>
    </sheetView>
  </sheetViews>
  <sheetFormatPr baseColWidth="10" defaultColWidth="12.7109375" defaultRowHeight="12.75" x14ac:dyDescent="0.2"/>
  <cols>
    <col min="1" max="1" width="12" customWidth="1"/>
    <col min="2" max="8" width="2.85546875" customWidth="1"/>
    <col min="9" max="9" width="3.42578125" customWidth="1"/>
    <col min="10" max="29" width="2.85546875" customWidth="1"/>
    <col min="30" max="30" width="6.7109375" customWidth="1"/>
    <col min="31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2" width="16.140625" customWidth="1"/>
  </cols>
  <sheetData>
    <row r="1" spans="1:68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6"/>
      <c r="AD1" s="3" t="s">
        <v>4</v>
      </c>
      <c r="AE1" s="288" t="s">
        <v>5</v>
      </c>
      <c r="AF1" s="288"/>
      <c r="AG1" s="288"/>
      <c r="AH1" s="288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8"/>
      <c r="AY1" s="286" t="s">
        <v>2</v>
      </c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">
      <c r="A2" s="252" t="s">
        <v>110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">
      <c r="A3" s="299" t="s">
        <v>0</v>
      </c>
      <c r="B3" s="253"/>
      <c r="D3" s="21"/>
      <c r="E3" s="210" t="s">
        <v>13</v>
      </c>
      <c r="F3" s="200" t="s">
        <v>13</v>
      </c>
      <c r="G3" s="22"/>
      <c r="H3" s="20"/>
      <c r="I3" s="97" t="s">
        <v>12</v>
      </c>
      <c r="J3" s="97" t="s">
        <v>12</v>
      </c>
      <c r="L3" s="20"/>
      <c r="O3" s="200" t="s">
        <v>12</v>
      </c>
      <c r="P3" s="200" t="s">
        <v>12</v>
      </c>
      <c r="Q3" s="22"/>
      <c r="R3" s="97" t="s">
        <v>12</v>
      </c>
      <c r="S3" s="97" t="s">
        <v>12</v>
      </c>
      <c r="T3" s="254" t="s">
        <v>12</v>
      </c>
      <c r="U3" s="254" t="s">
        <v>12</v>
      </c>
      <c r="V3" s="21"/>
      <c r="W3" s="21"/>
      <c r="X3" s="21"/>
      <c r="Y3" s="200" t="s">
        <v>12</v>
      </c>
      <c r="Z3" s="22"/>
      <c r="AA3" s="21"/>
      <c r="AB3" s="21"/>
      <c r="AC3" s="21"/>
      <c r="AD3" s="28">
        <f>COUNTIF($D3:$AB3,"X")*2+COUNTIF($D3:$AB3,"Y")*2</f>
        <v>22</v>
      </c>
      <c r="AE3" s="21"/>
      <c r="AF3" s="20"/>
      <c r="AG3" s="20"/>
      <c r="AH3" s="20"/>
      <c r="AI3" s="29">
        <f>AD3+AM3+COUNTIF($AE3:$AH3,"S")*4</f>
        <v>36</v>
      </c>
      <c r="AJ3" s="21">
        <v>1</v>
      </c>
      <c r="AK3" s="255">
        <v>45313</v>
      </c>
      <c r="AL3" s="256" t="s">
        <v>216</v>
      </c>
      <c r="AM3" s="28">
        <f>COUNTIF(AN3:BE3,"X")*2+COUNTIF(AN3:BE3,"Y")*2+COUNTIF(AN3:BE3,"Z")*2+COUNTIF(AN3:BE3,"S")*2</f>
        <v>14</v>
      </c>
      <c r="AN3" s="257" t="s">
        <v>13</v>
      </c>
      <c r="AO3" s="21"/>
      <c r="AP3" s="21"/>
      <c r="AQ3" s="21"/>
      <c r="AR3" s="22"/>
      <c r="AS3" s="110" t="s">
        <v>12</v>
      </c>
      <c r="AT3" s="110" t="s">
        <v>12</v>
      </c>
      <c r="AU3" s="257" t="s">
        <v>13</v>
      </c>
      <c r="AX3" s="22"/>
      <c r="AY3" s="258" t="s">
        <v>13</v>
      </c>
      <c r="AZ3" s="258" t="s">
        <v>13</v>
      </c>
      <c r="BA3" s="259" t="s">
        <v>13</v>
      </c>
      <c r="BB3" s="20"/>
      <c r="BC3" s="22"/>
      <c r="BD3" s="21"/>
      <c r="BE3" s="21"/>
      <c r="BF3" s="7"/>
      <c r="BH3" s="207">
        <f>COUNTIF(D3:F3,"X")+COUNTIF(AN3:AQ3,"X")</f>
        <v>3</v>
      </c>
      <c r="BI3" s="207">
        <f>COUNTIF(D3:BE3,"Y")</f>
        <v>11</v>
      </c>
      <c r="BJ3" s="207">
        <f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">
      <c r="A4" s="299"/>
      <c r="B4" s="253"/>
      <c r="C4" s="21"/>
      <c r="D4" s="21"/>
      <c r="E4" s="210" t="s">
        <v>13</v>
      </c>
      <c r="F4" s="200" t="s">
        <v>13</v>
      </c>
      <c r="G4" s="22"/>
      <c r="H4" s="217" t="s">
        <v>13</v>
      </c>
      <c r="J4" s="97" t="s">
        <v>12</v>
      </c>
      <c r="L4" s="20"/>
      <c r="M4" s="21"/>
      <c r="N4" s="21"/>
      <c r="P4" s="200" t="s">
        <v>12</v>
      </c>
      <c r="Q4" s="22"/>
      <c r="R4" s="97" t="s">
        <v>12</v>
      </c>
      <c r="S4" s="97" t="s">
        <v>12</v>
      </c>
      <c r="T4" s="254" t="s">
        <v>12</v>
      </c>
      <c r="U4" s="254" t="s">
        <v>12</v>
      </c>
      <c r="V4" s="21"/>
      <c r="W4" s="21"/>
      <c r="Y4" s="200" t="s">
        <v>12</v>
      </c>
      <c r="Z4" s="22"/>
      <c r="AD4" s="28">
        <f>COUNTIF($C4:$AB4,"X")*2+COUNTIF($C4:$AB4,"Y")*2</f>
        <v>20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12</v>
      </c>
      <c r="AN4" s="21"/>
      <c r="AO4" s="21"/>
      <c r="AP4" s="21"/>
      <c r="AQ4" s="21"/>
      <c r="AR4" s="22"/>
      <c r="AS4" s="110" t="s">
        <v>13</v>
      </c>
      <c r="AT4" s="110" t="s">
        <v>13</v>
      </c>
      <c r="AU4" s="257" t="s">
        <v>13</v>
      </c>
      <c r="AX4" s="22"/>
      <c r="AY4" s="258" t="s">
        <v>13</v>
      </c>
      <c r="AZ4" s="258" t="s">
        <v>13</v>
      </c>
      <c r="BA4" s="259" t="s">
        <v>13</v>
      </c>
      <c r="BB4" s="20"/>
      <c r="BC4" s="22"/>
      <c r="BD4" s="21"/>
      <c r="BE4" s="21"/>
      <c r="BF4" s="7"/>
      <c r="BH4" s="207">
        <f t="shared" ref="BH4:BH15" si="0">COUNTIF(C4:F4,"X")+COUNTIF(AN4:AQ4,"X")</f>
        <v>2</v>
      </c>
      <c r="BI4" s="207">
        <f t="shared" ref="BI4:BI15" si="1">COUNTIF(C4:BE4,"Y")</f>
        <v>7</v>
      </c>
      <c r="BJ4" s="207">
        <f>COUNTIF(AC5,"X")+COUNTIF(BD4:BE4,"X")</f>
        <v>0</v>
      </c>
      <c r="BK4" s="10"/>
      <c r="BL4" s="10"/>
      <c r="BM4" s="10"/>
      <c r="BN4" s="10"/>
      <c r="BO4" s="10"/>
      <c r="BP4" s="10"/>
    </row>
    <row r="5" spans="1:68" ht="13.5" customHeight="1" x14ac:dyDescent="0.2">
      <c r="A5" s="299"/>
      <c r="B5" s="253"/>
      <c r="C5" s="21"/>
      <c r="D5" s="21"/>
      <c r="E5" s="210" t="s">
        <v>13</v>
      </c>
      <c r="F5" s="200" t="s">
        <v>13</v>
      </c>
      <c r="G5" s="22"/>
      <c r="H5" s="217" t="s">
        <v>13</v>
      </c>
      <c r="I5" s="217" t="s">
        <v>13</v>
      </c>
      <c r="J5" s="21"/>
      <c r="K5" s="260" t="s">
        <v>12</v>
      </c>
      <c r="L5" s="20"/>
      <c r="M5" s="21"/>
      <c r="N5" s="21"/>
      <c r="P5" s="200" t="s">
        <v>12</v>
      </c>
      <c r="Q5" s="22"/>
      <c r="R5" s="97" t="s">
        <v>12</v>
      </c>
      <c r="S5" s="97" t="s">
        <v>12</v>
      </c>
      <c r="T5" s="254" t="s">
        <v>12</v>
      </c>
      <c r="U5" s="254" t="s">
        <v>12</v>
      </c>
      <c r="V5" s="260" t="s">
        <v>12</v>
      </c>
      <c r="W5" s="260" t="s">
        <v>12</v>
      </c>
      <c r="Y5" s="21"/>
      <c r="Z5" s="22"/>
      <c r="AA5" s="200" t="s">
        <v>12</v>
      </c>
      <c r="AB5" s="200" t="s">
        <v>12</v>
      </c>
      <c r="AC5" s="210" t="s">
        <v>12</v>
      </c>
      <c r="AD5" s="28">
        <f>COUNTIF($C5:$AB5,"X")*2+COUNTIF($C5:$AB5,"Y")*2</f>
        <v>28</v>
      </c>
      <c r="AE5" s="21"/>
      <c r="AF5" s="20"/>
      <c r="AG5" s="20"/>
      <c r="AH5" s="20"/>
      <c r="AI5" s="29">
        <f>AD5+AM5+COUNTIF($AE5:$AH5,"S")*4</f>
        <v>36</v>
      </c>
      <c r="AJ5" s="21">
        <v>3</v>
      </c>
      <c r="AK5" s="255">
        <f>AK4+7</f>
        <v>45327</v>
      </c>
      <c r="AL5" s="256"/>
      <c r="AM5" s="28">
        <f>COUNTIF(AN5:BE5,"X")*2+COUNTIF(AN5:BE5,"Y")*2+COUNTIF(AN5:BE5,"Z")*2+COUNTIF(AN5:BE5,"S")*2</f>
        <v>8</v>
      </c>
      <c r="AN5" s="21"/>
      <c r="AO5" s="21"/>
      <c r="AP5" s="21"/>
      <c r="AQ5" s="21"/>
      <c r="AR5" s="22"/>
      <c r="AS5" s="20"/>
      <c r="AT5" s="20"/>
      <c r="AU5" s="21"/>
      <c r="AV5" s="21"/>
      <c r="AW5" s="21"/>
      <c r="AX5" s="22"/>
      <c r="AY5" s="258" t="s">
        <v>13</v>
      </c>
      <c r="AZ5" s="258" t="s">
        <v>13</v>
      </c>
      <c r="BA5" s="259" t="s">
        <v>13</v>
      </c>
      <c r="BB5" s="20"/>
      <c r="BC5" s="22"/>
      <c r="BD5" s="258" t="s">
        <v>13</v>
      </c>
      <c r="BE5" s="21"/>
      <c r="BF5" s="7"/>
      <c r="BH5" s="207">
        <f t="shared" si="0"/>
        <v>2</v>
      </c>
      <c r="BI5" s="207">
        <f t="shared" si="1"/>
        <v>11</v>
      </c>
      <c r="BJ5" s="207">
        <f>COUNTIF(AA5:AB5,"X")+COUNTIF(BD5:BE5,"X")</f>
        <v>1</v>
      </c>
      <c r="BK5" s="10"/>
      <c r="BL5" s="10"/>
      <c r="BM5" s="10"/>
      <c r="BN5" s="10"/>
      <c r="BO5" s="10"/>
      <c r="BP5" s="10"/>
    </row>
    <row r="6" spans="1:68" ht="13.5" customHeight="1" x14ac:dyDescent="0.2">
      <c r="B6" s="253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61"/>
      <c r="AL6" s="262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207">
        <f t="shared" si="0"/>
        <v>0</v>
      </c>
      <c r="BI6" s="207">
        <f t="shared" si="1"/>
        <v>0</v>
      </c>
      <c r="BJ6" s="207">
        <f>COUNTIF(AA6:AB6,"X")+COUNTIF(BD6:BE6,"X")</f>
        <v>0</v>
      </c>
      <c r="BK6" s="10"/>
      <c r="BL6" s="10"/>
      <c r="BM6" s="10"/>
      <c r="BN6" s="10"/>
      <c r="BO6" s="10"/>
      <c r="BP6" s="10"/>
    </row>
    <row r="7" spans="1:68" ht="13.5" customHeight="1" x14ac:dyDescent="0.2">
      <c r="A7" s="298" t="s">
        <v>66</v>
      </c>
      <c r="B7" s="253"/>
      <c r="C7" s="263" t="s">
        <v>13</v>
      </c>
      <c r="D7" s="21"/>
      <c r="E7" s="20"/>
      <c r="F7" s="21"/>
      <c r="G7" s="22"/>
      <c r="H7" s="263" t="s">
        <v>12</v>
      </c>
      <c r="I7" s="263" t="s">
        <v>12</v>
      </c>
      <c r="J7" s="263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Z7" s="22"/>
      <c r="AA7" s="20"/>
      <c r="AB7" s="21"/>
      <c r="AC7" s="21"/>
      <c r="AD7" s="28">
        <f>COUNTIF($C7:$AB7,"X")*2+COUNTIF($C7:$AB7,"Y")*2</f>
        <v>8</v>
      </c>
      <c r="AE7" s="139" t="s">
        <v>67</v>
      </c>
      <c r="AF7" s="139" t="s">
        <v>67</v>
      </c>
      <c r="AG7" s="139" t="s">
        <v>67</v>
      </c>
      <c r="AH7" s="139" t="s">
        <v>67</v>
      </c>
      <c r="AI7" s="29">
        <f>AD7+AM7+COUNTIF($AE7:$AH7,"S")*4</f>
        <v>24</v>
      </c>
      <c r="AJ7" s="21">
        <v>4</v>
      </c>
      <c r="AK7" s="255">
        <f>AK5+7</f>
        <v>45334</v>
      </c>
      <c r="AL7" s="18" t="s">
        <v>169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7"/>
      <c r="AT7" s="27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207">
        <f t="shared" si="0"/>
        <v>1</v>
      </c>
      <c r="BI7" s="207">
        <f t="shared" si="1"/>
        <v>3</v>
      </c>
      <c r="BJ7" s="207" t="e">
        <f>COUNTIF(#REF!,"X")+COUNTIF(BD7:BE7,"X")</f>
        <v>#REF!</v>
      </c>
      <c r="BK7" s="10"/>
      <c r="BL7" s="10"/>
      <c r="BM7" s="10"/>
    </row>
    <row r="8" spans="1:68" ht="14.25" customHeight="1" x14ac:dyDescent="0.2">
      <c r="A8" s="298"/>
      <c r="B8" s="253"/>
      <c r="C8" s="263" t="s">
        <v>13</v>
      </c>
      <c r="D8" s="21"/>
      <c r="E8" s="20"/>
      <c r="F8" s="21"/>
      <c r="G8" s="22"/>
      <c r="H8" s="263" t="s">
        <v>12</v>
      </c>
      <c r="I8" s="263" t="s">
        <v>12</v>
      </c>
      <c r="J8" s="263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B8" s="21"/>
      <c r="AC8" s="21"/>
      <c r="AD8" s="28">
        <f>COUNTIF($C8:$AB8,"X")*2+COUNTIF($C8:$AB8,"Y")*2</f>
        <v>8</v>
      </c>
      <c r="AE8" s="139" t="s">
        <v>67</v>
      </c>
      <c r="AF8" s="139" t="s">
        <v>67</v>
      </c>
      <c r="AG8" s="139" t="s">
        <v>67</v>
      </c>
      <c r="AH8" s="139" t="s">
        <v>67</v>
      </c>
      <c r="AI8" s="29">
        <f>AD8+AM8+COUNTIF($AE8:$AH8,"S")*4</f>
        <v>24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7"/>
      <c r="AT8" s="27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207">
        <f t="shared" si="0"/>
        <v>1</v>
      </c>
      <c r="BI8" s="207">
        <f t="shared" si="1"/>
        <v>3</v>
      </c>
      <c r="BJ8" s="207">
        <f t="shared" ref="BJ8:BJ15" si="2">COUNTIF(AA8:AB8,"X")+COUNTIF(BD8:BE8,"X")</f>
        <v>0</v>
      </c>
      <c r="BK8" s="10"/>
      <c r="BL8" s="10"/>
      <c r="BM8" s="10"/>
    </row>
    <row r="9" spans="1:68" ht="13.5" customHeight="1" x14ac:dyDescent="0.2">
      <c r="A9" s="298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207">
        <f t="shared" si="0"/>
        <v>0</v>
      </c>
      <c r="BI9" s="207">
        <f t="shared" si="1"/>
        <v>0</v>
      </c>
      <c r="BJ9" s="207">
        <f t="shared" si="2"/>
        <v>0</v>
      </c>
      <c r="BK9" s="10"/>
      <c r="BL9" s="10"/>
      <c r="BM9" s="10"/>
    </row>
    <row r="10" spans="1:68" ht="13.5" customHeight="1" x14ac:dyDescent="0.2">
      <c r="A10" s="298"/>
      <c r="B10" s="253"/>
      <c r="C10" s="21"/>
      <c r="D10" s="21"/>
      <c r="E10" s="20"/>
      <c r="F10" s="21"/>
      <c r="G10" s="22"/>
      <c r="H10" s="263" t="s">
        <v>12</v>
      </c>
      <c r="I10" s="263" t="s">
        <v>12</v>
      </c>
      <c r="J10" s="263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63" t="s">
        <v>12</v>
      </c>
      <c r="AB10" s="21"/>
      <c r="AC10" s="21"/>
      <c r="AD10" s="28">
        <f>COUNTIF($C10:$AB10,"X")*2+COUNTIF($C10:$AB10,"Y")*2</f>
        <v>12</v>
      </c>
      <c r="AE10" s="139" t="s">
        <v>67</v>
      </c>
      <c r="AF10" s="139" t="s">
        <v>67</v>
      </c>
      <c r="AG10" s="139" t="s">
        <v>67</v>
      </c>
      <c r="AH10" s="139" t="s">
        <v>67</v>
      </c>
      <c r="AI10" s="29">
        <f>AD10+AM10+COUNTIF($AE10:$AH10,"S")*4</f>
        <v>28</v>
      </c>
      <c r="AJ10" s="21">
        <v>6</v>
      </c>
      <c r="AK10" s="255">
        <f>AK9+7</f>
        <v>45355</v>
      </c>
      <c r="AL10" s="256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7"/>
      <c r="AT10" s="27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207">
        <f t="shared" si="0"/>
        <v>0</v>
      </c>
      <c r="BI10" s="207">
        <f t="shared" si="1"/>
        <v>6</v>
      </c>
      <c r="BJ10" s="207">
        <f t="shared" si="2"/>
        <v>0</v>
      </c>
      <c r="BK10" s="10"/>
      <c r="BL10" s="10"/>
      <c r="BM10" s="10"/>
    </row>
    <row r="11" spans="1:68" ht="13.5" customHeight="1" x14ac:dyDescent="0.2">
      <c r="B11" s="253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61"/>
      <c r="AL11" s="262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207">
        <f t="shared" si="0"/>
        <v>0</v>
      </c>
      <c r="BI11" s="207">
        <f t="shared" si="1"/>
        <v>0</v>
      </c>
      <c r="BJ11" s="207">
        <f t="shared" si="2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">
      <c r="A12" s="299" t="s">
        <v>0</v>
      </c>
      <c r="B12" s="253"/>
      <c r="C12" s="201" t="s">
        <v>13</v>
      </c>
      <c r="D12" s="21"/>
      <c r="E12" s="20"/>
      <c r="F12" s="200" t="s">
        <v>13</v>
      </c>
      <c r="G12" s="22"/>
      <c r="H12" s="217" t="s">
        <v>13</v>
      </c>
      <c r="I12" s="201" t="s">
        <v>12</v>
      </c>
      <c r="J12" s="201" t="s">
        <v>12</v>
      </c>
      <c r="K12" s="260" t="s">
        <v>12</v>
      </c>
      <c r="L12" s="260" t="s">
        <v>12</v>
      </c>
      <c r="M12" s="21"/>
      <c r="N12" s="21"/>
      <c r="O12" s="21"/>
      <c r="P12" s="200" t="s">
        <v>12</v>
      </c>
      <c r="Q12" s="22"/>
      <c r="R12" s="20"/>
      <c r="S12" s="20"/>
      <c r="T12" s="20"/>
      <c r="V12" s="21"/>
      <c r="W12" s="21"/>
      <c r="Z12" s="22"/>
      <c r="AA12" s="21"/>
      <c r="AB12" s="21"/>
      <c r="AC12" s="21"/>
      <c r="AD12" s="28">
        <f>COUNTIF($C12:$AB12,"X")*2+COUNTIF($C12:$AB12,"Y")*2</f>
        <v>16</v>
      </c>
      <c r="AE12" s="21"/>
      <c r="AF12" s="21"/>
      <c r="AG12" s="21"/>
      <c r="AH12" s="20"/>
      <c r="AI12" s="29">
        <f>AD12+AM12+COUNTIF($AE12:$AH12,"S")*4</f>
        <v>26</v>
      </c>
      <c r="AJ12" s="21">
        <v>7</v>
      </c>
      <c r="AK12" s="255">
        <f>AK10+7</f>
        <v>45362</v>
      </c>
      <c r="AL12" s="256"/>
      <c r="AM12" s="28">
        <f>COUNTIF(AN12:BE12,"X")*2+COUNTIF(AN12:BE12,"Y")*2+COUNTIF(AN12:BE12,"Z")*2+COUNTIF(AN12:BE12,"S")*2</f>
        <v>10</v>
      </c>
      <c r="AO12" s="266" t="s">
        <v>13</v>
      </c>
      <c r="AP12" s="21"/>
      <c r="AQ12" s="21"/>
      <c r="AR12" s="22"/>
      <c r="AS12" s="212" t="s">
        <v>13</v>
      </c>
      <c r="AT12" s="212" t="s">
        <v>13</v>
      </c>
      <c r="AU12" s="257" t="s">
        <v>13</v>
      </c>
      <c r="AW12" s="21"/>
      <c r="AX12" s="22"/>
      <c r="AY12" s="21"/>
      <c r="AZ12" s="21"/>
      <c r="BA12" s="259" t="s">
        <v>13</v>
      </c>
      <c r="BB12" s="20"/>
      <c r="BC12" s="22"/>
      <c r="BD12" s="21"/>
      <c r="BE12" s="21"/>
      <c r="BF12" s="7"/>
      <c r="BH12" s="207">
        <f t="shared" si="0"/>
        <v>3</v>
      </c>
      <c r="BI12" s="207">
        <f t="shared" si="1"/>
        <v>5</v>
      </c>
      <c r="BJ12" s="207">
        <f t="shared" si="2"/>
        <v>0</v>
      </c>
      <c r="BK12" s="10"/>
      <c r="BL12" s="10"/>
      <c r="BM12" s="10"/>
    </row>
    <row r="13" spans="1:68" ht="13.5" customHeight="1" x14ac:dyDescent="0.2">
      <c r="A13" s="299"/>
      <c r="B13" s="253"/>
      <c r="C13" s="21"/>
      <c r="D13" s="21"/>
      <c r="E13" s="20"/>
      <c r="F13" s="21"/>
      <c r="G13" s="22"/>
      <c r="H13" s="217" t="s">
        <v>13</v>
      </c>
      <c r="I13" s="201" t="s">
        <v>12</v>
      </c>
      <c r="J13" s="201" t="s">
        <v>12</v>
      </c>
      <c r="K13" s="260" t="s">
        <v>12</v>
      </c>
      <c r="L13" s="260" t="s">
        <v>12</v>
      </c>
      <c r="M13" s="21"/>
      <c r="N13" s="21"/>
      <c r="O13" s="21"/>
      <c r="P13" s="21"/>
      <c r="Q13" s="22"/>
      <c r="T13" s="20"/>
      <c r="V13" s="21"/>
      <c r="W13" s="21"/>
      <c r="X13" s="200" t="s">
        <v>12</v>
      </c>
      <c r="Y13" s="200" t="s">
        <v>12</v>
      </c>
      <c r="Z13" s="22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24</v>
      </c>
      <c r="AJ13" s="21">
        <v>8</v>
      </c>
      <c r="AK13" s="255">
        <f>AK12+7</f>
        <v>45369</v>
      </c>
      <c r="AL13" s="256"/>
      <c r="AM13" s="28">
        <f>COUNTIF(AN13:BE13,"X")*2+COUNTIF(AN13:BE13,"Y")*2+COUNTIF(AN13:BE13,"Z")*2+COUNTIF(AN13:BE13,"S")*2</f>
        <v>10</v>
      </c>
      <c r="AN13" s="21"/>
      <c r="AO13" s="21"/>
      <c r="AP13" s="21"/>
      <c r="AQ13" s="21"/>
      <c r="AR13" s="22"/>
      <c r="AS13" s="212" t="s">
        <v>13</v>
      </c>
      <c r="AT13" s="212" t="s">
        <v>13</v>
      </c>
      <c r="AU13" s="257" t="s">
        <v>13</v>
      </c>
      <c r="AV13" s="266" t="s">
        <v>13</v>
      </c>
      <c r="AW13" s="21"/>
      <c r="AX13" s="22"/>
      <c r="AY13" s="21"/>
      <c r="AZ13" s="21"/>
      <c r="BA13" s="259" t="s">
        <v>13</v>
      </c>
      <c r="BB13" s="20"/>
      <c r="BC13" s="22"/>
      <c r="BD13" s="21"/>
      <c r="BE13" s="21"/>
      <c r="BF13" s="7"/>
      <c r="BH13" s="207">
        <f t="shared" si="0"/>
        <v>0</v>
      </c>
      <c r="BI13" s="207">
        <f t="shared" si="1"/>
        <v>6</v>
      </c>
      <c r="BJ13" s="207">
        <f t="shared" si="2"/>
        <v>0</v>
      </c>
      <c r="BK13" s="10"/>
      <c r="BL13" s="10"/>
      <c r="BM13" s="10"/>
    </row>
    <row r="14" spans="1:68" ht="13.5" customHeight="1" x14ac:dyDescent="0.2">
      <c r="A14" s="299"/>
      <c r="B14" s="253"/>
      <c r="C14" s="21"/>
      <c r="D14" s="21"/>
      <c r="E14" s="20"/>
      <c r="F14" s="21"/>
      <c r="G14" s="22"/>
      <c r="I14" s="201" t="s">
        <v>12</v>
      </c>
      <c r="K14" s="21"/>
      <c r="L14" s="21"/>
      <c r="M14" s="21"/>
      <c r="N14" s="21"/>
      <c r="O14" s="21"/>
      <c r="P14" s="21"/>
      <c r="Q14" s="22"/>
      <c r="R14" s="217" t="s">
        <v>12</v>
      </c>
      <c r="S14" s="217" t="s">
        <v>12</v>
      </c>
      <c r="T14" s="201" t="s">
        <v>12</v>
      </c>
      <c r="U14" s="201" t="s">
        <v>12</v>
      </c>
      <c r="V14" s="260" t="s">
        <v>12</v>
      </c>
      <c r="W14" s="260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30</v>
      </c>
      <c r="AJ14" s="21">
        <v>9</v>
      </c>
      <c r="AK14" s="255">
        <f>AK13+7</f>
        <v>45376</v>
      </c>
      <c r="AL14" s="256"/>
      <c r="AM14" s="28">
        <f>COUNTIF(AN14:BE14,"X")*2+COUNTIF(AN14:BE14,"Y")*2+COUNTIF(AN14:BE14,"Z")*2+COUNTIF(AN14:BE14,"S")*2</f>
        <v>10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7" t="s">
        <v>13</v>
      </c>
      <c r="AV14" s="266" t="s">
        <v>13</v>
      </c>
      <c r="AW14" s="21"/>
      <c r="AX14" s="22"/>
      <c r="AY14" s="21"/>
      <c r="AZ14" s="21"/>
      <c r="BA14" s="259" t="s">
        <v>13</v>
      </c>
      <c r="BB14" s="20"/>
      <c r="BC14" s="22"/>
      <c r="BD14" s="21"/>
      <c r="BE14" s="21"/>
      <c r="BF14" s="7"/>
      <c r="BH14" s="207">
        <f t="shared" si="0"/>
        <v>0</v>
      </c>
      <c r="BI14" s="207">
        <f t="shared" si="1"/>
        <v>10</v>
      </c>
      <c r="BJ14" s="207">
        <f t="shared" si="2"/>
        <v>0</v>
      </c>
      <c r="BK14" s="10"/>
      <c r="BL14" s="10"/>
    </row>
    <row r="15" spans="1:68" ht="13.5" customHeight="1" x14ac:dyDescent="0.2">
      <c r="A15" s="299"/>
      <c r="B15" s="253"/>
      <c r="C15" s="21"/>
      <c r="D15" s="21"/>
      <c r="E15" s="20"/>
      <c r="F15" s="21"/>
      <c r="G15" s="22"/>
      <c r="H15" s="21"/>
      <c r="I15" s="21"/>
      <c r="J15" s="21"/>
      <c r="K15" s="21"/>
      <c r="L15" s="20"/>
      <c r="M15" s="21"/>
      <c r="N15" s="21"/>
      <c r="O15" s="21"/>
      <c r="P15" s="21"/>
      <c r="Q15" s="22"/>
      <c r="R15" s="217" t="s">
        <v>12</v>
      </c>
      <c r="S15" s="217" t="s">
        <v>12</v>
      </c>
      <c r="T15" s="20"/>
      <c r="V15" s="260" t="s">
        <v>12</v>
      </c>
      <c r="W15" s="260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22</v>
      </c>
      <c r="AJ15" s="59">
        <v>10</v>
      </c>
      <c r="AK15" s="255">
        <f>AK14+7</f>
        <v>45383</v>
      </c>
      <c r="AL15" s="20" t="s">
        <v>171</v>
      </c>
      <c r="AM15" s="28">
        <f>COUNTIF(AN15:BE15,"X")*2+COUNTIF(AN15:BE15,"Y")*2+COUNTIF(AN15:BE15,"Z")*2+COUNTIF(AN15:BE15,"S")*2</f>
        <v>12</v>
      </c>
      <c r="AN15" s="21"/>
      <c r="AO15" s="65"/>
      <c r="AP15" s="20"/>
      <c r="AQ15" s="21"/>
      <c r="AR15" s="22"/>
      <c r="AS15" s="21"/>
      <c r="AT15" s="65"/>
      <c r="AU15" s="257" t="s">
        <v>13</v>
      </c>
      <c r="AV15" s="21"/>
      <c r="AW15" s="21"/>
      <c r="AX15" s="22"/>
      <c r="AY15" s="257" t="s">
        <v>13</v>
      </c>
      <c r="AZ15" s="266" t="s">
        <v>12</v>
      </c>
      <c r="BA15" s="259" t="s">
        <v>13</v>
      </c>
      <c r="BB15" s="21"/>
      <c r="BC15" s="22"/>
      <c r="BD15" s="266" t="s">
        <v>13</v>
      </c>
      <c r="BE15" s="257" t="s">
        <v>13</v>
      </c>
      <c r="BF15" s="7"/>
      <c r="BH15" s="207">
        <f t="shared" si="0"/>
        <v>0</v>
      </c>
      <c r="BI15" s="207">
        <f t="shared" si="1"/>
        <v>6</v>
      </c>
      <c r="BJ15" s="207">
        <f t="shared" si="2"/>
        <v>2</v>
      </c>
      <c r="BK15" s="10"/>
      <c r="BL15" s="10"/>
    </row>
    <row r="16" spans="1:68" ht="13.5" customHeight="1" x14ac:dyDescent="0.2">
      <c r="A16" s="10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7"/>
      <c r="BH16" s="207"/>
      <c r="BI16" s="207"/>
      <c r="BJ16" s="207"/>
      <c r="BK16" s="10"/>
      <c r="BL16" s="10"/>
      <c r="BM16" s="10"/>
      <c r="BN16" s="10"/>
      <c r="BO16" s="10"/>
      <c r="BP16" s="10"/>
    </row>
    <row r="17" spans="1:72" ht="13.5" customHeight="1" x14ac:dyDescent="0.2">
      <c r="A17" s="10"/>
      <c r="BF17" s="10"/>
      <c r="BH17" s="207"/>
      <c r="BI17" s="207"/>
      <c r="BJ17" s="207"/>
      <c r="BK17" s="10"/>
      <c r="BL17" s="10"/>
      <c r="BM17" s="10"/>
      <c r="BN17" s="10"/>
      <c r="BO17" s="10"/>
      <c r="BP17" s="10"/>
    </row>
    <row r="18" spans="1:72" ht="13.5" customHeight="1" x14ac:dyDescent="0.2">
      <c r="A18" s="10"/>
      <c r="BH18" s="207"/>
      <c r="BI18" s="207"/>
      <c r="BJ18" s="207"/>
      <c r="BK18" s="10"/>
      <c r="BL18" s="10"/>
      <c r="BM18" s="10"/>
      <c r="BN18" s="10"/>
      <c r="BO18" s="10"/>
      <c r="BP18" s="10"/>
    </row>
    <row r="19" spans="1:72" ht="13.5" customHeight="1" x14ac:dyDescent="0.2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70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207"/>
      <c r="BI19" s="207"/>
      <c r="BJ19" s="207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">
      <c r="B20" s="200" t="s">
        <v>13</v>
      </c>
      <c r="C20" s="229"/>
      <c r="D20" s="229" t="s">
        <v>217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115</v>
      </c>
      <c r="O20" s="149"/>
      <c r="P20" s="149"/>
      <c r="Q20" s="4"/>
      <c r="R20" s="4"/>
      <c r="S20" s="4"/>
      <c r="T20" s="4"/>
      <c r="U20" s="83"/>
      <c r="V20" s="4"/>
      <c r="AL20" s="149"/>
      <c r="AM20" s="258" t="s">
        <v>13</v>
      </c>
      <c r="AN20" s="267"/>
      <c r="AO20" s="267" t="s">
        <v>218</v>
      </c>
      <c r="AP20" s="267"/>
      <c r="AQ20" s="149"/>
      <c r="AR20">
        <v>4</v>
      </c>
      <c r="AS20" s="149"/>
      <c r="AU20" s="149"/>
      <c r="AV20" s="83">
        <v>10</v>
      </c>
      <c r="AW20" s="149"/>
      <c r="AX20" s="149"/>
      <c r="AY20" s="149"/>
      <c r="AZ20" s="149" t="s">
        <v>30</v>
      </c>
      <c r="BA20" s="149"/>
      <c r="BB20" s="149"/>
      <c r="BC20" s="4"/>
      <c r="BD20" s="4"/>
      <c r="BE20" s="4"/>
      <c r="BF20" s="149"/>
      <c r="BH20" s="207"/>
      <c r="BI20" s="207"/>
      <c r="BJ20" s="207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">
      <c r="B21" s="254" t="s">
        <v>13</v>
      </c>
      <c r="C21" s="268"/>
      <c r="D21" s="268" t="s">
        <v>219</v>
      </c>
      <c r="E21" s="268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94</v>
      </c>
      <c r="O21" s="149"/>
      <c r="P21" s="149"/>
      <c r="R21" s="4"/>
      <c r="S21" s="4"/>
      <c r="T21" s="4"/>
      <c r="U21" s="83"/>
      <c r="V21" s="4"/>
      <c r="AL21" s="149"/>
      <c r="AM21" s="259" t="s">
        <v>13</v>
      </c>
      <c r="AN21" s="269"/>
      <c r="AO21" s="269" t="s">
        <v>220</v>
      </c>
      <c r="AP21" s="269"/>
      <c r="AQ21" s="149"/>
      <c r="AS21" s="149"/>
      <c r="AU21" s="149"/>
      <c r="AV21" s="83">
        <v>13</v>
      </c>
      <c r="AW21" s="149"/>
      <c r="AX21" s="149"/>
      <c r="AY21" s="149"/>
      <c r="AZ21" s="149" t="s">
        <v>41</v>
      </c>
      <c r="BA21" s="149"/>
      <c r="BB21" s="149"/>
      <c r="BD21" s="4"/>
      <c r="BE21" s="4"/>
      <c r="BF21" s="149"/>
      <c r="BH21" s="207"/>
      <c r="BI21" s="207"/>
      <c r="BJ21" s="207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">
      <c r="B22" s="217" t="s">
        <v>13</v>
      </c>
      <c r="C22" s="233"/>
      <c r="D22" s="233" t="s">
        <v>221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R22" s="4"/>
      <c r="S22" s="4"/>
      <c r="T22" s="4"/>
      <c r="U22" s="83"/>
      <c r="V22" s="4"/>
      <c r="AL22" s="149"/>
      <c r="AM22" s="270" t="s">
        <v>13</v>
      </c>
      <c r="AN22" s="271"/>
      <c r="AO22" s="271" t="s">
        <v>222</v>
      </c>
      <c r="AP22" s="271"/>
      <c r="AQ22" s="149"/>
      <c r="AS22" s="149"/>
      <c r="AT22">
        <v>13</v>
      </c>
      <c r="AU22" s="149"/>
      <c r="AV22" s="83"/>
      <c r="AW22" s="149"/>
      <c r="AX22" s="149"/>
      <c r="AY22" s="149"/>
      <c r="AZ22" s="149" t="s">
        <v>45</v>
      </c>
      <c r="BA22" s="149"/>
      <c r="BB22" s="149"/>
      <c r="BC22" s="4"/>
      <c r="BD22" s="4"/>
      <c r="BE22" s="4"/>
      <c r="BF22" s="149"/>
      <c r="BH22" s="207"/>
      <c r="BI22" s="207"/>
      <c r="BJ22" s="207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R23" s="4"/>
      <c r="S23" s="4"/>
      <c r="T23" s="4"/>
      <c r="U23" s="83"/>
      <c r="V23" s="4"/>
      <c r="AL23" s="149"/>
      <c r="AM23" s="272" t="s">
        <v>13</v>
      </c>
      <c r="AN23" s="248"/>
      <c r="AO23" s="248" t="s">
        <v>223</v>
      </c>
      <c r="AP23" s="248"/>
      <c r="AQ23" s="149"/>
      <c r="AS23" s="149"/>
      <c r="AT23">
        <v>7</v>
      </c>
      <c r="AU23" s="149"/>
      <c r="AV23" s="83"/>
      <c r="AW23" s="149"/>
      <c r="AX23" s="149"/>
      <c r="AY23" s="149"/>
      <c r="AZ23" s="149" t="s">
        <v>45</v>
      </c>
      <c r="BA23" s="149"/>
      <c r="BB23" s="149"/>
      <c r="BC23" s="4"/>
      <c r="BD23" s="4"/>
      <c r="BE23" s="4"/>
      <c r="BF23" s="149"/>
      <c r="BH23" s="207"/>
      <c r="BI23" s="207"/>
      <c r="BJ23" s="207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">
      <c r="B24" s="201" t="s">
        <v>13</v>
      </c>
      <c r="C24" s="238"/>
      <c r="D24" s="238" t="s">
        <v>224</v>
      </c>
      <c r="E24" s="238"/>
      <c r="F24" s="149"/>
      <c r="G24" s="4">
        <v>2</v>
      </c>
      <c r="H24" s="149"/>
      <c r="I24" s="4">
        <v>10</v>
      </c>
      <c r="J24" s="149"/>
      <c r="K24" s="83">
        <v>6</v>
      </c>
      <c r="L24" s="149"/>
      <c r="M24" s="149"/>
      <c r="N24" s="149" t="s">
        <v>94</v>
      </c>
      <c r="O24" s="149"/>
      <c r="P24" s="149"/>
      <c r="Q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H24" s="207"/>
      <c r="BI24" s="207"/>
      <c r="BJ24" s="207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">
      <c r="B25" s="210" t="s">
        <v>13</v>
      </c>
      <c r="C25" s="241"/>
      <c r="D25" s="241" t="s">
        <v>225</v>
      </c>
      <c r="E25" s="241"/>
      <c r="F25" s="149"/>
      <c r="G25" s="4">
        <v>6</v>
      </c>
      <c r="H25" s="149"/>
      <c r="I25" s="4">
        <v>6</v>
      </c>
      <c r="J25" s="149"/>
      <c r="K25" s="83">
        <v>14</v>
      </c>
      <c r="L25" s="149"/>
      <c r="M25" s="149"/>
      <c r="N25" s="149" t="s">
        <v>128</v>
      </c>
      <c r="O25" s="149"/>
      <c r="P25" s="149"/>
      <c r="AL25" s="149"/>
      <c r="AM25" s="273" t="s">
        <v>13</v>
      </c>
      <c r="AN25" s="274"/>
      <c r="AO25" s="274" t="s">
        <v>226</v>
      </c>
      <c r="AP25" s="274"/>
      <c r="AQ25" s="149"/>
      <c r="AR25">
        <v>2</v>
      </c>
      <c r="AS25" s="149"/>
      <c r="AT25">
        <v>12</v>
      </c>
      <c r="AU25" s="149"/>
      <c r="AV25" s="83">
        <v>3</v>
      </c>
      <c r="AW25" s="149"/>
      <c r="AX25" s="149"/>
      <c r="AY25" s="149"/>
      <c r="AZ25" s="149" t="s">
        <v>33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">
      <c r="B26" s="260" t="s">
        <v>13</v>
      </c>
      <c r="C26" s="275"/>
      <c r="D26" s="275" t="s">
        <v>227</v>
      </c>
      <c r="E26" s="275"/>
      <c r="F26" s="149"/>
      <c r="G26" s="4">
        <v>4</v>
      </c>
      <c r="H26" s="4"/>
      <c r="I26" s="4">
        <v>8</v>
      </c>
      <c r="J26" s="4"/>
      <c r="K26" s="83">
        <v>12</v>
      </c>
      <c r="L26" s="149"/>
      <c r="M26" s="149"/>
      <c r="N26" s="149" t="s">
        <v>115</v>
      </c>
      <c r="O26" s="149"/>
      <c r="P26" s="149"/>
      <c r="AL26" s="149"/>
      <c r="AM26" s="266" t="s">
        <v>13</v>
      </c>
      <c r="AN26" s="276"/>
      <c r="AO26" s="276" t="s">
        <v>228</v>
      </c>
      <c r="AP26" s="276"/>
      <c r="AQ26" s="149"/>
      <c r="AR26">
        <v>2</v>
      </c>
      <c r="AS26" s="149"/>
      <c r="AT26">
        <v>4</v>
      </c>
      <c r="AU26" s="149"/>
      <c r="AV26">
        <v>4</v>
      </c>
      <c r="AW26" s="149"/>
      <c r="AX26" s="149"/>
      <c r="AY26" s="149"/>
      <c r="AZ26" s="149" t="s">
        <v>73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">
      <c r="B27" s="263" t="s">
        <v>13</v>
      </c>
      <c r="C27" s="277"/>
      <c r="D27" s="277" t="s">
        <v>229</v>
      </c>
      <c r="E27" s="277"/>
      <c r="G27" s="4">
        <v>4</v>
      </c>
      <c r="H27" s="4"/>
      <c r="I27" s="4">
        <v>20</v>
      </c>
      <c r="J27" s="4"/>
      <c r="K27" s="83"/>
      <c r="L27" s="149"/>
      <c r="M27" s="149"/>
      <c r="N27" s="149" t="s">
        <v>94</v>
      </c>
      <c r="O27" s="149"/>
      <c r="P27" s="149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">
      <c r="B28" s="278" t="s">
        <v>13</v>
      </c>
      <c r="C28" s="279" t="s">
        <v>230</v>
      </c>
      <c r="D28" s="279"/>
      <c r="E28" s="279"/>
      <c r="G28" s="4"/>
      <c r="H28" s="4"/>
      <c r="I28" s="4">
        <v>38</v>
      </c>
      <c r="J28" s="4"/>
      <c r="K28" s="83"/>
      <c r="L28" s="4"/>
      <c r="M28" s="4"/>
      <c r="N28" s="4" t="s">
        <v>91</v>
      </c>
      <c r="O28" s="4"/>
      <c r="P28" s="4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">
      <c r="AN29" s="1" t="s">
        <v>231</v>
      </c>
      <c r="AO29" s="4"/>
      <c r="AP29" s="4"/>
      <c r="AQ29" s="4"/>
      <c r="AR29" s="4"/>
      <c r="AS29" s="4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">
      <c r="B30" s="1" t="s">
        <v>232</v>
      </c>
      <c r="C30" s="4"/>
      <c r="D30" s="4"/>
      <c r="E30" s="4"/>
      <c r="F30" s="4"/>
      <c r="G30" s="4"/>
      <c r="AK30" s="4"/>
      <c r="AN30" s="1" t="s">
        <v>233</v>
      </c>
      <c r="AO30" s="4"/>
      <c r="AP30" s="4"/>
      <c r="AQ30" s="4"/>
      <c r="AR30" s="4"/>
      <c r="AS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2">
      <c r="B31" s="1" t="s">
        <v>234</v>
      </c>
      <c r="C31" s="4"/>
      <c r="D31" s="4"/>
      <c r="E31" s="4"/>
      <c r="F31" s="4"/>
      <c r="G31" s="4"/>
      <c r="AK31" s="4"/>
      <c r="AN31" s="1" t="s">
        <v>235</v>
      </c>
      <c r="AO31" s="4"/>
      <c r="AP31" s="4"/>
      <c r="AQ31" s="4"/>
      <c r="AR31" s="4"/>
      <c r="AS31" s="4"/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2">
      <c r="B32" s="1" t="s">
        <v>236</v>
      </c>
      <c r="C32" s="4"/>
      <c r="D32" s="4"/>
      <c r="E32" s="4"/>
      <c r="F32" s="4"/>
      <c r="G32" s="4"/>
      <c r="AK32" s="4"/>
      <c r="AN32" s="1" t="s">
        <v>237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2">
      <c r="AK33" s="4"/>
      <c r="AN33" s="1"/>
      <c r="AO33" s="4"/>
      <c r="AP33" s="4"/>
      <c r="AQ33" s="4"/>
      <c r="AR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2">
      <c r="B34" s="1" t="s">
        <v>238</v>
      </c>
      <c r="AK34" s="4"/>
      <c r="AN34" s="1" t="s">
        <v>239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2">
      <c r="B35" s="1" t="s">
        <v>240</v>
      </c>
      <c r="AK35" s="4"/>
      <c r="AN35" s="1" t="s">
        <v>241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2">
      <c r="B36" s="1" t="s">
        <v>242</v>
      </c>
      <c r="AK36" s="4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2">
      <c r="B37" s="1" t="s">
        <v>243</v>
      </c>
      <c r="AK37" s="4"/>
    </row>
    <row r="38" spans="2:72" ht="13.5" customHeight="1" x14ac:dyDescent="0.2">
      <c r="AK38" s="4"/>
    </row>
    <row r="39" spans="2:72" ht="13.5" customHeight="1" x14ac:dyDescent="0.2">
      <c r="AK39" s="4"/>
    </row>
    <row r="40" spans="2:72" ht="13.5" customHeight="1" x14ac:dyDescent="0.2">
      <c r="AK40" s="4"/>
      <c r="AM40" s="4"/>
    </row>
    <row r="41" spans="2:72" ht="13.5" customHeight="1" x14ac:dyDescent="0.2">
      <c r="AK41" s="4"/>
    </row>
    <row r="42" spans="2:72" ht="13.5" customHeight="1" x14ac:dyDescent="0.2">
      <c r="AK42" s="4"/>
      <c r="AZ42" s="149"/>
    </row>
    <row r="43" spans="2:72" ht="13.5" customHeight="1" x14ac:dyDescent="0.2">
      <c r="AK43" s="4"/>
    </row>
    <row r="44" spans="2:72" ht="13.5" customHeight="1" x14ac:dyDescent="0.25"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193"/>
    </row>
    <row r="45" spans="2:72" ht="13.5" customHeight="1" x14ac:dyDescent="0.2">
      <c r="AK45" s="4"/>
    </row>
    <row r="46" spans="2:72" ht="13.5" customHeight="1" x14ac:dyDescent="0.2">
      <c r="AK46" s="4"/>
    </row>
    <row r="47" spans="2:72" ht="13.5" customHeight="1" x14ac:dyDescent="0.2">
      <c r="AK47" s="4"/>
    </row>
    <row r="48" spans="2:72" ht="13.5" customHeight="1" x14ac:dyDescent="0.2">
      <c r="AK48" s="4"/>
    </row>
    <row r="49" spans="37:37" ht="13.5" customHeight="1" x14ac:dyDescent="0.2">
      <c r="AK49" s="4"/>
    </row>
    <row r="50" spans="37:37" ht="13.5" customHeight="1" x14ac:dyDescent="0.2">
      <c r="AK50" s="4"/>
    </row>
    <row r="51" spans="37:37" ht="13.5" customHeight="1" x14ac:dyDescent="0.2">
      <c r="AK51" s="4"/>
    </row>
    <row r="52" spans="37:37" ht="13.5" customHeight="1" x14ac:dyDescent="0.2">
      <c r="AK52" s="4"/>
    </row>
    <row r="53" spans="37:37" ht="13.5" customHeight="1" x14ac:dyDescent="0.2">
      <c r="AK53" s="4"/>
    </row>
    <row r="54" spans="37:37" ht="13.5" customHeight="1" x14ac:dyDescent="0.2">
      <c r="AK54" s="4"/>
    </row>
    <row r="55" spans="37:37" ht="13.5" customHeight="1" x14ac:dyDescent="0.2">
      <c r="AK55" s="4"/>
    </row>
    <row r="56" spans="37:37" ht="13.5" customHeight="1" x14ac:dyDescent="0.2">
      <c r="AK56" s="4"/>
    </row>
    <row r="57" spans="37:37" ht="13.5" customHeight="1" x14ac:dyDescent="0.2">
      <c r="AK57" s="4"/>
    </row>
    <row r="58" spans="37:37" ht="13.5" customHeight="1" x14ac:dyDescent="0.2">
      <c r="AK58" s="4"/>
    </row>
    <row r="59" spans="37:37" ht="13.5" customHeight="1" x14ac:dyDescent="0.2">
      <c r="AK59" s="4"/>
    </row>
    <row r="60" spans="37:37" ht="13.5" customHeight="1" x14ac:dyDescent="0.2">
      <c r="AK60" s="4"/>
    </row>
    <row r="61" spans="37:37" ht="13.5" customHeight="1" x14ac:dyDescent="0.2">
      <c r="AK61" s="4"/>
    </row>
    <row r="62" spans="37:37" ht="13.5" customHeight="1" x14ac:dyDescent="0.2">
      <c r="AK62" s="4"/>
    </row>
    <row r="63" spans="37:37" ht="13.5" customHeight="1" x14ac:dyDescent="0.2">
      <c r="AK63" s="4"/>
    </row>
    <row r="64" spans="37:37" ht="13.5" customHeight="1" x14ac:dyDescent="0.2">
      <c r="AK64" s="4"/>
    </row>
    <row r="65" spans="37:37" ht="13.5" customHeight="1" x14ac:dyDescent="0.2">
      <c r="AK65" s="4"/>
    </row>
    <row r="66" spans="37:37" ht="13.5" customHeight="1" x14ac:dyDescent="0.2">
      <c r="AK66" s="4"/>
    </row>
    <row r="67" spans="37:37" ht="13.5" customHeight="1" x14ac:dyDescent="0.2">
      <c r="AK67" s="4"/>
    </row>
    <row r="68" spans="37:37" ht="13.5" customHeight="1" x14ac:dyDescent="0.2">
      <c r="AK68" s="4"/>
    </row>
    <row r="69" spans="37:37" ht="13.5" customHeight="1" x14ac:dyDescent="0.2">
      <c r="AK69" s="4"/>
    </row>
    <row r="70" spans="37:37" ht="13.5" customHeight="1" x14ac:dyDescent="0.2">
      <c r="AK70" s="4"/>
    </row>
    <row r="71" spans="37:37" ht="13.5" customHeight="1" x14ac:dyDescent="0.2">
      <c r="AK71" s="4"/>
    </row>
    <row r="72" spans="37:37" ht="13.5" customHeight="1" x14ac:dyDescent="0.2">
      <c r="AK72" s="4"/>
    </row>
    <row r="73" spans="37:37" ht="13.5" customHeight="1" x14ac:dyDescent="0.2">
      <c r="AK73" s="4"/>
    </row>
    <row r="74" spans="37:37" ht="13.5" customHeight="1" x14ac:dyDescent="0.2">
      <c r="AK74" s="4"/>
    </row>
    <row r="75" spans="37:37" ht="13.5" customHeight="1" x14ac:dyDescent="0.2">
      <c r="AK75" s="4"/>
    </row>
    <row r="76" spans="37:37" ht="13.5" customHeight="1" x14ac:dyDescent="0.2">
      <c r="AK76" s="4"/>
    </row>
    <row r="77" spans="37:37" ht="13.5" customHeight="1" x14ac:dyDescent="0.2">
      <c r="AK77" s="4"/>
    </row>
    <row r="78" spans="37:37" ht="13.5" customHeight="1" x14ac:dyDescent="0.2">
      <c r="AK78" s="4"/>
    </row>
    <row r="79" spans="37:37" ht="13.5" customHeight="1" x14ac:dyDescent="0.2">
      <c r="AK79" s="4"/>
    </row>
    <row r="80" spans="37:37" ht="13.5" customHeight="1" x14ac:dyDescent="0.2">
      <c r="AK80" s="4"/>
    </row>
    <row r="81" spans="37:37" ht="13.5" customHeight="1" x14ac:dyDescent="0.2">
      <c r="AK81" s="4"/>
    </row>
    <row r="82" spans="37:37" ht="13.5" customHeight="1" x14ac:dyDescent="0.2">
      <c r="AK82" s="4"/>
    </row>
    <row r="83" spans="37:37" ht="13.5" customHeight="1" x14ac:dyDescent="0.2">
      <c r="AK83" s="4"/>
    </row>
    <row r="84" spans="37:37" ht="13.5" customHeight="1" x14ac:dyDescent="0.2">
      <c r="AK84" s="4"/>
    </row>
    <row r="85" spans="37:37" ht="13.5" customHeight="1" x14ac:dyDescent="0.2">
      <c r="AK85" s="4"/>
    </row>
    <row r="86" spans="37:37" ht="13.5" customHeight="1" x14ac:dyDescent="0.2">
      <c r="AK86" s="4"/>
    </row>
    <row r="87" spans="37:37" ht="13.5" customHeight="1" x14ac:dyDescent="0.2">
      <c r="AK87" s="4"/>
    </row>
    <row r="88" spans="37:37" ht="13.5" customHeight="1" x14ac:dyDescent="0.2">
      <c r="AK88" s="4"/>
    </row>
    <row r="89" spans="37:37" ht="13.5" customHeight="1" x14ac:dyDescent="0.2">
      <c r="AK89" s="4"/>
    </row>
    <row r="90" spans="37:37" ht="13.5" customHeight="1" x14ac:dyDescent="0.2">
      <c r="AK90" s="4"/>
    </row>
    <row r="91" spans="37:37" ht="13.5" customHeight="1" x14ac:dyDescent="0.2">
      <c r="AK91" s="4"/>
    </row>
    <row r="92" spans="37:37" ht="13.5" customHeight="1" x14ac:dyDescent="0.2">
      <c r="AK92" s="4"/>
    </row>
    <row r="93" spans="37:37" ht="13.5" customHeight="1" x14ac:dyDescent="0.2">
      <c r="AK93" s="4"/>
    </row>
    <row r="94" spans="37:37" ht="13.5" customHeight="1" x14ac:dyDescent="0.2">
      <c r="AK94" s="4"/>
    </row>
    <row r="95" spans="37:37" ht="13.5" customHeight="1" x14ac:dyDescent="0.2">
      <c r="AK95" s="4"/>
    </row>
    <row r="96" spans="37:37" ht="13.5" customHeight="1" x14ac:dyDescent="0.2">
      <c r="AK96" s="4"/>
    </row>
    <row r="97" spans="37:37" ht="13.5" customHeight="1" x14ac:dyDescent="0.2">
      <c r="AK97" s="4"/>
    </row>
    <row r="98" spans="37:37" ht="13.5" customHeight="1" x14ac:dyDescent="0.2">
      <c r="AK98" s="4"/>
    </row>
    <row r="99" spans="37:37" ht="13.5" customHeight="1" x14ac:dyDescent="0.2">
      <c r="AK99" s="4"/>
    </row>
    <row r="100" spans="37:37" ht="13.5" customHeight="1" x14ac:dyDescent="0.2">
      <c r="AK100" s="4"/>
    </row>
    <row r="101" spans="37:37" ht="13.5" customHeight="1" x14ac:dyDescent="0.2">
      <c r="AK101" s="4"/>
    </row>
    <row r="102" spans="37:37" ht="13.5" customHeight="1" x14ac:dyDescent="0.2">
      <c r="AK102" s="4"/>
    </row>
    <row r="103" spans="37:37" ht="13.5" customHeight="1" x14ac:dyDescent="0.2">
      <c r="AK103" s="4"/>
    </row>
    <row r="104" spans="37:37" ht="13.5" customHeight="1" x14ac:dyDescent="0.2">
      <c r="AK104" s="4"/>
    </row>
    <row r="105" spans="37:37" ht="13.5" customHeight="1" x14ac:dyDescent="0.2">
      <c r="AK105" s="4"/>
    </row>
    <row r="106" spans="37:37" ht="13.5" customHeight="1" x14ac:dyDescent="0.2">
      <c r="AK106" s="4"/>
    </row>
    <row r="107" spans="37:37" ht="13.5" customHeight="1" x14ac:dyDescent="0.2">
      <c r="AK107" s="4"/>
    </row>
    <row r="108" spans="37:37" ht="13.5" customHeight="1" x14ac:dyDescent="0.2">
      <c r="AK108" s="4"/>
    </row>
    <row r="109" spans="37:37" ht="13.5" customHeight="1" x14ac:dyDescent="0.2">
      <c r="AK109" s="4"/>
    </row>
    <row r="110" spans="37:37" ht="13.5" customHeight="1" x14ac:dyDescent="0.2">
      <c r="AK110" s="4"/>
    </row>
    <row r="111" spans="37:37" ht="13.5" customHeight="1" x14ac:dyDescent="0.2">
      <c r="AK111" s="4"/>
    </row>
    <row r="112" spans="37:37" ht="13.5" customHeight="1" x14ac:dyDescent="0.2">
      <c r="AK112" s="4"/>
    </row>
    <row r="113" spans="37:37" ht="13.5" customHeight="1" x14ac:dyDescent="0.2">
      <c r="AK113" s="4"/>
    </row>
    <row r="114" spans="37:37" ht="13.5" customHeight="1" x14ac:dyDescent="0.2">
      <c r="AK114" s="4"/>
    </row>
    <row r="115" spans="37:37" ht="13.5" customHeight="1" x14ac:dyDescent="0.2">
      <c r="AK115" s="4"/>
    </row>
    <row r="116" spans="37:37" ht="13.5" customHeight="1" x14ac:dyDescent="0.2">
      <c r="AK116" s="4"/>
    </row>
    <row r="117" spans="37:37" ht="13.5" customHeight="1" x14ac:dyDescent="0.2">
      <c r="AK117" s="4"/>
    </row>
    <row r="118" spans="37:37" ht="13.5" customHeight="1" x14ac:dyDescent="0.2">
      <c r="AK118" s="4"/>
    </row>
    <row r="119" spans="37:37" ht="13.5" customHeight="1" x14ac:dyDescent="0.2">
      <c r="AK119" s="4"/>
    </row>
    <row r="120" spans="37:37" ht="13.5" customHeight="1" x14ac:dyDescent="0.2">
      <c r="AK120" s="4"/>
    </row>
    <row r="121" spans="37:37" ht="13.5" customHeight="1" x14ac:dyDescent="0.2">
      <c r="AK121" s="4"/>
    </row>
    <row r="122" spans="37:37" ht="13.5" customHeight="1" x14ac:dyDescent="0.2">
      <c r="AK122" s="4"/>
    </row>
    <row r="123" spans="37:37" ht="13.5" customHeight="1" x14ac:dyDescent="0.2">
      <c r="AK123" s="4"/>
    </row>
    <row r="124" spans="37:37" ht="13.5" customHeight="1" x14ac:dyDescent="0.2">
      <c r="AK124" s="4"/>
    </row>
    <row r="125" spans="37:37" ht="13.5" customHeight="1" x14ac:dyDescent="0.2">
      <c r="AK125" s="4"/>
    </row>
    <row r="126" spans="37:37" ht="13.5" customHeight="1" x14ac:dyDescent="0.2">
      <c r="AK126" s="4"/>
    </row>
    <row r="127" spans="37:37" ht="13.5" customHeight="1" x14ac:dyDescent="0.2">
      <c r="AK127" s="4"/>
    </row>
    <row r="128" spans="37:37" ht="13.5" customHeight="1" x14ac:dyDescent="0.2">
      <c r="AK128" s="4"/>
    </row>
    <row r="129" spans="37:37" ht="13.5" customHeight="1" x14ac:dyDescent="0.2">
      <c r="AK129" s="4"/>
    </row>
    <row r="130" spans="37:37" ht="13.5" customHeight="1" x14ac:dyDescent="0.2">
      <c r="AK130" s="4"/>
    </row>
    <row r="131" spans="37:37" ht="13.5" customHeight="1" x14ac:dyDescent="0.2">
      <c r="AK131" s="4"/>
    </row>
    <row r="132" spans="37:37" ht="13.5" customHeight="1" x14ac:dyDescent="0.2">
      <c r="AK132" s="4"/>
    </row>
    <row r="133" spans="37:37" ht="13.5" customHeight="1" x14ac:dyDescent="0.2">
      <c r="AK133" s="4"/>
    </row>
    <row r="134" spans="37:37" ht="13.5" customHeight="1" x14ac:dyDescent="0.2">
      <c r="AK134" s="4"/>
    </row>
    <row r="135" spans="37:37" ht="13.5" customHeight="1" x14ac:dyDescent="0.2">
      <c r="AK135" s="4"/>
    </row>
    <row r="136" spans="37:37" ht="13.5" customHeight="1" x14ac:dyDescent="0.2">
      <c r="AK136" s="4"/>
    </row>
    <row r="137" spans="37:37" ht="13.5" customHeight="1" x14ac:dyDescent="0.2">
      <c r="AK137" s="4"/>
    </row>
    <row r="138" spans="37:37" ht="13.5" customHeight="1" x14ac:dyDescent="0.2">
      <c r="AK138" s="4"/>
    </row>
    <row r="139" spans="37:37" ht="13.5" customHeight="1" x14ac:dyDescent="0.2">
      <c r="AK139" s="4"/>
    </row>
    <row r="140" spans="37:37" ht="13.5" customHeight="1" x14ac:dyDescent="0.2">
      <c r="AK140" s="4"/>
    </row>
    <row r="141" spans="37:37" ht="13.5" customHeight="1" x14ac:dyDescent="0.2">
      <c r="AK141" s="4"/>
    </row>
    <row r="142" spans="37:37" ht="13.5" customHeight="1" x14ac:dyDescent="0.2">
      <c r="AK142" s="4"/>
    </row>
    <row r="143" spans="37:37" ht="13.5" customHeight="1" x14ac:dyDescent="0.2">
      <c r="AK143" s="4"/>
    </row>
    <row r="144" spans="37:37" ht="13.5" customHeight="1" x14ac:dyDescent="0.2">
      <c r="AK144" s="4"/>
    </row>
    <row r="145" spans="37:37" ht="13.5" customHeight="1" x14ac:dyDescent="0.2">
      <c r="AK145" s="4"/>
    </row>
    <row r="146" spans="37:37" ht="13.5" customHeight="1" x14ac:dyDescent="0.2">
      <c r="AK146" s="4"/>
    </row>
    <row r="147" spans="37:37" ht="13.5" customHeight="1" x14ac:dyDescent="0.2">
      <c r="AK147" s="4"/>
    </row>
    <row r="148" spans="37:37" ht="13.5" customHeight="1" x14ac:dyDescent="0.2">
      <c r="AK148" s="4"/>
    </row>
    <row r="149" spans="37:37" ht="13.5" customHeight="1" x14ac:dyDescent="0.2">
      <c r="AK149" s="4"/>
    </row>
    <row r="150" spans="37:37" ht="13.5" customHeight="1" x14ac:dyDescent="0.2">
      <c r="AK150" s="4"/>
    </row>
    <row r="151" spans="37:37" ht="13.5" customHeight="1" x14ac:dyDescent="0.2">
      <c r="AK151" s="4"/>
    </row>
    <row r="152" spans="37:37" ht="13.5" customHeight="1" x14ac:dyDescent="0.2">
      <c r="AK152" s="4"/>
    </row>
    <row r="153" spans="37:37" ht="13.5" customHeight="1" x14ac:dyDescent="0.2">
      <c r="AK153" s="4"/>
    </row>
    <row r="154" spans="37:37" ht="13.5" customHeight="1" x14ac:dyDescent="0.2">
      <c r="AK154" s="4"/>
    </row>
    <row r="155" spans="37:37" ht="13.5" customHeight="1" x14ac:dyDescent="0.2">
      <c r="AK155" s="4"/>
    </row>
    <row r="156" spans="37:37" ht="13.5" customHeight="1" x14ac:dyDescent="0.2">
      <c r="AK156" s="4"/>
    </row>
    <row r="157" spans="37:37" ht="13.5" customHeight="1" x14ac:dyDescent="0.2">
      <c r="AK157" s="4"/>
    </row>
    <row r="158" spans="37:37" ht="13.5" customHeight="1" x14ac:dyDescent="0.2">
      <c r="AK158" s="4"/>
    </row>
    <row r="159" spans="37:37" ht="13.5" customHeight="1" x14ac:dyDescent="0.2">
      <c r="AK159" s="4"/>
    </row>
    <row r="160" spans="37:37" ht="13.5" customHeight="1" x14ac:dyDescent="0.2">
      <c r="AK160" s="4"/>
    </row>
    <row r="161" spans="37:37" ht="13.5" customHeight="1" x14ac:dyDescent="0.2">
      <c r="AK161" s="4"/>
    </row>
    <row r="162" spans="37:37" ht="13.5" customHeight="1" x14ac:dyDescent="0.2">
      <c r="AK162" s="4"/>
    </row>
    <row r="163" spans="37:37" ht="13.5" customHeight="1" x14ac:dyDescent="0.2">
      <c r="AK163" s="4"/>
    </row>
    <row r="164" spans="37:37" ht="13.5" customHeight="1" x14ac:dyDescent="0.2">
      <c r="AK164" s="4"/>
    </row>
    <row r="165" spans="37:37" ht="13.5" customHeight="1" x14ac:dyDescent="0.2">
      <c r="AK165" s="4"/>
    </row>
    <row r="166" spans="37:37" ht="13.5" customHeight="1" x14ac:dyDescent="0.2">
      <c r="AK166" s="4"/>
    </row>
    <row r="167" spans="37:37" ht="13.5" customHeight="1" x14ac:dyDescent="0.2">
      <c r="AK167" s="4"/>
    </row>
    <row r="168" spans="37:37" ht="13.5" customHeight="1" x14ac:dyDescent="0.2">
      <c r="AK168" s="4"/>
    </row>
    <row r="169" spans="37:37" ht="13.5" customHeight="1" x14ac:dyDescent="0.2">
      <c r="AK169" s="4"/>
    </row>
    <row r="170" spans="37:37" ht="13.5" customHeight="1" x14ac:dyDescent="0.2">
      <c r="AK170" s="4"/>
    </row>
    <row r="171" spans="37:37" ht="13.5" customHeight="1" x14ac:dyDescent="0.2">
      <c r="AK171" s="4"/>
    </row>
    <row r="172" spans="37:37" ht="13.5" customHeight="1" x14ac:dyDescent="0.2">
      <c r="AK172" s="4"/>
    </row>
    <row r="173" spans="37:37" ht="13.5" customHeight="1" x14ac:dyDescent="0.2">
      <c r="AK173" s="4"/>
    </row>
    <row r="174" spans="37:37" ht="13.5" customHeight="1" x14ac:dyDescent="0.2">
      <c r="AK174" s="4"/>
    </row>
    <row r="175" spans="37:37" ht="13.5" customHeight="1" x14ac:dyDescent="0.2">
      <c r="AK175" s="4"/>
    </row>
    <row r="176" spans="37:37" ht="13.5" customHeight="1" x14ac:dyDescent="0.2">
      <c r="AK176" s="4"/>
    </row>
    <row r="177" spans="37:37" ht="13.5" customHeight="1" x14ac:dyDescent="0.2">
      <c r="AK177" s="4"/>
    </row>
    <row r="178" spans="37:37" ht="13.5" customHeight="1" x14ac:dyDescent="0.2">
      <c r="AK178" s="4"/>
    </row>
    <row r="179" spans="37:37" ht="13.5" customHeight="1" x14ac:dyDescent="0.2">
      <c r="AK179" s="4"/>
    </row>
    <row r="180" spans="37:37" ht="13.5" customHeight="1" x14ac:dyDescent="0.2">
      <c r="AK180" s="4"/>
    </row>
    <row r="181" spans="37:37" ht="13.5" customHeight="1" x14ac:dyDescent="0.2">
      <c r="AK181" s="4"/>
    </row>
    <row r="182" spans="37:37" ht="13.5" customHeight="1" x14ac:dyDescent="0.2">
      <c r="AK182" s="4"/>
    </row>
    <row r="183" spans="37:37" ht="13.5" customHeight="1" x14ac:dyDescent="0.2">
      <c r="AK183" s="4"/>
    </row>
    <row r="184" spans="37:37" ht="13.5" customHeight="1" x14ac:dyDescent="0.2">
      <c r="AK184" s="4"/>
    </row>
    <row r="185" spans="37:37" ht="13.5" customHeight="1" x14ac:dyDescent="0.2">
      <c r="AK185" s="4"/>
    </row>
    <row r="186" spans="37:37" ht="13.5" customHeight="1" x14ac:dyDescent="0.2">
      <c r="AK186" s="4"/>
    </row>
    <row r="187" spans="37:37" ht="13.5" customHeight="1" x14ac:dyDescent="0.2">
      <c r="AK187" s="4"/>
    </row>
    <row r="188" spans="37:37" ht="13.5" customHeight="1" x14ac:dyDescent="0.2">
      <c r="AK188" s="4"/>
    </row>
    <row r="189" spans="37:37" ht="13.5" customHeight="1" x14ac:dyDescent="0.2">
      <c r="AK189" s="4"/>
    </row>
    <row r="190" spans="37:37" ht="13.5" customHeight="1" x14ac:dyDescent="0.2">
      <c r="AK190" s="4"/>
    </row>
    <row r="191" spans="37:37" ht="13.5" customHeight="1" x14ac:dyDescent="0.2">
      <c r="AK191" s="4"/>
    </row>
    <row r="192" spans="37:37" ht="13.5" customHeight="1" x14ac:dyDescent="0.2">
      <c r="AK192" s="4"/>
    </row>
    <row r="193" spans="37:37" ht="13.5" customHeight="1" x14ac:dyDescent="0.2">
      <c r="AK193" s="4"/>
    </row>
    <row r="194" spans="37:37" ht="13.5" customHeight="1" x14ac:dyDescent="0.2">
      <c r="AK194" s="4"/>
    </row>
    <row r="195" spans="37:37" ht="13.5" customHeight="1" x14ac:dyDescent="0.2">
      <c r="AK195" s="4"/>
    </row>
    <row r="196" spans="37:37" ht="13.5" customHeight="1" x14ac:dyDescent="0.2">
      <c r="AK196" s="4"/>
    </row>
    <row r="197" spans="37:37" ht="13.5" customHeight="1" x14ac:dyDescent="0.2">
      <c r="AK197" s="4"/>
    </row>
    <row r="198" spans="37:37" ht="13.5" customHeight="1" x14ac:dyDescent="0.2">
      <c r="AK198" s="4"/>
    </row>
    <row r="199" spans="37:37" ht="13.5" customHeight="1" x14ac:dyDescent="0.2">
      <c r="AK199" s="4"/>
    </row>
    <row r="200" spans="37:37" ht="13.5" customHeight="1" x14ac:dyDescent="0.2">
      <c r="AK200" s="4"/>
    </row>
    <row r="201" spans="37:37" ht="13.5" customHeight="1" x14ac:dyDescent="0.2">
      <c r="AK201" s="4"/>
    </row>
    <row r="202" spans="37:37" ht="13.5" customHeight="1" x14ac:dyDescent="0.2">
      <c r="AK202" s="4"/>
    </row>
    <row r="203" spans="37:37" ht="13.5" customHeight="1" x14ac:dyDescent="0.2">
      <c r="AK203" s="4"/>
    </row>
    <row r="204" spans="37:37" ht="13.5" customHeight="1" x14ac:dyDescent="0.2">
      <c r="AK204" s="4"/>
    </row>
    <row r="205" spans="37:37" ht="13.5" customHeight="1" x14ac:dyDescent="0.2">
      <c r="AK205" s="4"/>
    </row>
    <row r="206" spans="37:37" ht="13.5" customHeight="1" x14ac:dyDescent="0.2">
      <c r="AK206" s="4"/>
    </row>
    <row r="207" spans="37:37" ht="13.5" customHeight="1" x14ac:dyDescent="0.2">
      <c r="AK207" s="4"/>
    </row>
    <row r="208" spans="37:37" ht="13.5" customHeight="1" x14ac:dyDescent="0.2">
      <c r="AK208" s="4"/>
    </row>
    <row r="209" spans="37:37" ht="13.5" customHeight="1" x14ac:dyDescent="0.2">
      <c r="AK209" s="4"/>
    </row>
    <row r="210" spans="37:37" ht="13.5" customHeight="1" x14ac:dyDescent="0.2">
      <c r="AK210" s="4"/>
    </row>
    <row r="211" spans="37:37" ht="13.5" customHeight="1" x14ac:dyDescent="0.2">
      <c r="AK211" s="4"/>
    </row>
    <row r="212" spans="37:37" ht="13.5" customHeight="1" x14ac:dyDescent="0.2">
      <c r="AK212" s="4"/>
    </row>
    <row r="213" spans="37:37" ht="13.5" customHeight="1" x14ac:dyDescent="0.2">
      <c r="AK213" s="4"/>
    </row>
    <row r="214" spans="37:37" ht="13.5" customHeight="1" x14ac:dyDescent="0.2">
      <c r="AK214" s="4"/>
    </row>
    <row r="215" spans="37:37" ht="13.5" customHeight="1" x14ac:dyDescent="0.2">
      <c r="AK215" s="4"/>
    </row>
    <row r="216" spans="37:37" ht="13.5" customHeight="1" x14ac:dyDescent="0.2">
      <c r="AK216" s="4"/>
    </row>
    <row r="217" spans="37:37" ht="13.5" customHeight="1" x14ac:dyDescent="0.2">
      <c r="AK217" s="4"/>
    </row>
    <row r="218" spans="37:37" ht="13.5" customHeight="1" x14ac:dyDescent="0.2">
      <c r="AK218" s="4"/>
    </row>
    <row r="219" spans="37:37" ht="13.5" customHeight="1" x14ac:dyDescent="0.2">
      <c r="AK219" s="4"/>
    </row>
    <row r="220" spans="37:37" ht="13.5" customHeight="1" x14ac:dyDescent="0.2">
      <c r="AK220" s="4"/>
    </row>
    <row r="221" spans="37:37" ht="13.5" customHeight="1" x14ac:dyDescent="0.2">
      <c r="AK221" s="4"/>
    </row>
    <row r="222" spans="37:37" ht="13.5" customHeight="1" x14ac:dyDescent="0.2">
      <c r="AK222" s="4"/>
    </row>
    <row r="223" spans="37:37" ht="13.5" customHeight="1" x14ac:dyDescent="0.2">
      <c r="AK223" s="4"/>
    </row>
    <row r="224" spans="37:37" ht="13.5" customHeight="1" x14ac:dyDescent="0.2">
      <c r="AK224" s="4"/>
    </row>
    <row r="225" spans="37:37" ht="13.5" customHeight="1" x14ac:dyDescent="0.2">
      <c r="AK225" s="4"/>
    </row>
    <row r="226" spans="37:37" ht="13.5" customHeight="1" x14ac:dyDescent="0.2">
      <c r="AK226" s="4"/>
    </row>
    <row r="227" spans="37:37" ht="13.5" customHeight="1" x14ac:dyDescent="0.2">
      <c r="AK227" s="4"/>
    </row>
    <row r="228" spans="37:37" ht="13.5" customHeight="1" x14ac:dyDescent="0.2">
      <c r="AK228" s="4"/>
    </row>
    <row r="229" spans="37:37" ht="13.5" customHeight="1" x14ac:dyDescent="0.2">
      <c r="AK229" s="4"/>
    </row>
    <row r="230" spans="37:37" ht="13.5" customHeight="1" x14ac:dyDescent="0.2">
      <c r="AK230" s="4"/>
    </row>
    <row r="231" spans="37:37" ht="13.5" customHeight="1" x14ac:dyDescent="0.2">
      <c r="AK231" s="4"/>
    </row>
    <row r="232" spans="37:37" ht="13.5" customHeight="1" x14ac:dyDescent="0.2">
      <c r="AK232" s="4"/>
    </row>
    <row r="233" spans="37:37" ht="13.5" customHeight="1" x14ac:dyDescent="0.2">
      <c r="AK233" s="4"/>
    </row>
    <row r="234" spans="37:37" ht="13.5" customHeight="1" x14ac:dyDescent="0.2">
      <c r="AK234" s="4"/>
    </row>
    <row r="235" spans="37:37" ht="13.5" customHeight="1" x14ac:dyDescent="0.2">
      <c r="AK235" s="4"/>
    </row>
    <row r="236" spans="37:37" ht="13.5" customHeight="1" x14ac:dyDescent="0.2">
      <c r="AK236" s="4"/>
    </row>
    <row r="237" spans="37:37" ht="12.75" customHeight="1" x14ac:dyDescent="0.2">
      <c r="AK237" s="4"/>
    </row>
    <row r="238" spans="37:37" ht="12.75" customHeight="1" x14ac:dyDescent="0.2">
      <c r="AK238" s="4"/>
    </row>
    <row r="239" spans="37:37" ht="12.75" customHeight="1" x14ac:dyDescent="0.2">
      <c r="AK239" s="4"/>
    </row>
    <row r="240" spans="37:37" ht="12.75" customHeight="1" x14ac:dyDescent="0.2">
      <c r="AK240" s="4"/>
    </row>
    <row r="241" spans="37:37" ht="12.75" customHeight="1" x14ac:dyDescent="0.2">
      <c r="AK241" s="4"/>
    </row>
    <row r="242" spans="37:37" ht="12.75" customHeight="1" x14ac:dyDescent="0.2">
      <c r="AK242" s="4"/>
    </row>
    <row r="243" spans="37:37" ht="12.75" customHeight="1" x14ac:dyDescent="0.2">
      <c r="AK243" s="4"/>
    </row>
    <row r="244" spans="37:37" ht="12.75" customHeight="1" x14ac:dyDescent="0.2">
      <c r="AK244" s="4"/>
    </row>
    <row r="245" spans="37:37" ht="12.75" customHeight="1" x14ac:dyDescent="0.2">
      <c r="AK245" s="4"/>
    </row>
    <row r="246" spans="37:37" ht="12.75" customHeight="1" x14ac:dyDescent="0.2">
      <c r="AK246" s="4"/>
    </row>
    <row r="247" spans="37:37" ht="12.75" customHeight="1" x14ac:dyDescent="0.2">
      <c r="AK247" s="4"/>
    </row>
    <row r="248" spans="37:37" ht="12.75" customHeight="1" x14ac:dyDescent="0.2">
      <c r="AK248" s="4"/>
    </row>
    <row r="249" spans="37:37" ht="12.75" customHeight="1" x14ac:dyDescent="0.2">
      <c r="AK249" s="4"/>
    </row>
    <row r="250" spans="37:37" ht="12.75" customHeight="1" x14ac:dyDescent="0.2">
      <c r="AK250" s="4"/>
    </row>
    <row r="251" spans="37:37" ht="12.75" customHeight="1" x14ac:dyDescent="0.2">
      <c r="AK251" s="4"/>
    </row>
    <row r="252" spans="37:37" ht="12.75" customHeight="1" x14ac:dyDescent="0.2">
      <c r="AK252" s="4"/>
    </row>
    <row r="253" spans="37:37" ht="12.75" customHeight="1" x14ac:dyDescent="0.2">
      <c r="AK253" s="4"/>
    </row>
    <row r="254" spans="37:37" ht="12.75" customHeight="1" x14ac:dyDescent="0.2">
      <c r="AK254" s="4"/>
    </row>
    <row r="255" spans="37:37" ht="12.75" customHeight="1" x14ac:dyDescent="0.2">
      <c r="AK255" s="4"/>
    </row>
    <row r="256" spans="37:37" ht="12.75" customHeight="1" x14ac:dyDescent="0.2">
      <c r="AK256" s="4"/>
    </row>
    <row r="257" spans="37:37" ht="12.75" customHeight="1" x14ac:dyDescent="0.2">
      <c r="AK257" s="4"/>
    </row>
    <row r="258" spans="37:37" ht="12.75" customHeight="1" x14ac:dyDescent="0.2">
      <c r="AK258" s="4"/>
    </row>
    <row r="259" spans="37:37" ht="12.75" customHeight="1" x14ac:dyDescent="0.2">
      <c r="AK259" s="4"/>
    </row>
    <row r="260" spans="37:37" ht="12.75" customHeight="1" x14ac:dyDescent="0.2">
      <c r="AK260" s="4"/>
    </row>
    <row r="261" spans="37:37" ht="12.75" customHeight="1" x14ac:dyDescent="0.2">
      <c r="AK261" s="4"/>
    </row>
    <row r="262" spans="37:37" ht="12.75" customHeight="1" x14ac:dyDescent="0.2">
      <c r="AK262" s="4"/>
    </row>
    <row r="263" spans="37:37" ht="12.75" customHeight="1" x14ac:dyDescent="0.2">
      <c r="AK263" s="4"/>
    </row>
    <row r="264" spans="37:37" ht="12.75" customHeight="1" x14ac:dyDescent="0.2">
      <c r="AK264" s="4"/>
    </row>
    <row r="265" spans="37:37" ht="12.75" customHeight="1" x14ac:dyDescent="0.2">
      <c r="AK265" s="4"/>
    </row>
    <row r="266" spans="37:37" ht="12.75" customHeight="1" x14ac:dyDescent="0.2">
      <c r="AK266" s="4"/>
    </row>
    <row r="267" spans="37:37" ht="12.75" customHeight="1" x14ac:dyDescent="0.2">
      <c r="AK267" s="4"/>
    </row>
    <row r="268" spans="37:37" ht="12.75" customHeight="1" x14ac:dyDescent="0.2">
      <c r="AK268" s="4"/>
    </row>
    <row r="269" spans="37:37" ht="12.75" customHeight="1" x14ac:dyDescent="0.2">
      <c r="AK269" s="4"/>
    </row>
    <row r="270" spans="37:37" ht="12.75" customHeight="1" x14ac:dyDescent="0.2">
      <c r="AK270" s="4"/>
    </row>
    <row r="271" spans="37:37" ht="12.75" customHeight="1" x14ac:dyDescent="0.2">
      <c r="AK271" s="4"/>
    </row>
    <row r="272" spans="37:37" ht="12.75" customHeight="1" x14ac:dyDescent="0.2">
      <c r="AK272" s="4"/>
    </row>
    <row r="273" spans="37:37" ht="12.75" customHeight="1" x14ac:dyDescent="0.2">
      <c r="AK273" s="4"/>
    </row>
    <row r="274" spans="37:37" ht="12.75" customHeight="1" x14ac:dyDescent="0.2">
      <c r="AK274" s="4"/>
    </row>
    <row r="275" spans="37:37" ht="12.75" customHeight="1" x14ac:dyDescent="0.2">
      <c r="AK275" s="4"/>
    </row>
    <row r="276" spans="37:37" ht="12.75" customHeight="1" x14ac:dyDescent="0.2">
      <c r="AK276" s="4"/>
    </row>
    <row r="277" spans="37:37" ht="12.75" customHeight="1" x14ac:dyDescent="0.2">
      <c r="AK277" s="4"/>
    </row>
    <row r="278" spans="37:37" ht="12.75" customHeight="1" x14ac:dyDescent="0.2">
      <c r="AK278" s="4"/>
    </row>
    <row r="279" spans="37:37" ht="12.75" customHeight="1" x14ac:dyDescent="0.2">
      <c r="AK279" s="4"/>
    </row>
    <row r="280" spans="37:37" ht="12.75" customHeight="1" x14ac:dyDescent="0.2">
      <c r="AK280" s="4"/>
    </row>
    <row r="281" spans="37:37" ht="12.75" customHeight="1" x14ac:dyDescent="0.2">
      <c r="AK281" s="4"/>
    </row>
    <row r="282" spans="37:37" ht="12.75" customHeight="1" x14ac:dyDescent="0.2">
      <c r="AK282" s="4"/>
    </row>
    <row r="283" spans="37:37" ht="12.75" customHeight="1" x14ac:dyDescent="0.2">
      <c r="AK283" s="4"/>
    </row>
    <row r="284" spans="37:37" ht="12.75" customHeight="1" x14ac:dyDescent="0.2">
      <c r="AK284" s="4"/>
    </row>
    <row r="285" spans="37:37" ht="12.75" customHeight="1" x14ac:dyDescent="0.2">
      <c r="AK285" s="4"/>
    </row>
    <row r="286" spans="37:37" ht="12.75" customHeight="1" x14ac:dyDescent="0.2">
      <c r="AK286" s="4"/>
    </row>
    <row r="287" spans="37:37" ht="12.75" customHeight="1" x14ac:dyDescent="0.2">
      <c r="AK287" s="4"/>
    </row>
    <row r="288" spans="37:37" ht="12.75" customHeight="1" x14ac:dyDescent="0.2">
      <c r="AK288" s="4"/>
    </row>
    <row r="289" spans="37:37" ht="12.75" customHeight="1" x14ac:dyDescent="0.2">
      <c r="AK289" s="4"/>
    </row>
    <row r="290" spans="37:37" ht="12.75" customHeight="1" x14ac:dyDescent="0.2">
      <c r="AK290" s="4"/>
    </row>
    <row r="291" spans="37:37" ht="12.75" customHeight="1" x14ac:dyDescent="0.2">
      <c r="AK291" s="4"/>
    </row>
    <row r="292" spans="37:37" ht="12.75" customHeight="1" x14ac:dyDescent="0.2">
      <c r="AK292" s="4"/>
    </row>
    <row r="293" spans="37:37" ht="12.75" customHeight="1" x14ac:dyDescent="0.2">
      <c r="AK293" s="4"/>
    </row>
    <row r="294" spans="37:37" ht="12.75" customHeight="1" x14ac:dyDescent="0.2">
      <c r="AK294" s="4"/>
    </row>
    <row r="295" spans="37:37" ht="12.75" customHeight="1" x14ac:dyDescent="0.2">
      <c r="AK295" s="4"/>
    </row>
    <row r="296" spans="37:37" ht="12.75" customHeight="1" x14ac:dyDescent="0.2">
      <c r="AK296" s="4"/>
    </row>
    <row r="297" spans="37:37" ht="12.75" customHeight="1" x14ac:dyDescent="0.2">
      <c r="AK297" s="4"/>
    </row>
    <row r="298" spans="37:37" ht="12.75" customHeight="1" x14ac:dyDescent="0.2">
      <c r="AK298" s="4"/>
    </row>
    <row r="299" spans="37:37" ht="12.75" customHeight="1" x14ac:dyDescent="0.2">
      <c r="AK299" s="4"/>
    </row>
    <row r="300" spans="37:37" ht="12.75" customHeight="1" x14ac:dyDescent="0.2">
      <c r="AK300" s="4"/>
    </row>
    <row r="301" spans="37:37" ht="12.75" customHeight="1" x14ac:dyDescent="0.2">
      <c r="AK301" s="4"/>
    </row>
    <row r="302" spans="37:37" ht="12.75" customHeight="1" x14ac:dyDescent="0.2">
      <c r="AK302" s="4"/>
    </row>
    <row r="303" spans="37:37" ht="12.75" customHeight="1" x14ac:dyDescent="0.2">
      <c r="AK303" s="4"/>
    </row>
    <row r="304" spans="37:37" ht="12.75" customHeight="1" x14ac:dyDescent="0.2">
      <c r="AK304" s="4"/>
    </row>
    <row r="305" spans="37:37" ht="12.75" customHeight="1" x14ac:dyDescent="0.2">
      <c r="AK305" s="4"/>
    </row>
    <row r="306" spans="37:37" ht="12.75" customHeight="1" x14ac:dyDescent="0.2">
      <c r="AK306" s="4"/>
    </row>
    <row r="307" spans="37:37" ht="12.75" customHeight="1" x14ac:dyDescent="0.2">
      <c r="AK307" s="4"/>
    </row>
    <row r="308" spans="37:37" ht="12.75" customHeight="1" x14ac:dyDescent="0.2">
      <c r="AK308" s="4"/>
    </row>
    <row r="309" spans="37:37" ht="12.75" customHeight="1" x14ac:dyDescent="0.2">
      <c r="AK309" s="4"/>
    </row>
    <row r="310" spans="37:37" ht="12.75" customHeight="1" x14ac:dyDescent="0.2">
      <c r="AK310" s="4"/>
    </row>
    <row r="311" spans="37:37" ht="12.75" customHeight="1" x14ac:dyDescent="0.2">
      <c r="AK311" s="4"/>
    </row>
    <row r="312" spans="37:37" ht="12.75" customHeight="1" x14ac:dyDescent="0.2">
      <c r="AK312" s="4"/>
    </row>
    <row r="313" spans="37:37" ht="12.75" customHeight="1" x14ac:dyDescent="0.2">
      <c r="AK313" s="4"/>
    </row>
    <row r="314" spans="37:37" ht="12.75" customHeight="1" x14ac:dyDescent="0.2">
      <c r="AK314" s="4"/>
    </row>
    <row r="315" spans="37:37" ht="12.75" customHeight="1" x14ac:dyDescent="0.2">
      <c r="AK315" s="4"/>
    </row>
    <row r="316" spans="37:37" ht="12.75" customHeight="1" x14ac:dyDescent="0.2">
      <c r="AK316" s="4"/>
    </row>
    <row r="317" spans="37:37" ht="12.75" customHeight="1" x14ac:dyDescent="0.2">
      <c r="AK317" s="4"/>
    </row>
    <row r="318" spans="37:37" ht="12.75" customHeight="1" x14ac:dyDescent="0.2">
      <c r="AK318" s="4"/>
    </row>
    <row r="319" spans="37:37" ht="12.75" customHeight="1" x14ac:dyDescent="0.2">
      <c r="AK319" s="4"/>
    </row>
    <row r="320" spans="37:37" ht="12.75" customHeight="1" x14ac:dyDescent="0.2">
      <c r="AK320" s="4"/>
    </row>
    <row r="321" spans="37:37" ht="12.75" customHeight="1" x14ac:dyDescent="0.2">
      <c r="AK321" s="4"/>
    </row>
    <row r="322" spans="37:37" ht="12.75" customHeight="1" x14ac:dyDescent="0.2">
      <c r="AK322" s="4"/>
    </row>
    <row r="323" spans="37:37" ht="12.75" customHeight="1" x14ac:dyDescent="0.2">
      <c r="AK323" s="4"/>
    </row>
    <row r="324" spans="37:37" ht="12.75" customHeight="1" x14ac:dyDescent="0.2">
      <c r="AK324" s="4"/>
    </row>
    <row r="325" spans="37:37" ht="12.75" customHeight="1" x14ac:dyDescent="0.2">
      <c r="AK325" s="4"/>
    </row>
    <row r="326" spans="37:37" ht="12.75" customHeight="1" x14ac:dyDescent="0.2">
      <c r="AK326" s="4"/>
    </row>
    <row r="327" spans="37:37" ht="12.75" customHeight="1" x14ac:dyDescent="0.2">
      <c r="AK327" s="4"/>
    </row>
    <row r="328" spans="37:37" ht="12.75" customHeight="1" x14ac:dyDescent="0.2">
      <c r="AK328" s="4"/>
    </row>
    <row r="329" spans="37:37" ht="12.75" customHeight="1" x14ac:dyDescent="0.2">
      <c r="AK329" s="4"/>
    </row>
    <row r="330" spans="37:37" ht="12.75" customHeight="1" x14ac:dyDescent="0.2">
      <c r="AK330" s="4"/>
    </row>
    <row r="331" spans="37:37" ht="12.75" customHeight="1" x14ac:dyDescent="0.2">
      <c r="AK331" s="4"/>
    </row>
    <row r="332" spans="37:37" ht="12.75" customHeight="1" x14ac:dyDescent="0.2">
      <c r="AK332" s="4"/>
    </row>
    <row r="333" spans="37:37" ht="12.75" customHeight="1" x14ac:dyDescent="0.2">
      <c r="AK333" s="4"/>
    </row>
    <row r="334" spans="37:37" ht="12.75" customHeight="1" x14ac:dyDescent="0.2">
      <c r="AK334" s="4"/>
    </row>
    <row r="335" spans="37:37" ht="12.75" customHeight="1" x14ac:dyDescent="0.2">
      <c r="AK335" s="4"/>
    </row>
    <row r="336" spans="37:37" ht="12.75" customHeight="1" x14ac:dyDescent="0.2">
      <c r="AK336" s="4"/>
    </row>
    <row r="337" spans="37:37" ht="12.75" customHeight="1" x14ac:dyDescent="0.2">
      <c r="AK337" s="4"/>
    </row>
    <row r="338" spans="37:37" ht="12.75" customHeight="1" x14ac:dyDescent="0.2">
      <c r="AK338" s="4"/>
    </row>
    <row r="339" spans="37:37" ht="12.75" customHeight="1" x14ac:dyDescent="0.2">
      <c r="AK339" s="4"/>
    </row>
    <row r="340" spans="37:37" ht="12.75" customHeight="1" x14ac:dyDescent="0.2">
      <c r="AK340" s="4"/>
    </row>
    <row r="341" spans="37:37" ht="12.75" customHeight="1" x14ac:dyDescent="0.2">
      <c r="AK341" s="4"/>
    </row>
    <row r="342" spans="37:37" ht="12.75" customHeight="1" x14ac:dyDescent="0.2">
      <c r="AK342" s="4"/>
    </row>
    <row r="343" spans="37:37" ht="12.75" customHeight="1" x14ac:dyDescent="0.2">
      <c r="AK343" s="4"/>
    </row>
    <row r="344" spans="37:37" ht="12.75" customHeight="1" x14ac:dyDescent="0.2">
      <c r="AK344" s="4"/>
    </row>
    <row r="345" spans="37:37" ht="12.75" customHeight="1" x14ac:dyDescent="0.2">
      <c r="AK345" s="4"/>
    </row>
    <row r="346" spans="37:37" ht="12.75" customHeight="1" x14ac:dyDescent="0.2">
      <c r="AK346" s="4"/>
    </row>
    <row r="347" spans="37:37" ht="12.75" customHeight="1" x14ac:dyDescent="0.2">
      <c r="AK347" s="4"/>
    </row>
    <row r="348" spans="37:37" ht="12.75" customHeight="1" x14ac:dyDescent="0.2">
      <c r="AK348" s="4"/>
    </row>
    <row r="349" spans="37:37" ht="12.75" customHeight="1" x14ac:dyDescent="0.2">
      <c r="AK349" s="4"/>
    </row>
    <row r="350" spans="37:37" ht="12.75" customHeight="1" x14ac:dyDescent="0.2">
      <c r="AK350" s="4"/>
    </row>
    <row r="351" spans="37:37" ht="12.75" customHeight="1" x14ac:dyDescent="0.2">
      <c r="AK351" s="4"/>
    </row>
    <row r="352" spans="37:37" ht="12.75" customHeight="1" x14ac:dyDescent="0.2">
      <c r="AK352" s="4"/>
    </row>
    <row r="353" spans="37:37" ht="12.75" customHeight="1" x14ac:dyDescent="0.2">
      <c r="AK353" s="4"/>
    </row>
    <row r="354" spans="37:37" ht="12.75" customHeight="1" x14ac:dyDescent="0.2">
      <c r="AK354" s="4"/>
    </row>
    <row r="355" spans="37:37" ht="12.75" customHeight="1" x14ac:dyDescent="0.2">
      <c r="AK355" s="4"/>
    </row>
    <row r="356" spans="37:37" ht="12.75" customHeight="1" x14ac:dyDescent="0.2">
      <c r="AK356" s="4"/>
    </row>
    <row r="357" spans="37:37" ht="12.75" customHeight="1" x14ac:dyDescent="0.2">
      <c r="AK357" s="4"/>
    </row>
    <row r="358" spans="37:37" ht="12.75" customHeight="1" x14ac:dyDescent="0.2">
      <c r="AK358" s="4"/>
    </row>
    <row r="359" spans="37:37" ht="12.75" customHeight="1" x14ac:dyDescent="0.2">
      <c r="AK359" s="4"/>
    </row>
    <row r="360" spans="37:37" ht="12.75" customHeight="1" x14ac:dyDescent="0.2">
      <c r="AK360" s="4"/>
    </row>
    <row r="361" spans="37:37" ht="12.75" customHeight="1" x14ac:dyDescent="0.2">
      <c r="AK361" s="4"/>
    </row>
    <row r="362" spans="37:37" ht="12.75" customHeight="1" x14ac:dyDescent="0.2">
      <c r="AK362" s="4"/>
    </row>
    <row r="363" spans="37:37" ht="12.75" customHeight="1" x14ac:dyDescent="0.2">
      <c r="AK363" s="4"/>
    </row>
    <row r="364" spans="37:37" ht="12.75" customHeight="1" x14ac:dyDescent="0.2">
      <c r="AK364" s="4"/>
    </row>
    <row r="365" spans="37:37" ht="12.75" customHeight="1" x14ac:dyDescent="0.2">
      <c r="AK365" s="4"/>
    </row>
    <row r="366" spans="37:37" ht="12.75" customHeight="1" x14ac:dyDescent="0.2">
      <c r="AK366" s="4"/>
    </row>
    <row r="367" spans="37:37" ht="12.75" customHeight="1" x14ac:dyDescent="0.2">
      <c r="AK367" s="4"/>
    </row>
    <row r="368" spans="37:37" ht="12.75" customHeight="1" x14ac:dyDescent="0.2">
      <c r="AK368" s="4"/>
    </row>
    <row r="369" spans="37:37" ht="12.75" customHeight="1" x14ac:dyDescent="0.2">
      <c r="AK369" s="4"/>
    </row>
    <row r="370" spans="37:37" ht="12.75" customHeight="1" x14ac:dyDescent="0.2">
      <c r="AK370" s="4"/>
    </row>
    <row r="371" spans="37:37" ht="12.75" customHeight="1" x14ac:dyDescent="0.2">
      <c r="AK371" s="4"/>
    </row>
    <row r="372" spans="37:37" ht="12.75" customHeight="1" x14ac:dyDescent="0.2">
      <c r="AK372" s="4"/>
    </row>
    <row r="373" spans="37:37" ht="12.75" customHeight="1" x14ac:dyDescent="0.2">
      <c r="AK373" s="4"/>
    </row>
    <row r="374" spans="37:37" ht="12.75" customHeight="1" x14ac:dyDescent="0.2">
      <c r="AK374" s="4"/>
    </row>
    <row r="375" spans="37:37" ht="12.75" customHeight="1" x14ac:dyDescent="0.2">
      <c r="AK375" s="4"/>
    </row>
    <row r="376" spans="37:37" ht="12.75" customHeight="1" x14ac:dyDescent="0.2">
      <c r="AK376" s="4"/>
    </row>
    <row r="377" spans="37:37" ht="12.75" customHeight="1" x14ac:dyDescent="0.2">
      <c r="AK377" s="4"/>
    </row>
    <row r="378" spans="37:37" ht="12.75" customHeight="1" x14ac:dyDescent="0.2">
      <c r="AK378" s="4"/>
    </row>
    <row r="379" spans="37:37" ht="12.75" customHeight="1" x14ac:dyDescent="0.2">
      <c r="AK379" s="4"/>
    </row>
    <row r="380" spans="37:37" ht="12.75" customHeight="1" x14ac:dyDescent="0.2">
      <c r="AK380" s="4"/>
    </row>
    <row r="381" spans="37:37" ht="12.75" customHeight="1" x14ac:dyDescent="0.2">
      <c r="AK381" s="4"/>
    </row>
    <row r="382" spans="37:37" ht="12.75" customHeight="1" x14ac:dyDescent="0.2">
      <c r="AK382" s="4"/>
    </row>
    <row r="383" spans="37:37" ht="12.75" customHeight="1" x14ac:dyDescent="0.2">
      <c r="AK383" s="4"/>
    </row>
    <row r="384" spans="37:37" ht="12.75" customHeight="1" x14ac:dyDescent="0.2">
      <c r="AK384" s="4"/>
    </row>
    <row r="385" spans="37:37" ht="12.75" customHeight="1" x14ac:dyDescent="0.2">
      <c r="AK385" s="4"/>
    </row>
    <row r="386" spans="37:37" ht="12.75" customHeight="1" x14ac:dyDescent="0.2">
      <c r="AK386" s="4"/>
    </row>
    <row r="387" spans="37:37" ht="12.75" customHeight="1" x14ac:dyDescent="0.2">
      <c r="AK387" s="4"/>
    </row>
    <row r="388" spans="37:37" ht="12.75" customHeight="1" x14ac:dyDescent="0.2">
      <c r="AK388" s="4"/>
    </row>
    <row r="389" spans="37:37" ht="12.75" customHeight="1" x14ac:dyDescent="0.2">
      <c r="AK389" s="4"/>
    </row>
    <row r="390" spans="37:37" ht="12.75" customHeight="1" x14ac:dyDescent="0.2">
      <c r="AK390" s="4"/>
    </row>
    <row r="391" spans="37:37" ht="12.75" customHeight="1" x14ac:dyDescent="0.2">
      <c r="AK391" s="4"/>
    </row>
    <row r="392" spans="37:37" ht="12.75" customHeight="1" x14ac:dyDescent="0.2">
      <c r="AK392" s="4"/>
    </row>
    <row r="393" spans="37:37" ht="12.75" customHeight="1" x14ac:dyDescent="0.2">
      <c r="AK393" s="4"/>
    </row>
    <row r="394" spans="37:37" ht="12.75" customHeight="1" x14ac:dyDescent="0.2">
      <c r="AK394" s="4"/>
    </row>
    <row r="395" spans="37:37" ht="12.75" customHeight="1" x14ac:dyDescent="0.2">
      <c r="AK395" s="4"/>
    </row>
    <row r="396" spans="37:37" ht="12.75" customHeight="1" x14ac:dyDescent="0.2">
      <c r="AK396" s="4"/>
    </row>
    <row r="397" spans="37:37" ht="12.75" customHeight="1" x14ac:dyDescent="0.2">
      <c r="AK397" s="4"/>
    </row>
    <row r="398" spans="37:37" ht="12.75" customHeight="1" x14ac:dyDescent="0.2">
      <c r="AK398" s="4"/>
    </row>
    <row r="399" spans="37:37" ht="12.75" customHeight="1" x14ac:dyDescent="0.2">
      <c r="AK399" s="4"/>
    </row>
    <row r="400" spans="37:37" ht="12.75" customHeight="1" x14ac:dyDescent="0.2">
      <c r="AK400" s="4"/>
    </row>
    <row r="401" spans="37:37" ht="12.75" customHeight="1" x14ac:dyDescent="0.2">
      <c r="AK401" s="4"/>
    </row>
    <row r="402" spans="37:37" ht="12.75" customHeight="1" x14ac:dyDescent="0.2">
      <c r="AK402" s="4"/>
    </row>
    <row r="403" spans="37:37" ht="12.75" customHeight="1" x14ac:dyDescent="0.2">
      <c r="AK403" s="4"/>
    </row>
    <row r="404" spans="37:37" ht="12.75" customHeight="1" x14ac:dyDescent="0.2">
      <c r="AK404" s="4"/>
    </row>
    <row r="405" spans="37:37" ht="12.75" customHeight="1" x14ac:dyDescent="0.2">
      <c r="AK405" s="4"/>
    </row>
    <row r="406" spans="37:37" ht="12.75" customHeight="1" x14ac:dyDescent="0.2">
      <c r="AK406" s="4"/>
    </row>
    <row r="407" spans="37:37" ht="12.75" customHeight="1" x14ac:dyDescent="0.2">
      <c r="AK407" s="4"/>
    </row>
    <row r="408" spans="37:37" ht="12.75" customHeight="1" x14ac:dyDescent="0.2">
      <c r="AK408" s="4"/>
    </row>
    <row r="409" spans="37:37" ht="12.75" customHeight="1" x14ac:dyDescent="0.2">
      <c r="AK409" s="4"/>
    </row>
    <row r="410" spans="37:37" ht="12.75" customHeight="1" x14ac:dyDescent="0.2">
      <c r="AK410" s="4"/>
    </row>
    <row r="411" spans="37:37" ht="12.75" customHeight="1" x14ac:dyDescent="0.2">
      <c r="AK411" s="4"/>
    </row>
    <row r="412" spans="37:37" ht="12.75" customHeight="1" x14ac:dyDescent="0.2">
      <c r="AK412" s="4"/>
    </row>
    <row r="413" spans="37:37" ht="12.75" customHeight="1" x14ac:dyDescent="0.2">
      <c r="AK413" s="4"/>
    </row>
    <row r="414" spans="37:37" ht="12.75" customHeight="1" x14ac:dyDescent="0.2">
      <c r="AK414" s="4"/>
    </row>
    <row r="415" spans="37:37" ht="12.75" customHeight="1" x14ac:dyDescent="0.2">
      <c r="AK415" s="4"/>
    </row>
    <row r="416" spans="37:37" ht="12.75" customHeight="1" x14ac:dyDescent="0.2">
      <c r="AK416" s="4"/>
    </row>
    <row r="417" spans="37:37" ht="12.75" customHeight="1" x14ac:dyDescent="0.2">
      <c r="AK417" s="4"/>
    </row>
    <row r="418" spans="37:37" ht="12.75" customHeight="1" x14ac:dyDescent="0.2">
      <c r="AK418" s="4"/>
    </row>
    <row r="419" spans="37:37" ht="12.75" customHeight="1" x14ac:dyDescent="0.2">
      <c r="AK419" s="4"/>
    </row>
    <row r="420" spans="37:37" ht="12.75" customHeight="1" x14ac:dyDescent="0.2">
      <c r="AK420" s="4"/>
    </row>
    <row r="421" spans="37:37" ht="12.75" customHeight="1" x14ac:dyDescent="0.2">
      <c r="AK421" s="4"/>
    </row>
    <row r="422" spans="37:37" ht="12.75" customHeight="1" x14ac:dyDescent="0.2">
      <c r="AK422" s="4"/>
    </row>
    <row r="423" spans="37:37" ht="12.75" customHeight="1" x14ac:dyDescent="0.2">
      <c r="AK423" s="4"/>
    </row>
    <row r="424" spans="37:37" ht="12.75" customHeight="1" x14ac:dyDescent="0.2">
      <c r="AK424" s="4"/>
    </row>
    <row r="425" spans="37:37" ht="12.75" customHeight="1" x14ac:dyDescent="0.2">
      <c r="AK425" s="4"/>
    </row>
    <row r="426" spans="37:37" ht="12.75" customHeight="1" x14ac:dyDescent="0.2">
      <c r="AK426" s="4"/>
    </row>
    <row r="427" spans="37:37" ht="12.75" customHeight="1" x14ac:dyDescent="0.2">
      <c r="AK427" s="4"/>
    </row>
    <row r="428" spans="37:37" ht="12.75" customHeight="1" x14ac:dyDescent="0.2">
      <c r="AK428" s="4"/>
    </row>
    <row r="429" spans="37:37" ht="12.75" customHeight="1" x14ac:dyDescent="0.2">
      <c r="AK429" s="4"/>
    </row>
    <row r="430" spans="37:37" ht="12.75" customHeight="1" x14ac:dyDescent="0.2">
      <c r="AK430" s="4"/>
    </row>
    <row r="431" spans="37:37" ht="12.75" customHeight="1" x14ac:dyDescent="0.2">
      <c r="AK431" s="4"/>
    </row>
    <row r="432" spans="37:37" ht="12.75" customHeight="1" x14ac:dyDescent="0.2">
      <c r="AK432" s="4"/>
    </row>
    <row r="433" spans="37:37" ht="12.75" customHeight="1" x14ac:dyDescent="0.2">
      <c r="AK433" s="4"/>
    </row>
    <row r="434" spans="37:37" ht="12.75" customHeight="1" x14ac:dyDescent="0.2">
      <c r="AK434" s="4"/>
    </row>
    <row r="435" spans="37:37" ht="12.75" customHeight="1" x14ac:dyDescent="0.2">
      <c r="AK435" s="4"/>
    </row>
    <row r="436" spans="37:37" ht="12.75" customHeight="1" x14ac:dyDescent="0.2">
      <c r="AK436" s="4"/>
    </row>
    <row r="437" spans="37:37" ht="12.75" customHeight="1" x14ac:dyDescent="0.2">
      <c r="AK437" s="4"/>
    </row>
    <row r="438" spans="37:37" ht="12.75" customHeight="1" x14ac:dyDescent="0.2">
      <c r="AK438" s="4"/>
    </row>
    <row r="439" spans="37:37" ht="12.75" customHeight="1" x14ac:dyDescent="0.2">
      <c r="AK439" s="4"/>
    </row>
    <row r="440" spans="37:37" ht="12.75" customHeight="1" x14ac:dyDescent="0.2">
      <c r="AK440" s="4"/>
    </row>
    <row r="441" spans="37:37" ht="12.75" customHeight="1" x14ac:dyDescent="0.2">
      <c r="AK441" s="4"/>
    </row>
    <row r="442" spans="37:37" ht="12.75" customHeight="1" x14ac:dyDescent="0.2">
      <c r="AK442" s="4"/>
    </row>
    <row r="443" spans="37:37" ht="12.75" customHeight="1" x14ac:dyDescent="0.2">
      <c r="AK443" s="4"/>
    </row>
    <row r="444" spans="37:37" ht="12.75" customHeight="1" x14ac:dyDescent="0.2">
      <c r="AK444" s="4"/>
    </row>
    <row r="445" spans="37:37" ht="12.75" customHeight="1" x14ac:dyDescent="0.2">
      <c r="AK445" s="4"/>
    </row>
    <row r="446" spans="37:37" ht="12.75" customHeight="1" x14ac:dyDescent="0.2">
      <c r="AK446" s="4"/>
    </row>
    <row r="447" spans="37:37" ht="12.75" customHeight="1" x14ac:dyDescent="0.2">
      <c r="AK447" s="4"/>
    </row>
    <row r="448" spans="37:37" ht="12.75" customHeight="1" x14ac:dyDescent="0.2">
      <c r="AK448" s="4"/>
    </row>
    <row r="449" spans="37:37" ht="12.75" customHeight="1" x14ac:dyDescent="0.2">
      <c r="AK449" s="4"/>
    </row>
    <row r="450" spans="37:37" ht="12.75" customHeight="1" x14ac:dyDescent="0.2">
      <c r="AK450" s="4"/>
    </row>
    <row r="451" spans="37:37" ht="12.75" customHeight="1" x14ac:dyDescent="0.2">
      <c r="AK451" s="4"/>
    </row>
    <row r="452" spans="37:37" ht="12.75" customHeight="1" x14ac:dyDescent="0.2">
      <c r="AK452" s="4"/>
    </row>
    <row r="453" spans="37:37" ht="12.75" customHeight="1" x14ac:dyDescent="0.2">
      <c r="AK453" s="4"/>
    </row>
    <row r="454" spans="37:37" ht="12.75" customHeight="1" x14ac:dyDescent="0.2">
      <c r="AK454" s="4"/>
    </row>
    <row r="455" spans="37:37" ht="12.75" customHeight="1" x14ac:dyDescent="0.2">
      <c r="AK455" s="4"/>
    </row>
    <row r="456" spans="37:37" ht="12.75" customHeight="1" x14ac:dyDescent="0.2">
      <c r="AK456" s="4"/>
    </row>
    <row r="457" spans="37:37" ht="12.75" customHeight="1" x14ac:dyDescent="0.2">
      <c r="AK457" s="4"/>
    </row>
    <row r="458" spans="37:37" ht="12.75" customHeight="1" x14ac:dyDescent="0.2">
      <c r="AK458" s="4"/>
    </row>
    <row r="459" spans="37:37" ht="12.75" customHeight="1" x14ac:dyDescent="0.2">
      <c r="AK459" s="4"/>
    </row>
    <row r="460" spans="37:37" ht="12.75" customHeight="1" x14ac:dyDescent="0.2">
      <c r="AK460" s="4"/>
    </row>
    <row r="461" spans="37:37" ht="12.75" customHeight="1" x14ac:dyDescent="0.2">
      <c r="AK461" s="4"/>
    </row>
    <row r="462" spans="37:37" ht="12.75" customHeight="1" x14ac:dyDescent="0.2">
      <c r="AK462" s="4"/>
    </row>
    <row r="463" spans="37:37" ht="12.75" customHeight="1" x14ac:dyDescent="0.2">
      <c r="AK463" s="4"/>
    </row>
    <row r="464" spans="37:37" ht="12.75" customHeight="1" x14ac:dyDescent="0.2">
      <c r="AK464" s="4"/>
    </row>
    <row r="465" spans="37:37" ht="12.75" customHeight="1" x14ac:dyDescent="0.2">
      <c r="AK465" s="4"/>
    </row>
    <row r="466" spans="37:37" ht="12.75" customHeight="1" x14ac:dyDescent="0.2">
      <c r="AK466" s="4"/>
    </row>
    <row r="467" spans="37:37" ht="12.75" customHeight="1" x14ac:dyDescent="0.2">
      <c r="AK467" s="4"/>
    </row>
    <row r="468" spans="37:37" ht="12.75" customHeight="1" x14ac:dyDescent="0.2">
      <c r="AK468" s="4"/>
    </row>
    <row r="469" spans="37:37" ht="12.75" customHeight="1" x14ac:dyDescent="0.2">
      <c r="AK469" s="4"/>
    </row>
    <row r="470" spans="37:37" ht="12.75" customHeight="1" x14ac:dyDescent="0.2">
      <c r="AK470" s="4"/>
    </row>
    <row r="471" spans="37:37" ht="12.75" customHeight="1" x14ac:dyDescent="0.2">
      <c r="AK471" s="4"/>
    </row>
    <row r="472" spans="37:37" ht="12.75" customHeight="1" x14ac:dyDescent="0.2">
      <c r="AK472" s="4"/>
    </row>
    <row r="473" spans="37:37" ht="12.75" customHeight="1" x14ac:dyDescent="0.2">
      <c r="AK473" s="4"/>
    </row>
    <row r="474" spans="37:37" ht="12.75" customHeight="1" x14ac:dyDescent="0.2">
      <c r="AK474" s="4"/>
    </row>
    <row r="475" spans="37:37" ht="12.75" customHeight="1" x14ac:dyDescent="0.2">
      <c r="AK475" s="4"/>
    </row>
    <row r="476" spans="37:37" ht="12.75" customHeight="1" x14ac:dyDescent="0.2">
      <c r="AK476" s="4"/>
    </row>
    <row r="477" spans="37:37" ht="12.75" customHeight="1" x14ac:dyDescent="0.2">
      <c r="AK477" s="4"/>
    </row>
    <row r="478" spans="37:37" ht="12.75" customHeight="1" x14ac:dyDescent="0.2">
      <c r="AK478" s="4"/>
    </row>
    <row r="479" spans="37:37" ht="12.75" customHeight="1" x14ac:dyDescent="0.2">
      <c r="AK479" s="4"/>
    </row>
    <row r="480" spans="37:37" ht="12.75" customHeight="1" x14ac:dyDescent="0.2">
      <c r="AK480" s="4"/>
    </row>
    <row r="481" spans="37:37" ht="12.75" customHeight="1" x14ac:dyDescent="0.2">
      <c r="AK481" s="4"/>
    </row>
    <row r="482" spans="37:37" ht="12.75" customHeight="1" x14ac:dyDescent="0.2">
      <c r="AK482" s="4"/>
    </row>
    <row r="483" spans="37:37" ht="12.75" customHeight="1" x14ac:dyDescent="0.2">
      <c r="AK483" s="4"/>
    </row>
    <row r="484" spans="37:37" ht="12.75" customHeight="1" x14ac:dyDescent="0.2">
      <c r="AK484" s="4"/>
    </row>
    <row r="485" spans="37:37" ht="12.75" customHeight="1" x14ac:dyDescent="0.2">
      <c r="AK485" s="4"/>
    </row>
    <row r="486" spans="37:37" ht="12.75" customHeight="1" x14ac:dyDescent="0.2">
      <c r="AK486" s="4"/>
    </row>
    <row r="487" spans="37:37" ht="12.75" customHeight="1" x14ac:dyDescent="0.2">
      <c r="AK487" s="4"/>
    </row>
    <row r="488" spans="37:37" ht="12.75" customHeight="1" x14ac:dyDescent="0.2">
      <c r="AK488" s="4"/>
    </row>
    <row r="489" spans="37:37" ht="12.75" customHeight="1" x14ac:dyDescent="0.2">
      <c r="AK489" s="4"/>
    </row>
    <row r="490" spans="37:37" ht="12.75" customHeight="1" x14ac:dyDescent="0.2">
      <c r="AK490" s="4"/>
    </row>
    <row r="491" spans="37:37" ht="12.75" customHeight="1" x14ac:dyDescent="0.2">
      <c r="AK491" s="4"/>
    </row>
    <row r="492" spans="37:37" ht="12.75" customHeight="1" x14ac:dyDescent="0.2">
      <c r="AK492" s="4"/>
    </row>
    <row r="493" spans="37:37" ht="12.75" customHeight="1" x14ac:dyDescent="0.2">
      <c r="AK493" s="4"/>
    </row>
    <row r="494" spans="37:37" ht="12.75" customHeight="1" x14ac:dyDescent="0.2">
      <c r="AK494" s="4"/>
    </row>
    <row r="495" spans="37:37" ht="12.75" customHeight="1" x14ac:dyDescent="0.2">
      <c r="AK495" s="4"/>
    </row>
    <row r="496" spans="37:37" ht="12.75" customHeight="1" x14ac:dyDescent="0.2">
      <c r="AK496" s="4"/>
    </row>
    <row r="497" spans="37:37" ht="12.75" customHeight="1" x14ac:dyDescent="0.2">
      <c r="AK497" s="4"/>
    </row>
    <row r="498" spans="37:37" ht="12.75" customHeight="1" x14ac:dyDescent="0.2">
      <c r="AK498" s="4"/>
    </row>
    <row r="499" spans="37:37" ht="12.75" customHeight="1" x14ac:dyDescent="0.2">
      <c r="AK499" s="4"/>
    </row>
    <row r="500" spans="37:37" ht="12.75" customHeight="1" x14ac:dyDescent="0.2">
      <c r="AK500" s="4"/>
    </row>
    <row r="501" spans="37:37" ht="12.75" customHeight="1" x14ac:dyDescent="0.2">
      <c r="AK501" s="4"/>
    </row>
    <row r="502" spans="37:37" ht="12.75" customHeight="1" x14ac:dyDescent="0.2">
      <c r="AK502" s="4"/>
    </row>
    <row r="503" spans="37:37" ht="12.75" customHeight="1" x14ac:dyDescent="0.2">
      <c r="AK503" s="4"/>
    </row>
    <row r="504" spans="37:37" ht="12.75" customHeight="1" x14ac:dyDescent="0.2">
      <c r="AK504" s="4"/>
    </row>
    <row r="505" spans="37:37" ht="12.75" customHeight="1" x14ac:dyDescent="0.2">
      <c r="AK505" s="4"/>
    </row>
    <row r="506" spans="37:37" ht="12.75" customHeight="1" x14ac:dyDescent="0.2">
      <c r="AK506" s="4"/>
    </row>
    <row r="507" spans="37:37" ht="12.75" customHeight="1" x14ac:dyDescent="0.2">
      <c r="AK507" s="4"/>
    </row>
    <row r="508" spans="37:37" ht="12.75" customHeight="1" x14ac:dyDescent="0.2">
      <c r="AK508" s="4"/>
    </row>
    <row r="509" spans="37:37" ht="12.75" customHeight="1" x14ac:dyDescent="0.2">
      <c r="AK509" s="4"/>
    </row>
    <row r="510" spans="37:37" ht="12.75" customHeight="1" x14ac:dyDescent="0.2">
      <c r="AK510" s="4"/>
    </row>
    <row r="511" spans="37:37" ht="12.75" customHeight="1" x14ac:dyDescent="0.2">
      <c r="AK511" s="4"/>
    </row>
    <row r="512" spans="37:37" ht="12.75" customHeight="1" x14ac:dyDescent="0.2">
      <c r="AK512" s="4"/>
    </row>
    <row r="513" spans="37:37" ht="12.75" customHeight="1" x14ac:dyDescent="0.2">
      <c r="AK513" s="4"/>
    </row>
    <row r="514" spans="37:37" ht="12.75" customHeight="1" x14ac:dyDescent="0.2">
      <c r="AK514" s="4"/>
    </row>
    <row r="515" spans="37:37" ht="12.75" customHeight="1" x14ac:dyDescent="0.2">
      <c r="AK515" s="4"/>
    </row>
    <row r="516" spans="37:37" ht="12.75" customHeight="1" x14ac:dyDescent="0.2">
      <c r="AK516" s="4"/>
    </row>
    <row r="517" spans="37:37" ht="12.75" customHeight="1" x14ac:dyDescent="0.2">
      <c r="AK517" s="4"/>
    </row>
    <row r="518" spans="37:37" ht="12.75" customHeight="1" x14ac:dyDescent="0.2">
      <c r="AK518" s="4"/>
    </row>
    <row r="519" spans="37:37" ht="12.75" customHeight="1" x14ac:dyDescent="0.2">
      <c r="AK519" s="4"/>
    </row>
    <row r="520" spans="37:37" ht="12.75" customHeight="1" x14ac:dyDescent="0.2">
      <c r="AK520" s="4"/>
    </row>
    <row r="521" spans="37:37" ht="12.75" customHeight="1" x14ac:dyDescent="0.2">
      <c r="AK521" s="4"/>
    </row>
    <row r="522" spans="37:37" ht="12.75" customHeight="1" x14ac:dyDescent="0.2">
      <c r="AK522" s="4"/>
    </row>
    <row r="523" spans="37:37" ht="12.75" customHeight="1" x14ac:dyDescent="0.2">
      <c r="AK523" s="4"/>
    </row>
    <row r="524" spans="37:37" ht="12.75" customHeight="1" x14ac:dyDescent="0.2">
      <c r="AK524" s="4"/>
    </row>
    <row r="525" spans="37:37" ht="12.75" customHeight="1" x14ac:dyDescent="0.2">
      <c r="AK525" s="4"/>
    </row>
    <row r="526" spans="37:37" ht="12.75" customHeight="1" x14ac:dyDescent="0.2">
      <c r="AK526" s="4"/>
    </row>
    <row r="527" spans="37:37" ht="12.75" customHeight="1" x14ac:dyDescent="0.2">
      <c r="AK527" s="4"/>
    </row>
    <row r="528" spans="37:37" ht="12.75" customHeight="1" x14ac:dyDescent="0.2">
      <c r="AK528" s="4"/>
    </row>
    <row r="529" spans="37:37" ht="12.75" customHeight="1" x14ac:dyDescent="0.2">
      <c r="AK529" s="4"/>
    </row>
    <row r="530" spans="37:37" ht="12.75" customHeight="1" x14ac:dyDescent="0.2">
      <c r="AK530" s="4"/>
    </row>
    <row r="531" spans="37:37" ht="12.75" customHeight="1" x14ac:dyDescent="0.2">
      <c r="AK531" s="4"/>
    </row>
    <row r="532" spans="37:37" ht="12.75" customHeight="1" x14ac:dyDescent="0.2">
      <c r="AK532" s="4"/>
    </row>
    <row r="533" spans="37:37" ht="12.75" customHeight="1" x14ac:dyDescent="0.2">
      <c r="AK533" s="4"/>
    </row>
    <row r="534" spans="37:37" ht="12.75" customHeight="1" x14ac:dyDescent="0.2">
      <c r="AK534" s="4"/>
    </row>
    <row r="535" spans="37:37" ht="12.75" customHeight="1" x14ac:dyDescent="0.2">
      <c r="AK535" s="4"/>
    </row>
    <row r="536" spans="37:37" ht="12.75" customHeight="1" x14ac:dyDescent="0.2">
      <c r="AK536" s="4"/>
    </row>
    <row r="537" spans="37:37" ht="12.75" customHeight="1" x14ac:dyDescent="0.2">
      <c r="AK537" s="4"/>
    </row>
    <row r="538" spans="37:37" ht="12.75" customHeight="1" x14ac:dyDescent="0.2">
      <c r="AK538" s="4"/>
    </row>
    <row r="539" spans="37:37" ht="12.75" customHeight="1" x14ac:dyDescent="0.2">
      <c r="AK539" s="4"/>
    </row>
    <row r="540" spans="37:37" ht="12.75" customHeight="1" x14ac:dyDescent="0.2">
      <c r="AK540" s="4"/>
    </row>
    <row r="541" spans="37:37" ht="12.75" customHeight="1" x14ac:dyDescent="0.2">
      <c r="AK541" s="4"/>
    </row>
    <row r="542" spans="37:37" ht="12.75" customHeight="1" x14ac:dyDescent="0.2">
      <c r="AK542" s="4"/>
    </row>
    <row r="543" spans="37:37" ht="12.75" customHeight="1" x14ac:dyDescent="0.2">
      <c r="AK543" s="4"/>
    </row>
    <row r="544" spans="37:37" ht="12.75" customHeight="1" x14ac:dyDescent="0.2">
      <c r="AK544" s="4"/>
    </row>
    <row r="545" spans="37:37" ht="12.75" customHeight="1" x14ac:dyDescent="0.2">
      <c r="AK545" s="4"/>
    </row>
    <row r="546" spans="37:37" ht="12.75" customHeight="1" x14ac:dyDescent="0.2">
      <c r="AK546" s="4"/>
    </row>
    <row r="547" spans="37:37" ht="12.75" customHeight="1" x14ac:dyDescent="0.2">
      <c r="AK547" s="4"/>
    </row>
    <row r="548" spans="37:37" ht="12.75" customHeight="1" x14ac:dyDescent="0.2">
      <c r="AK548" s="4"/>
    </row>
    <row r="549" spans="37:37" ht="12.75" customHeight="1" x14ac:dyDescent="0.2">
      <c r="AK549" s="4"/>
    </row>
    <row r="550" spans="37:37" ht="12.75" customHeight="1" x14ac:dyDescent="0.2">
      <c r="AK550" s="4"/>
    </row>
    <row r="551" spans="37:37" ht="12.75" customHeight="1" x14ac:dyDescent="0.2">
      <c r="AK551" s="4"/>
    </row>
    <row r="552" spans="37:37" ht="12.75" customHeight="1" x14ac:dyDescent="0.2">
      <c r="AK552" s="4"/>
    </row>
    <row r="553" spans="37:37" ht="12.75" customHeight="1" x14ac:dyDescent="0.2">
      <c r="AK553" s="4"/>
    </row>
    <row r="554" spans="37:37" ht="12.75" customHeight="1" x14ac:dyDescent="0.2">
      <c r="AK554" s="4"/>
    </row>
    <row r="555" spans="37:37" ht="12.75" customHeight="1" x14ac:dyDescent="0.2">
      <c r="AK555" s="4"/>
    </row>
    <row r="556" spans="37:37" ht="12.75" customHeight="1" x14ac:dyDescent="0.2">
      <c r="AK556" s="4"/>
    </row>
    <row r="557" spans="37:37" ht="12.75" customHeight="1" x14ac:dyDescent="0.2">
      <c r="AK557" s="4"/>
    </row>
    <row r="558" spans="37:37" ht="12.75" customHeight="1" x14ac:dyDescent="0.2">
      <c r="AK558" s="4"/>
    </row>
    <row r="559" spans="37:37" ht="12.75" customHeight="1" x14ac:dyDescent="0.2">
      <c r="AK559" s="4"/>
    </row>
    <row r="560" spans="37:37" ht="12.75" customHeight="1" x14ac:dyDescent="0.2">
      <c r="AK560" s="4"/>
    </row>
    <row r="561" spans="37:37" ht="12.75" customHeight="1" x14ac:dyDescent="0.2">
      <c r="AK561" s="4"/>
    </row>
    <row r="562" spans="37:37" ht="12.75" customHeight="1" x14ac:dyDescent="0.2">
      <c r="AK562" s="4"/>
    </row>
    <row r="563" spans="37:37" ht="12.75" customHeight="1" x14ac:dyDescent="0.2">
      <c r="AK563" s="4"/>
    </row>
    <row r="564" spans="37:37" ht="12.75" customHeight="1" x14ac:dyDescent="0.2">
      <c r="AK564" s="4"/>
    </row>
    <row r="565" spans="37:37" ht="12.75" customHeight="1" x14ac:dyDescent="0.2">
      <c r="AK565" s="4"/>
    </row>
    <row r="566" spans="37:37" ht="12.75" customHeight="1" x14ac:dyDescent="0.2">
      <c r="AK566" s="4"/>
    </row>
    <row r="567" spans="37:37" ht="12.75" customHeight="1" x14ac:dyDescent="0.2">
      <c r="AK567" s="4"/>
    </row>
    <row r="568" spans="37:37" ht="12.75" customHeight="1" x14ac:dyDescent="0.2">
      <c r="AK568" s="4"/>
    </row>
    <row r="569" spans="37:37" ht="12.75" customHeight="1" x14ac:dyDescent="0.2">
      <c r="AK569" s="4"/>
    </row>
    <row r="570" spans="37:37" ht="12.75" customHeight="1" x14ac:dyDescent="0.2">
      <c r="AK570" s="4"/>
    </row>
    <row r="571" spans="37:37" ht="12.75" customHeight="1" x14ac:dyDescent="0.2">
      <c r="AK571" s="4"/>
    </row>
    <row r="572" spans="37:37" ht="12.75" customHeight="1" x14ac:dyDescent="0.2">
      <c r="AK572" s="4"/>
    </row>
    <row r="573" spans="37:37" ht="12.75" customHeight="1" x14ac:dyDescent="0.2">
      <c r="AK573" s="4"/>
    </row>
    <row r="574" spans="37:37" ht="12.75" customHeight="1" x14ac:dyDescent="0.2">
      <c r="AK574" s="4"/>
    </row>
    <row r="575" spans="37:37" ht="12.75" customHeight="1" x14ac:dyDescent="0.2">
      <c r="AK575" s="4"/>
    </row>
    <row r="576" spans="37:37" ht="12.75" customHeight="1" x14ac:dyDescent="0.2">
      <c r="AK576" s="4"/>
    </row>
    <row r="577" spans="37:37" ht="12.75" customHeight="1" x14ac:dyDescent="0.2">
      <c r="AK577" s="4"/>
    </row>
    <row r="578" spans="37:37" ht="12.75" customHeight="1" x14ac:dyDescent="0.2">
      <c r="AK578" s="4"/>
    </row>
    <row r="579" spans="37:37" ht="12.75" customHeight="1" x14ac:dyDescent="0.2">
      <c r="AK579" s="4"/>
    </row>
    <row r="580" spans="37:37" ht="12.75" customHeight="1" x14ac:dyDescent="0.2">
      <c r="AK580" s="4"/>
    </row>
    <row r="581" spans="37:37" ht="12.75" customHeight="1" x14ac:dyDescent="0.2">
      <c r="AK581" s="4"/>
    </row>
    <row r="582" spans="37:37" ht="12.75" customHeight="1" x14ac:dyDescent="0.2">
      <c r="AK582" s="4"/>
    </row>
    <row r="583" spans="37:37" ht="12.75" customHeight="1" x14ac:dyDescent="0.2">
      <c r="AK583" s="4"/>
    </row>
    <row r="584" spans="37:37" ht="12.75" customHeight="1" x14ac:dyDescent="0.2">
      <c r="AK584" s="4"/>
    </row>
    <row r="585" spans="37:37" ht="12.75" customHeight="1" x14ac:dyDescent="0.2">
      <c r="AK585" s="4"/>
    </row>
    <row r="586" spans="37:37" ht="12.75" customHeight="1" x14ac:dyDescent="0.2">
      <c r="AK586" s="4"/>
    </row>
    <row r="587" spans="37:37" ht="12.75" customHeight="1" x14ac:dyDescent="0.2">
      <c r="AK587" s="4"/>
    </row>
    <row r="588" spans="37:37" ht="12.75" customHeight="1" x14ac:dyDescent="0.2">
      <c r="AK588" s="4"/>
    </row>
    <row r="589" spans="37:37" ht="12.75" customHeight="1" x14ac:dyDescent="0.2">
      <c r="AK589" s="4"/>
    </row>
    <row r="590" spans="37:37" ht="12.75" customHeight="1" x14ac:dyDescent="0.2">
      <c r="AK590" s="4"/>
    </row>
    <row r="591" spans="37:37" ht="12.75" customHeight="1" x14ac:dyDescent="0.2">
      <c r="AK591" s="4"/>
    </row>
    <row r="592" spans="37:37" ht="12.75" customHeight="1" x14ac:dyDescent="0.2">
      <c r="AK592" s="4"/>
    </row>
    <row r="593" spans="37:37" ht="12.75" customHeight="1" x14ac:dyDescent="0.2">
      <c r="AK593" s="4"/>
    </row>
    <row r="594" spans="37:37" ht="12.75" customHeight="1" x14ac:dyDescent="0.2">
      <c r="AK594" s="4"/>
    </row>
    <row r="595" spans="37:37" ht="12.75" customHeight="1" x14ac:dyDescent="0.2">
      <c r="AK595" s="4"/>
    </row>
    <row r="596" spans="37:37" ht="12.75" customHeight="1" x14ac:dyDescent="0.2">
      <c r="AK596" s="4"/>
    </row>
    <row r="597" spans="37:37" ht="12.75" customHeight="1" x14ac:dyDescent="0.2">
      <c r="AK597" s="4"/>
    </row>
    <row r="598" spans="37:37" ht="12.75" customHeight="1" x14ac:dyDescent="0.2">
      <c r="AK598" s="4"/>
    </row>
    <row r="599" spans="37:37" ht="12.75" customHeight="1" x14ac:dyDescent="0.2">
      <c r="AK599" s="4"/>
    </row>
    <row r="600" spans="37:37" ht="12.75" customHeight="1" x14ac:dyDescent="0.2">
      <c r="AK600" s="4"/>
    </row>
    <row r="601" spans="37:37" ht="12.75" customHeight="1" x14ac:dyDescent="0.2">
      <c r="AK601" s="4"/>
    </row>
    <row r="602" spans="37:37" ht="12.75" customHeight="1" x14ac:dyDescent="0.2">
      <c r="AK602" s="4"/>
    </row>
    <row r="603" spans="37:37" ht="12.75" customHeight="1" x14ac:dyDescent="0.2">
      <c r="AK603" s="4"/>
    </row>
    <row r="604" spans="37:37" ht="12.75" customHeight="1" x14ac:dyDescent="0.2">
      <c r="AK604" s="4"/>
    </row>
    <row r="605" spans="37:37" ht="12.75" customHeight="1" x14ac:dyDescent="0.2">
      <c r="AK605" s="4"/>
    </row>
    <row r="606" spans="37:37" ht="12.75" customHeight="1" x14ac:dyDescent="0.2">
      <c r="AK606" s="4"/>
    </row>
    <row r="607" spans="37:37" ht="12.75" customHeight="1" x14ac:dyDescent="0.2">
      <c r="AK607" s="4"/>
    </row>
    <row r="608" spans="37:37" ht="12.75" customHeight="1" x14ac:dyDescent="0.2">
      <c r="AK608" s="4"/>
    </row>
    <row r="609" spans="37:37" ht="12.75" customHeight="1" x14ac:dyDescent="0.2">
      <c r="AK609" s="4"/>
    </row>
    <row r="610" spans="37:37" ht="12.75" customHeight="1" x14ac:dyDescent="0.2">
      <c r="AK610" s="4"/>
    </row>
    <row r="611" spans="37:37" ht="12.75" customHeight="1" x14ac:dyDescent="0.2">
      <c r="AK611" s="4"/>
    </row>
    <row r="612" spans="37:37" ht="12.75" customHeight="1" x14ac:dyDescent="0.2">
      <c r="AK612" s="4"/>
    </row>
    <row r="613" spans="37:37" ht="12.75" customHeight="1" x14ac:dyDescent="0.2">
      <c r="AK613" s="4"/>
    </row>
    <row r="614" spans="37:37" ht="12.75" customHeight="1" x14ac:dyDescent="0.2">
      <c r="AK614" s="4"/>
    </row>
    <row r="615" spans="37:37" ht="12.75" customHeight="1" x14ac:dyDescent="0.2">
      <c r="AK615" s="4"/>
    </row>
    <row r="616" spans="37:37" ht="12.75" customHeight="1" x14ac:dyDescent="0.2">
      <c r="AK616" s="4"/>
    </row>
    <row r="617" spans="37:37" ht="12.75" customHeight="1" x14ac:dyDescent="0.2">
      <c r="AK617" s="4"/>
    </row>
    <row r="618" spans="37:37" ht="12.75" customHeight="1" x14ac:dyDescent="0.2">
      <c r="AK618" s="4"/>
    </row>
    <row r="619" spans="37:37" ht="12.75" customHeight="1" x14ac:dyDescent="0.2">
      <c r="AK619" s="4"/>
    </row>
    <row r="620" spans="37:37" ht="12.75" customHeight="1" x14ac:dyDescent="0.2">
      <c r="AK620" s="4"/>
    </row>
    <row r="621" spans="37:37" ht="12.75" customHeight="1" x14ac:dyDescent="0.2">
      <c r="AK621" s="4"/>
    </row>
    <row r="622" spans="37:37" ht="12.75" customHeight="1" x14ac:dyDescent="0.2">
      <c r="AK622" s="4"/>
    </row>
    <row r="623" spans="37:37" ht="12.75" customHeight="1" x14ac:dyDescent="0.2">
      <c r="AK623" s="4"/>
    </row>
    <row r="624" spans="37:37" ht="12.75" customHeight="1" x14ac:dyDescent="0.2">
      <c r="AK624" s="4"/>
    </row>
    <row r="625" spans="37:37" ht="12.75" customHeight="1" x14ac:dyDescent="0.2">
      <c r="AK625" s="4"/>
    </row>
    <row r="626" spans="37:37" ht="12.75" customHeight="1" x14ac:dyDescent="0.2">
      <c r="AK626" s="4"/>
    </row>
    <row r="627" spans="37:37" ht="12.75" customHeight="1" x14ac:dyDescent="0.2">
      <c r="AK627" s="4"/>
    </row>
    <row r="628" spans="37:37" ht="12.75" customHeight="1" x14ac:dyDescent="0.2">
      <c r="AK628" s="4"/>
    </row>
    <row r="629" spans="37:37" ht="12.75" customHeight="1" x14ac:dyDescent="0.2">
      <c r="AK629" s="4"/>
    </row>
    <row r="630" spans="37:37" ht="12.75" customHeight="1" x14ac:dyDescent="0.2">
      <c r="AK630" s="4"/>
    </row>
    <row r="631" spans="37:37" ht="12.75" customHeight="1" x14ac:dyDescent="0.2">
      <c r="AK631" s="4"/>
    </row>
    <row r="632" spans="37:37" ht="12.75" customHeight="1" x14ac:dyDescent="0.2">
      <c r="AK632" s="4"/>
    </row>
    <row r="633" spans="37:37" ht="12.75" customHeight="1" x14ac:dyDescent="0.2">
      <c r="AK633" s="4"/>
    </row>
    <row r="634" spans="37:37" ht="12.75" customHeight="1" x14ac:dyDescent="0.2">
      <c r="AK634" s="4"/>
    </row>
    <row r="635" spans="37:37" ht="12.75" customHeight="1" x14ac:dyDescent="0.2">
      <c r="AK635" s="4"/>
    </row>
    <row r="636" spans="37:37" ht="12.75" customHeight="1" x14ac:dyDescent="0.2">
      <c r="AK636" s="4"/>
    </row>
    <row r="637" spans="37:37" ht="12.75" customHeight="1" x14ac:dyDescent="0.2">
      <c r="AK637" s="4"/>
    </row>
    <row r="638" spans="37:37" ht="12.75" customHeight="1" x14ac:dyDescent="0.2">
      <c r="AK638" s="4"/>
    </row>
    <row r="639" spans="37:37" ht="12.75" customHeight="1" x14ac:dyDescent="0.2">
      <c r="AK639" s="4"/>
    </row>
    <row r="640" spans="37:37" ht="12.75" customHeight="1" x14ac:dyDescent="0.2">
      <c r="AK640" s="4"/>
    </row>
    <row r="641" spans="37:37" ht="12.75" customHeight="1" x14ac:dyDescent="0.2">
      <c r="AK641" s="4"/>
    </row>
    <row r="642" spans="37:37" ht="12.75" customHeight="1" x14ac:dyDescent="0.2">
      <c r="AK642" s="4"/>
    </row>
    <row r="643" spans="37:37" ht="12.75" customHeight="1" x14ac:dyDescent="0.2">
      <c r="AK643" s="4"/>
    </row>
    <row r="644" spans="37:37" ht="12.75" customHeight="1" x14ac:dyDescent="0.2">
      <c r="AK644" s="4"/>
    </row>
    <row r="645" spans="37:37" ht="12.75" customHeight="1" x14ac:dyDescent="0.2">
      <c r="AK645" s="4"/>
    </row>
    <row r="646" spans="37:37" ht="12.75" customHeight="1" x14ac:dyDescent="0.2">
      <c r="AK646" s="4"/>
    </row>
    <row r="647" spans="37:37" ht="12.75" customHeight="1" x14ac:dyDescent="0.2">
      <c r="AK647" s="4"/>
    </row>
    <row r="648" spans="37:37" ht="12.75" customHeight="1" x14ac:dyDescent="0.2">
      <c r="AK648" s="4"/>
    </row>
    <row r="649" spans="37:37" ht="12.75" customHeight="1" x14ac:dyDescent="0.2">
      <c r="AK649" s="4"/>
    </row>
    <row r="650" spans="37:37" ht="12.75" customHeight="1" x14ac:dyDescent="0.2">
      <c r="AK650" s="4"/>
    </row>
    <row r="651" spans="37:37" ht="12.75" customHeight="1" x14ac:dyDescent="0.2">
      <c r="AK651" s="4"/>
    </row>
    <row r="652" spans="37:37" ht="12.75" customHeight="1" x14ac:dyDescent="0.2">
      <c r="AK652" s="4"/>
    </row>
    <row r="653" spans="37:37" ht="12.75" customHeight="1" x14ac:dyDescent="0.2">
      <c r="AK653" s="4"/>
    </row>
    <row r="654" spans="37:37" ht="12.75" customHeight="1" x14ac:dyDescent="0.2">
      <c r="AK654" s="4"/>
    </row>
    <row r="655" spans="37:37" ht="12.75" customHeight="1" x14ac:dyDescent="0.2">
      <c r="AK655" s="4"/>
    </row>
    <row r="656" spans="37:37" ht="12.75" customHeight="1" x14ac:dyDescent="0.2">
      <c r="AK656" s="4"/>
    </row>
    <row r="657" spans="37:37" ht="12.75" customHeight="1" x14ac:dyDescent="0.2">
      <c r="AK657" s="4"/>
    </row>
    <row r="658" spans="37:37" ht="12.75" customHeight="1" x14ac:dyDescent="0.2">
      <c r="AK658" s="4"/>
    </row>
    <row r="659" spans="37:37" ht="12.75" customHeight="1" x14ac:dyDescent="0.2">
      <c r="AK659" s="4"/>
    </row>
    <row r="660" spans="37:37" ht="12.75" customHeight="1" x14ac:dyDescent="0.2">
      <c r="AK660" s="4"/>
    </row>
    <row r="661" spans="37:37" ht="12.75" customHeight="1" x14ac:dyDescent="0.2">
      <c r="AK661" s="4"/>
    </row>
    <row r="662" spans="37:37" ht="12.75" customHeight="1" x14ac:dyDescent="0.2">
      <c r="AK662" s="4"/>
    </row>
    <row r="663" spans="37:37" ht="12.75" customHeight="1" x14ac:dyDescent="0.2">
      <c r="AK663" s="4"/>
    </row>
    <row r="664" spans="37:37" ht="12.75" customHeight="1" x14ac:dyDescent="0.2">
      <c r="AK664" s="4"/>
    </row>
    <row r="665" spans="37:37" ht="12.75" customHeight="1" x14ac:dyDescent="0.2">
      <c r="AK665" s="4"/>
    </row>
    <row r="666" spans="37:37" ht="12.75" customHeight="1" x14ac:dyDescent="0.2">
      <c r="AK666" s="4"/>
    </row>
    <row r="667" spans="37:37" ht="12.75" customHeight="1" x14ac:dyDescent="0.2">
      <c r="AK667" s="4"/>
    </row>
    <row r="668" spans="37:37" ht="12.75" customHeight="1" x14ac:dyDescent="0.2">
      <c r="AK668" s="4"/>
    </row>
    <row r="669" spans="37:37" ht="12.75" customHeight="1" x14ac:dyDescent="0.2">
      <c r="AK669" s="4"/>
    </row>
    <row r="670" spans="37:37" ht="12.75" customHeight="1" x14ac:dyDescent="0.2">
      <c r="AK670" s="4"/>
    </row>
    <row r="671" spans="37:37" ht="12.75" customHeight="1" x14ac:dyDescent="0.2">
      <c r="AK671" s="4"/>
    </row>
    <row r="672" spans="37:37" ht="12.75" customHeight="1" x14ac:dyDescent="0.2">
      <c r="AK672" s="4"/>
    </row>
    <row r="673" spans="37:37" ht="12.75" customHeight="1" x14ac:dyDescent="0.2">
      <c r="AK673" s="4"/>
    </row>
    <row r="674" spans="37:37" ht="12.75" customHeight="1" x14ac:dyDescent="0.2">
      <c r="AK674" s="4"/>
    </row>
    <row r="675" spans="37:37" ht="12.75" customHeight="1" x14ac:dyDescent="0.2">
      <c r="AK675" s="4"/>
    </row>
    <row r="676" spans="37:37" ht="12.75" customHeight="1" x14ac:dyDescent="0.2">
      <c r="AK676" s="4"/>
    </row>
    <row r="677" spans="37:37" ht="12.75" customHeight="1" x14ac:dyDescent="0.2">
      <c r="AK677" s="4"/>
    </row>
    <row r="678" spans="37:37" ht="12.75" customHeight="1" x14ac:dyDescent="0.2">
      <c r="AK678" s="4"/>
    </row>
    <row r="679" spans="37:37" ht="12.75" customHeight="1" x14ac:dyDescent="0.2">
      <c r="AK679" s="4"/>
    </row>
    <row r="680" spans="37:37" ht="12.75" customHeight="1" x14ac:dyDescent="0.2">
      <c r="AK680" s="4"/>
    </row>
    <row r="681" spans="37:37" ht="12.75" customHeight="1" x14ac:dyDescent="0.2">
      <c r="AK681" s="4"/>
    </row>
    <row r="682" spans="37:37" ht="12.75" customHeight="1" x14ac:dyDescent="0.2">
      <c r="AK682" s="4"/>
    </row>
    <row r="683" spans="37:37" ht="12.75" customHeight="1" x14ac:dyDescent="0.2">
      <c r="AK683" s="4"/>
    </row>
    <row r="684" spans="37:37" ht="12.75" customHeight="1" x14ac:dyDescent="0.2">
      <c r="AK684" s="4"/>
    </row>
    <row r="685" spans="37:37" ht="12.75" customHeight="1" x14ac:dyDescent="0.2">
      <c r="AK685" s="4"/>
    </row>
    <row r="686" spans="37:37" ht="12.75" customHeight="1" x14ac:dyDescent="0.2">
      <c r="AK686" s="4"/>
    </row>
    <row r="687" spans="37:37" ht="12.75" customHeight="1" x14ac:dyDescent="0.2">
      <c r="AK687" s="4"/>
    </row>
    <row r="688" spans="37:37" ht="12.75" customHeight="1" x14ac:dyDescent="0.2">
      <c r="AK688" s="4"/>
    </row>
    <row r="689" spans="37:37" ht="12.75" customHeight="1" x14ac:dyDescent="0.2">
      <c r="AK689" s="4"/>
    </row>
    <row r="690" spans="37:37" ht="12.75" customHeight="1" x14ac:dyDescent="0.2">
      <c r="AK690" s="4"/>
    </row>
    <row r="691" spans="37:37" ht="12.75" customHeight="1" x14ac:dyDescent="0.2">
      <c r="AK691" s="4"/>
    </row>
    <row r="692" spans="37:37" ht="12.75" customHeight="1" x14ac:dyDescent="0.2">
      <c r="AK692" s="4"/>
    </row>
    <row r="693" spans="37:37" ht="12.75" customHeight="1" x14ac:dyDescent="0.2">
      <c r="AK693" s="4"/>
    </row>
    <row r="694" spans="37:37" ht="12.75" customHeight="1" x14ac:dyDescent="0.2">
      <c r="AK694" s="4"/>
    </row>
    <row r="695" spans="37:37" ht="12.75" customHeight="1" x14ac:dyDescent="0.2">
      <c r="AK695" s="4"/>
    </row>
    <row r="696" spans="37:37" ht="12.75" customHeight="1" x14ac:dyDescent="0.2">
      <c r="AK696" s="4"/>
    </row>
    <row r="697" spans="37:37" ht="12.75" customHeight="1" x14ac:dyDescent="0.2">
      <c r="AK697" s="4"/>
    </row>
    <row r="698" spans="37:37" ht="12.75" customHeight="1" x14ac:dyDescent="0.2">
      <c r="AK698" s="4"/>
    </row>
    <row r="699" spans="37:37" ht="12.75" customHeight="1" x14ac:dyDescent="0.2">
      <c r="AK699" s="4"/>
    </row>
    <row r="700" spans="37:37" ht="12.75" customHeight="1" x14ac:dyDescent="0.2">
      <c r="AK700" s="4"/>
    </row>
    <row r="701" spans="37:37" ht="12.75" customHeight="1" x14ac:dyDescent="0.2">
      <c r="AK701" s="4"/>
    </row>
    <row r="702" spans="37:37" ht="12.75" customHeight="1" x14ac:dyDescent="0.2">
      <c r="AK702" s="4"/>
    </row>
    <row r="703" spans="37:37" ht="12.75" customHeight="1" x14ac:dyDescent="0.2">
      <c r="AK703" s="4"/>
    </row>
    <row r="704" spans="37:37" ht="12.75" customHeight="1" x14ac:dyDescent="0.2">
      <c r="AK704" s="4"/>
    </row>
    <row r="705" spans="37:37" ht="12.75" customHeight="1" x14ac:dyDescent="0.2">
      <c r="AK705" s="4"/>
    </row>
    <row r="706" spans="37:37" ht="12.75" customHeight="1" x14ac:dyDescent="0.2">
      <c r="AK706" s="4"/>
    </row>
    <row r="707" spans="37:37" ht="12.75" customHeight="1" x14ac:dyDescent="0.2">
      <c r="AK707" s="4"/>
    </row>
    <row r="708" spans="37:37" ht="12.75" customHeight="1" x14ac:dyDescent="0.2">
      <c r="AK708" s="4"/>
    </row>
    <row r="709" spans="37:37" ht="12.75" customHeight="1" x14ac:dyDescent="0.2">
      <c r="AK709" s="4"/>
    </row>
    <row r="710" spans="37:37" ht="12.75" customHeight="1" x14ac:dyDescent="0.2">
      <c r="AK710" s="4"/>
    </row>
    <row r="711" spans="37:37" ht="12.75" customHeight="1" x14ac:dyDescent="0.2">
      <c r="AK711" s="4"/>
    </row>
    <row r="712" spans="37:37" ht="12.75" customHeight="1" x14ac:dyDescent="0.2">
      <c r="AK712" s="4"/>
    </row>
    <row r="713" spans="37:37" ht="12.75" customHeight="1" x14ac:dyDescent="0.2">
      <c r="AK713" s="4"/>
    </row>
    <row r="714" spans="37:37" ht="12.75" customHeight="1" x14ac:dyDescent="0.2">
      <c r="AK714" s="4"/>
    </row>
    <row r="715" spans="37:37" ht="12.75" customHeight="1" x14ac:dyDescent="0.2">
      <c r="AK715" s="4"/>
    </row>
    <row r="716" spans="37:37" ht="12.75" customHeight="1" x14ac:dyDescent="0.2">
      <c r="AK716" s="4"/>
    </row>
    <row r="717" spans="37:37" ht="12.75" customHeight="1" x14ac:dyDescent="0.2">
      <c r="AK717" s="4"/>
    </row>
    <row r="718" spans="37:37" ht="12.75" customHeight="1" x14ac:dyDescent="0.2">
      <c r="AK718" s="4"/>
    </row>
    <row r="719" spans="37:37" ht="12.75" customHeight="1" x14ac:dyDescent="0.2">
      <c r="AK719" s="4"/>
    </row>
    <row r="720" spans="37:37" ht="12.75" customHeight="1" x14ac:dyDescent="0.2">
      <c r="AK720" s="4"/>
    </row>
    <row r="721" spans="37:37" ht="12.75" customHeight="1" x14ac:dyDescent="0.2">
      <c r="AK721" s="4"/>
    </row>
    <row r="722" spans="37:37" ht="12.75" customHeight="1" x14ac:dyDescent="0.2">
      <c r="AK722" s="4"/>
    </row>
    <row r="723" spans="37:37" ht="12.75" customHeight="1" x14ac:dyDescent="0.2">
      <c r="AK723" s="4"/>
    </row>
    <row r="724" spans="37:37" ht="12.75" customHeight="1" x14ac:dyDescent="0.2">
      <c r="AK724" s="4"/>
    </row>
    <row r="725" spans="37:37" ht="12.75" customHeight="1" x14ac:dyDescent="0.2">
      <c r="AK725" s="4"/>
    </row>
    <row r="726" spans="37:37" ht="12.75" customHeight="1" x14ac:dyDescent="0.2">
      <c r="AK726" s="4"/>
    </row>
    <row r="727" spans="37:37" ht="12.75" customHeight="1" x14ac:dyDescent="0.2">
      <c r="AK727" s="4"/>
    </row>
    <row r="728" spans="37:37" ht="12.75" customHeight="1" x14ac:dyDescent="0.2">
      <c r="AK728" s="4"/>
    </row>
    <row r="729" spans="37:37" ht="12.75" customHeight="1" x14ac:dyDescent="0.2">
      <c r="AK729" s="4"/>
    </row>
    <row r="730" spans="37:37" ht="12.75" customHeight="1" x14ac:dyDescent="0.2">
      <c r="AK730" s="4"/>
    </row>
    <row r="731" spans="37:37" ht="12.75" customHeight="1" x14ac:dyDescent="0.2">
      <c r="AK731" s="4"/>
    </row>
    <row r="732" spans="37:37" ht="12.75" customHeight="1" x14ac:dyDescent="0.2">
      <c r="AK732" s="4"/>
    </row>
    <row r="733" spans="37:37" ht="12.75" customHeight="1" x14ac:dyDescent="0.2">
      <c r="AK733" s="4"/>
    </row>
    <row r="734" spans="37:37" ht="12.75" customHeight="1" x14ac:dyDescent="0.2">
      <c r="AK734" s="4"/>
    </row>
    <row r="735" spans="37:37" ht="12.75" customHeight="1" x14ac:dyDescent="0.2">
      <c r="AK735" s="4"/>
    </row>
    <row r="736" spans="37:37" ht="12.75" customHeight="1" x14ac:dyDescent="0.2">
      <c r="AK736" s="4"/>
    </row>
    <row r="737" spans="37:37" ht="12.75" customHeight="1" x14ac:dyDescent="0.2">
      <c r="AK737" s="4"/>
    </row>
    <row r="738" spans="37:37" ht="12.75" customHeight="1" x14ac:dyDescent="0.2">
      <c r="AK738" s="4"/>
    </row>
    <row r="739" spans="37:37" ht="12.75" customHeight="1" x14ac:dyDescent="0.2">
      <c r="AK739" s="4"/>
    </row>
    <row r="740" spans="37:37" ht="12.75" customHeight="1" x14ac:dyDescent="0.2">
      <c r="AK740" s="4"/>
    </row>
    <row r="741" spans="37:37" ht="12.75" customHeight="1" x14ac:dyDescent="0.2">
      <c r="AK741" s="4"/>
    </row>
    <row r="742" spans="37:37" ht="12.75" customHeight="1" x14ac:dyDescent="0.2">
      <c r="AK742" s="4"/>
    </row>
    <row r="743" spans="37:37" ht="12.75" customHeight="1" x14ac:dyDescent="0.2">
      <c r="AK743" s="4"/>
    </row>
    <row r="744" spans="37:37" ht="12.75" customHeight="1" x14ac:dyDescent="0.2">
      <c r="AK744" s="4"/>
    </row>
    <row r="745" spans="37:37" ht="12.75" customHeight="1" x14ac:dyDescent="0.2">
      <c r="AK745" s="4"/>
    </row>
    <row r="746" spans="37:37" ht="12.75" customHeight="1" x14ac:dyDescent="0.2">
      <c r="AK746" s="4"/>
    </row>
    <row r="747" spans="37:37" ht="12.75" customHeight="1" x14ac:dyDescent="0.2">
      <c r="AK747" s="4"/>
    </row>
    <row r="748" spans="37:37" ht="12.75" customHeight="1" x14ac:dyDescent="0.2">
      <c r="AK748" s="4"/>
    </row>
    <row r="749" spans="37:37" ht="12.75" customHeight="1" x14ac:dyDescent="0.2">
      <c r="AK749" s="4"/>
    </row>
    <row r="750" spans="37:37" ht="12.75" customHeight="1" x14ac:dyDescent="0.2">
      <c r="AK750" s="4"/>
    </row>
    <row r="751" spans="37:37" ht="12.75" customHeight="1" x14ac:dyDescent="0.2">
      <c r="AK751" s="4"/>
    </row>
    <row r="752" spans="37:37" ht="12.75" customHeight="1" x14ac:dyDescent="0.2">
      <c r="AK752" s="4"/>
    </row>
    <row r="753" spans="37:37" ht="12.75" customHeight="1" x14ac:dyDescent="0.2">
      <c r="AK753" s="4"/>
    </row>
    <row r="754" spans="37:37" ht="12.75" customHeight="1" x14ac:dyDescent="0.2">
      <c r="AK754" s="4"/>
    </row>
    <row r="755" spans="37:37" ht="12.75" customHeight="1" x14ac:dyDescent="0.2">
      <c r="AK755" s="4"/>
    </row>
    <row r="756" spans="37:37" ht="12.75" customHeight="1" x14ac:dyDescent="0.2">
      <c r="AK756" s="4"/>
    </row>
    <row r="757" spans="37:37" ht="12.75" customHeight="1" x14ac:dyDescent="0.2">
      <c r="AK757" s="4"/>
    </row>
    <row r="758" spans="37:37" ht="12.75" customHeight="1" x14ac:dyDescent="0.2">
      <c r="AK758" s="4"/>
    </row>
    <row r="759" spans="37:37" ht="12.75" customHeight="1" x14ac:dyDescent="0.2">
      <c r="AK759" s="4"/>
    </row>
    <row r="760" spans="37:37" ht="12.75" customHeight="1" x14ac:dyDescent="0.2">
      <c r="AK760" s="4"/>
    </row>
    <row r="761" spans="37:37" ht="12.75" customHeight="1" x14ac:dyDescent="0.2">
      <c r="AK761" s="4"/>
    </row>
    <row r="762" spans="37:37" ht="12.75" customHeight="1" x14ac:dyDescent="0.2">
      <c r="AK762" s="4"/>
    </row>
    <row r="763" spans="37:37" ht="12.75" customHeight="1" x14ac:dyDescent="0.2">
      <c r="AK763" s="4"/>
    </row>
    <row r="764" spans="37:37" ht="12.75" customHeight="1" x14ac:dyDescent="0.2">
      <c r="AK764" s="4"/>
    </row>
    <row r="765" spans="37:37" ht="12.75" customHeight="1" x14ac:dyDescent="0.2">
      <c r="AK765" s="4"/>
    </row>
    <row r="766" spans="37:37" ht="12.75" customHeight="1" x14ac:dyDescent="0.2">
      <c r="AK766" s="4"/>
    </row>
    <row r="767" spans="37:37" ht="12.75" customHeight="1" x14ac:dyDescent="0.2">
      <c r="AK767" s="4"/>
    </row>
    <row r="768" spans="37:37" ht="12.75" customHeight="1" x14ac:dyDescent="0.2">
      <c r="AK768" s="4"/>
    </row>
    <row r="769" spans="37:37" ht="12.75" customHeight="1" x14ac:dyDescent="0.2">
      <c r="AK769" s="4"/>
    </row>
    <row r="770" spans="37:37" ht="12.75" customHeight="1" x14ac:dyDescent="0.2">
      <c r="AK770" s="4"/>
    </row>
    <row r="771" spans="37:37" ht="12.75" customHeight="1" x14ac:dyDescent="0.2">
      <c r="AK771" s="4"/>
    </row>
    <row r="772" spans="37:37" ht="12.75" customHeight="1" x14ac:dyDescent="0.2">
      <c r="AK772" s="4"/>
    </row>
    <row r="773" spans="37:37" ht="12.75" customHeight="1" x14ac:dyDescent="0.2">
      <c r="AK773" s="4"/>
    </row>
    <row r="774" spans="37:37" ht="12.75" customHeight="1" x14ac:dyDescent="0.2">
      <c r="AK774" s="4"/>
    </row>
    <row r="775" spans="37:37" ht="12.75" customHeight="1" x14ac:dyDescent="0.2">
      <c r="AK775" s="4"/>
    </row>
    <row r="776" spans="37:37" ht="12.75" customHeight="1" x14ac:dyDescent="0.2">
      <c r="AK776" s="4"/>
    </row>
    <row r="777" spans="37:37" ht="12.75" customHeight="1" x14ac:dyDescent="0.2">
      <c r="AK777" s="4"/>
    </row>
    <row r="778" spans="37:37" ht="12.75" customHeight="1" x14ac:dyDescent="0.2">
      <c r="AK778" s="4"/>
    </row>
    <row r="779" spans="37:37" ht="12.75" customHeight="1" x14ac:dyDescent="0.2">
      <c r="AK779" s="4"/>
    </row>
    <row r="780" spans="37:37" ht="12.75" customHeight="1" x14ac:dyDescent="0.2">
      <c r="AK780" s="4"/>
    </row>
    <row r="781" spans="37:37" ht="12.75" customHeight="1" x14ac:dyDescent="0.2">
      <c r="AK781" s="4"/>
    </row>
    <row r="782" spans="37:37" ht="12.75" customHeight="1" x14ac:dyDescent="0.2">
      <c r="AK782" s="4"/>
    </row>
    <row r="783" spans="37:37" ht="12.75" customHeight="1" x14ac:dyDescent="0.2">
      <c r="AK783" s="4"/>
    </row>
    <row r="784" spans="37:37" ht="12.75" customHeight="1" x14ac:dyDescent="0.2">
      <c r="AK784" s="4"/>
    </row>
    <row r="785" spans="37:37" ht="12.75" customHeight="1" x14ac:dyDescent="0.2">
      <c r="AK785" s="4"/>
    </row>
    <row r="786" spans="37:37" ht="12.75" customHeight="1" x14ac:dyDescent="0.2">
      <c r="AK786" s="4"/>
    </row>
    <row r="787" spans="37:37" ht="12.75" customHeight="1" x14ac:dyDescent="0.2">
      <c r="AK787" s="4"/>
    </row>
    <row r="788" spans="37:37" ht="12.75" customHeight="1" x14ac:dyDescent="0.2">
      <c r="AK788" s="4"/>
    </row>
    <row r="789" spans="37:37" ht="12.75" customHeight="1" x14ac:dyDescent="0.2">
      <c r="AK789" s="4"/>
    </row>
    <row r="790" spans="37:37" ht="12.75" customHeight="1" x14ac:dyDescent="0.2">
      <c r="AK790" s="4"/>
    </row>
    <row r="791" spans="37:37" ht="12.75" customHeight="1" x14ac:dyDescent="0.2">
      <c r="AK791" s="4"/>
    </row>
    <row r="792" spans="37:37" ht="12.75" customHeight="1" x14ac:dyDescent="0.2">
      <c r="AK792" s="4"/>
    </row>
    <row r="793" spans="37:37" ht="12.75" customHeight="1" x14ac:dyDescent="0.2">
      <c r="AK793" s="4"/>
    </row>
    <row r="794" spans="37:37" ht="12.75" customHeight="1" x14ac:dyDescent="0.2">
      <c r="AK794" s="4"/>
    </row>
    <row r="795" spans="37:37" ht="12.75" customHeight="1" x14ac:dyDescent="0.2">
      <c r="AK795" s="4"/>
    </row>
    <row r="796" spans="37:37" ht="12.75" customHeight="1" x14ac:dyDescent="0.2">
      <c r="AK796" s="4"/>
    </row>
    <row r="797" spans="37:37" ht="12.75" customHeight="1" x14ac:dyDescent="0.2">
      <c r="AK797" s="4"/>
    </row>
    <row r="798" spans="37:37" ht="12.75" customHeight="1" x14ac:dyDescent="0.2">
      <c r="AK798" s="4"/>
    </row>
    <row r="799" spans="37:37" ht="12.75" customHeight="1" x14ac:dyDescent="0.2">
      <c r="AK799" s="4"/>
    </row>
    <row r="800" spans="37:37" ht="12.75" customHeight="1" x14ac:dyDescent="0.2">
      <c r="AK800" s="4"/>
    </row>
    <row r="801" spans="37:37" ht="12.75" customHeight="1" x14ac:dyDescent="0.2">
      <c r="AK801" s="4"/>
    </row>
    <row r="802" spans="37:37" ht="12.75" customHeight="1" x14ac:dyDescent="0.2">
      <c r="AK802" s="4"/>
    </row>
    <row r="803" spans="37:37" ht="12.75" customHeight="1" x14ac:dyDescent="0.2">
      <c r="AK803" s="4"/>
    </row>
    <row r="804" spans="37:37" ht="12.75" customHeight="1" x14ac:dyDescent="0.2">
      <c r="AK804" s="4"/>
    </row>
    <row r="805" spans="37:37" ht="12.75" customHeight="1" x14ac:dyDescent="0.2">
      <c r="AK805" s="4"/>
    </row>
    <row r="806" spans="37:37" ht="12.75" customHeight="1" x14ac:dyDescent="0.2">
      <c r="AK806" s="4"/>
    </row>
    <row r="807" spans="37:37" ht="12.75" customHeight="1" x14ac:dyDescent="0.2">
      <c r="AK807" s="4"/>
    </row>
    <row r="808" spans="37:37" ht="12.75" customHeight="1" x14ac:dyDescent="0.2">
      <c r="AK808" s="4"/>
    </row>
    <row r="809" spans="37:37" ht="12.75" customHeight="1" x14ac:dyDescent="0.2">
      <c r="AK809" s="4"/>
    </row>
    <row r="810" spans="37:37" ht="12.75" customHeight="1" x14ac:dyDescent="0.2">
      <c r="AK810" s="4"/>
    </row>
    <row r="811" spans="37:37" ht="12.75" customHeight="1" x14ac:dyDescent="0.2">
      <c r="AK811" s="4"/>
    </row>
    <row r="812" spans="37:37" ht="12.75" customHeight="1" x14ac:dyDescent="0.2">
      <c r="AK812" s="4"/>
    </row>
    <row r="813" spans="37:37" ht="12.75" customHeight="1" x14ac:dyDescent="0.2">
      <c r="AK813" s="4"/>
    </row>
    <row r="814" spans="37:37" ht="12.75" customHeight="1" x14ac:dyDescent="0.2">
      <c r="AK814" s="4"/>
    </row>
    <row r="815" spans="37:37" ht="12.75" customHeight="1" x14ac:dyDescent="0.2">
      <c r="AK815" s="4"/>
    </row>
    <row r="816" spans="37:37" ht="12.75" customHeight="1" x14ac:dyDescent="0.2">
      <c r="AK816" s="4"/>
    </row>
    <row r="817" spans="37:37" ht="12.75" customHeight="1" x14ac:dyDescent="0.2">
      <c r="AK817" s="4"/>
    </row>
    <row r="818" spans="37:37" ht="12.75" customHeight="1" x14ac:dyDescent="0.2">
      <c r="AK818" s="4"/>
    </row>
    <row r="819" spans="37:37" ht="12.75" customHeight="1" x14ac:dyDescent="0.2">
      <c r="AK819" s="4"/>
    </row>
    <row r="820" spans="37:37" ht="12.75" customHeight="1" x14ac:dyDescent="0.2">
      <c r="AK820" s="4"/>
    </row>
    <row r="821" spans="37:37" ht="12.75" customHeight="1" x14ac:dyDescent="0.2">
      <c r="AK821" s="4"/>
    </row>
    <row r="822" spans="37:37" ht="12.75" customHeight="1" x14ac:dyDescent="0.2">
      <c r="AK822" s="4"/>
    </row>
    <row r="823" spans="37:37" ht="12.75" customHeight="1" x14ac:dyDescent="0.2">
      <c r="AK823" s="4"/>
    </row>
    <row r="824" spans="37:37" ht="12.75" customHeight="1" x14ac:dyDescent="0.2">
      <c r="AK824" s="4"/>
    </row>
    <row r="825" spans="37:37" ht="12.75" customHeight="1" x14ac:dyDescent="0.2">
      <c r="AK825" s="4"/>
    </row>
    <row r="826" spans="37:37" ht="12.75" customHeight="1" x14ac:dyDescent="0.2">
      <c r="AK826" s="4"/>
    </row>
    <row r="827" spans="37:37" ht="12.75" customHeight="1" x14ac:dyDescent="0.2">
      <c r="AK827" s="4"/>
    </row>
    <row r="828" spans="37:37" ht="12.75" customHeight="1" x14ac:dyDescent="0.2">
      <c r="AK828" s="4"/>
    </row>
    <row r="829" spans="37:37" ht="12.75" customHeight="1" x14ac:dyDescent="0.2">
      <c r="AK829" s="4"/>
    </row>
    <row r="830" spans="37:37" ht="12.75" customHeight="1" x14ac:dyDescent="0.2">
      <c r="AK830" s="4"/>
    </row>
    <row r="831" spans="37:37" ht="12.75" customHeight="1" x14ac:dyDescent="0.2">
      <c r="AK831" s="4"/>
    </row>
    <row r="832" spans="37:37" ht="12.75" customHeight="1" x14ac:dyDescent="0.2">
      <c r="AK832" s="4"/>
    </row>
    <row r="833" spans="37:37" ht="12.75" customHeight="1" x14ac:dyDescent="0.2">
      <c r="AK833" s="4"/>
    </row>
    <row r="834" spans="37:37" ht="12.75" customHeight="1" x14ac:dyDescent="0.2">
      <c r="AK834" s="4"/>
    </row>
    <row r="835" spans="37:37" ht="12.75" customHeight="1" x14ac:dyDescent="0.2">
      <c r="AK835" s="4"/>
    </row>
    <row r="836" spans="37:37" ht="12.75" customHeight="1" x14ac:dyDescent="0.2">
      <c r="AK836" s="4"/>
    </row>
    <row r="837" spans="37:37" ht="12.75" customHeight="1" x14ac:dyDescent="0.2">
      <c r="AK837" s="4"/>
    </row>
    <row r="838" spans="37:37" ht="12.75" customHeight="1" x14ac:dyDescent="0.2">
      <c r="AK838" s="4"/>
    </row>
    <row r="839" spans="37:37" ht="12.75" customHeight="1" x14ac:dyDescent="0.2">
      <c r="AK839" s="4"/>
    </row>
    <row r="840" spans="37:37" ht="12.75" customHeight="1" x14ac:dyDescent="0.2">
      <c r="AK840" s="4"/>
    </row>
    <row r="841" spans="37:37" ht="12.75" customHeight="1" x14ac:dyDescent="0.2">
      <c r="AK841" s="4"/>
    </row>
    <row r="842" spans="37:37" ht="12.75" customHeight="1" x14ac:dyDescent="0.2">
      <c r="AK842" s="4"/>
    </row>
    <row r="843" spans="37:37" ht="12.75" customHeight="1" x14ac:dyDescent="0.2">
      <c r="AK843" s="4"/>
    </row>
    <row r="844" spans="37:37" ht="12.75" customHeight="1" x14ac:dyDescent="0.2">
      <c r="AK844" s="4"/>
    </row>
    <row r="845" spans="37:37" ht="12.75" customHeight="1" x14ac:dyDescent="0.2">
      <c r="AK845" s="4"/>
    </row>
    <row r="846" spans="37:37" ht="12.75" customHeight="1" x14ac:dyDescent="0.2">
      <c r="AK846" s="4"/>
    </row>
    <row r="847" spans="37:37" ht="12.75" customHeight="1" x14ac:dyDescent="0.2">
      <c r="AK847" s="4"/>
    </row>
    <row r="848" spans="37:37" ht="12.75" customHeight="1" x14ac:dyDescent="0.2">
      <c r="AK848" s="4"/>
    </row>
    <row r="849" spans="37:37" ht="12.75" customHeight="1" x14ac:dyDescent="0.2">
      <c r="AK849" s="4"/>
    </row>
    <row r="850" spans="37:37" ht="12.75" customHeight="1" x14ac:dyDescent="0.2">
      <c r="AK850" s="4"/>
    </row>
    <row r="851" spans="37:37" ht="12.75" customHeight="1" x14ac:dyDescent="0.2">
      <c r="AK851" s="4"/>
    </row>
    <row r="852" spans="37:37" ht="12.75" customHeight="1" x14ac:dyDescent="0.2">
      <c r="AK852" s="4"/>
    </row>
    <row r="853" spans="37:37" ht="12.75" customHeight="1" x14ac:dyDescent="0.2">
      <c r="AK853" s="4"/>
    </row>
    <row r="854" spans="37:37" ht="12.75" customHeight="1" x14ac:dyDescent="0.2">
      <c r="AK854" s="4"/>
    </row>
    <row r="855" spans="37:37" ht="12.75" customHeight="1" x14ac:dyDescent="0.2">
      <c r="AK855" s="4"/>
    </row>
    <row r="856" spans="37:37" ht="12.75" customHeight="1" x14ac:dyDescent="0.2">
      <c r="AK856" s="4"/>
    </row>
    <row r="857" spans="37:37" ht="12.75" customHeight="1" x14ac:dyDescent="0.2">
      <c r="AK857" s="4"/>
    </row>
    <row r="858" spans="37:37" ht="12.75" customHeight="1" x14ac:dyDescent="0.2">
      <c r="AK858" s="4"/>
    </row>
    <row r="859" spans="37:37" ht="12.75" customHeight="1" x14ac:dyDescent="0.2">
      <c r="AK859" s="4"/>
    </row>
    <row r="860" spans="37:37" ht="12.75" customHeight="1" x14ac:dyDescent="0.2">
      <c r="AK860" s="4"/>
    </row>
    <row r="861" spans="37:37" ht="12.75" customHeight="1" x14ac:dyDescent="0.2">
      <c r="AK861" s="4"/>
    </row>
    <row r="862" spans="37:37" ht="12.75" customHeight="1" x14ac:dyDescent="0.2">
      <c r="AK862" s="4"/>
    </row>
    <row r="863" spans="37:37" ht="12.75" customHeight="1" x14ac:dyDescent="0.2">
      <c r="AK863" s="4"/>
    </row>
    <row r="864" spans="37:37" ht="12.75" customHeight="1" x14ac:dyDescent="0.2">
      <c r="AK864" s="4"/>
    </row>
    <row r="865" spans="37:37" ht="12.75" customHeight="1" x14ac:dyDescent="0.2">
      <c r="AK865" s="4"/>
    </row>
    <row r="866" spans="37:37" ht="12.75" customHeight="1" x14ac:dyDescent="0.2">
      <c r="AK866" s="4"/>
    </row>
    <row r="867" spans="37:37" ht="12.75" customHeight="1" x14ac:dyDescent="0.2">
      <c r="AK867" s="4"/>
    </row>
    <row r="868" spans="37:37" ht="12.75" customHeight="1" x14ac:dyDescent="0.2">
      <c r="AK868" s="4"/>
    </row>
    <row r="869" spans="37:37" ht="12.75" customHeight="1" x14ac:dyDescent="0.2">
      <c r="AK869" s="4"/>
    </row>
    <row r="870" spans="37:37" ht="12.75" customHeight="1" x14ac:dyDescent="0.2">
      <c r="AK870" s="4"/>
    </row>
    <row r="871" spans="37:37" ht="12.75" customHeight="1" x14ac:dyDescent="0.2">
      <c r="AK871" s="4"/>
    </row>
    <row r="872" spans="37:37" ht="12.75" customHeight="1" x14ac:dyDescent="0.2">
      <c r="AK872" s="4"/>
    </row>
    <row r="873" spans="37:37" ht="12.75" customHeight="1" x14ac:dyDescent="0.2">
      <c r="AK873" s="4"/>
    </row>
    <row r="874" spans="37:37" ht="12.75" customHeight="1" x14ac:dyDescent="0.2">
      <c r="AK874" s="4"/>
    </row>
    <row r="875" spans="37:37" ht="12.75" customHeight="1" x14ac:dyDescent="0.2">
      <c r="AK875" s="4"/>
    </row>
    <row r="876" spans="37:37" ht="12.75" customHeight="1" x14ac:dyDescent="0.2">
      <c r="AK876" s="4"/>
    </row>
    <row r="877" spans="37:37" ht="12.75" customHeight="1" x14ac:dyDescent="0.2">
      <c r="AK877" s="4"/>
    </row>
    <row r="878" spans="37:37" ht="12.75" customHeight="1" x14ac:dyDescent="0.2">
      <c r="AK878" s="4"/>
    </row>
    <row r="879" spans="37:37" ht="12.75" customHeight="1" x14ac:dyDescent="0.2">
      <c r="AK879" s="4"/>
    </row>
    <row r="880" spans="37:37" ht="12.75" customHeight="1" x14ac:dyDescent="0.2">
      <c r="AK880" s="4"/>
    </row>
    <row r="881" spans="37:37" ht="12.75" customHeight="1" x14ac:dyDescent="0.2">
      <c r="AK881" s="4"/>
    </row>
    <row r="882" spans="37:37" ht="12.75" customHeight="1" x14ac:dyDescent="0.2">
      <c r="AK882" s="4"/>
    </row>
    <row r="883" spans="37:37" ht="12.75" customHeight="1" x14ac:dyDescent="0.2">
      <c r="AK883" s="4"/>
    </row>
    <row r="884" spans="37:37" ht="12.75" customHeight="1" x14ac:dyDescent="0.2">
      <c r="AK884" s="4"/>
    </row>
    <row r="885" spans="37:37" ht="12.75" customHeight="1" x14ac:dyDescent="0.2">
      <c r="AK885" s="4"/>
    </row>
    <row r="886" spans="37:37" ht="12.75" customHeight="1" x14ac:dyDescent="0.2">
      <c r="AK886" s="4"/>
    </row>
    <row r="887" spans="37:37" ht="12.75" customHeight="1" x14ac:dyDescent="0.2">
      <c r="AK887" s="4"/>
    </row>
    <row r="888" spans="37:37" ht="12.75" customHeight="1" x14ac:dyDescent="0.2">
      <c r="AK888" s="4"/>
    </row>
    <row r="889" spans="37:37" ht="12.75" customHeight="1" x14ac:dyDescent="0.2">
      <c r="AK889" s="4"/>
    </row>
    <row r="890" spans="37:37" ht="12.75" customHeight="1" x14ac:dyDescent="0.2">
      <c r="AK890" s="4"/>
    </row>
    <row r="891" spans="37:37" ht="12.75" customHeight="1" x14ac:dyDescent="0.2">
      <c r="AK891" s="4"/>
    </row>
    <row r="892" spans="37:37" ht="12.75" customHeight="1" x14ac:dyDescent="0.2">
      <c r="AK892" s="4"/>
    </row>
    <row r="893" spans="37:37" ht="12.75" customHeight="1" x14ac:dyDescent="0.2">
      <c r="AK893" s="4"/>
    </row>
    <row r="894" spans="37:37" ht="12.75" customHeight="1" x14ac:dyDescent="0.2">
      <c r="AK894" s="4"/>
    </row>
    <row r="895" spans="37:37" ht="12.75" customHeight="1" x14ac:dyDescent="0.2">
      <c r="AK895" s="4"/>
    </row>
    <row r="896" spans="37:37" ht="12.75" customHeight="1" x14ac:dyDescent="0.2">
      <c r="AK896" s="4"/>
    </row>
    <row r="897" spans="37:37" ht="12.75" customHeight="1" x14ac:dyDescent="0.2">
      <c r="AK897" s="4"/>
    </row>
    <row r="898" spans="37:37" ht="12.75" customHeight="1" x14ac:dyDescent="0.2">
      <c r="AK898" s="4"/>
    </row>
    <row r="899" spans="37:37" ht="12.75" customHeight="1" x14ac:dyDescent="0.2">
      <c r="AK899" s="4"/>
    </row>
    <row r="900" spans="37:37" ht="12.75" customHeight="1" x14ac:dyDescent="0.2">
      <c r="AK900" s="4"/>
    </row>
    <row r="901" spans="37:37" ht="12.75" customHeight="1" x14ac:dyDescent="0.2">
      <c r="AK901" s="4"/>
    </row>
    <row r="902" spans="37:37" ht="12.75" customHeight="1" x14ac:dyDescent="0.2">
      <c r="AK902" s="4"/>
    </row>
    <row r="903" spans="37:37" ht="12.75" customHeight="1" x14ac:dyDescent="0.2">
      <c r="AK903" s="4"/>
    </row>
    <row r="904" spans="37:37" ht="12.75" customHeight="1" x14ac:dyDescent="0.2">
      <c r="AK904" s="4"/>
    </row>
    <row r="905" spans="37:37" ht="12.75" customHeight="1" x14ac:dyDescent="0.2">
      <c r="AK905" s="4"/>
    </row>
    <row r="906" spans="37:37" ht="12.75" customHeight="1" x14ac:dyDescent="0.2">
      <c r="AK906" s="4"/>
    </row>
    <row r="907" spans="37:37" ht="12.75" customHeight="1" x14ac:dyDescent="0.2">
      <c r="AK907" s="4"/>
    </row>
    <row r="908" spans="37:37" ht="12.75" customHeight="1" x14ac:dyDescent="0.2">
      <c r="AK908" s="4"/>
    </row>
    <row r="909" spans="37:37" ht="12.75" customHeight="1" x14ac:dyDescent="0.2">
      <c r="AK909" s="4"/>
    </row>
    <row r="910" spans="37:37" ht="12.75" customHeight="1" x14ac:dyDescent="0.2">
      <c r="AK910" s="4"/>
    </row>
    <row r="911" spans="37:37" ht="12.75" customHeight="1" x14ac:dyDescent="0.2">
      <c r="AK911" s="4"/>
    </row>
    <row r="912" spans="37:37" ht="12.75" customHeight="1" x14ac:dyDescent="0.2">
      <c r="AK912" s="4"/>
    </row>
    <row r="913" spans="37:37" ht="12.75" customHeight="1" x14ac:dyDescent="0.2">
      <c r="AK913" s="4"/>
    </row>
    <row r="914" spans="37:37" ht="12.75" customHeight="1" x14ac:dyDescent="0.2">
      <c r="AK914" s="4"/>
    </row>
    <row r="915" spans="37:37" ht="12.75" customHeight="1" x14ac:dyDescent="0.2">
      <c r="AK915" s="4"/>
    </row>
    <row r="916" spans="37:37" ht="12.75" customHeight="1" x14ac:dyDescent="0.2">
      <c r="AK916" s="4"/>
    </row>
    <row r="917" spans="37:37" ht="12.75" customHeight="1" x14ac:dyDescent="0.2">
      <c r="AK917" s="4"/>
    </row>
    <row r="918" spans="37:37" ht="12.75" customHeight="1" x14ac:dyDescent="0.2">
      <c r="AK918" s="4"/>
    </row>
    <row r="919" spans="37:37" ht="12.75" customHeight="1" x14ac:dyDescent="0.2">
      <c r="AK919" s="4"/>
    </row>
    <row r="920" spans="37:37" ht="12.75" customHeight="1" x14ac:dyDescent="0.2">
      <c r="AK920" s="4"/>
    </row>
    <row r="921" spans="37:37" ht="12.75" customHeight="1" x14ac:dyDescent="0.2">
      <c r="AK921" s="4"/>
    </row>
    <row r="922" spans="37:37" ht="12.75" customHeight="1" x14ac:dyDescent="0.2">
      <c r="AK922" s="4"/>
    </row>
    <row r="923" spans="37:37" ht="12.75" customHeight="1" x14ac:dyDescent="0.2">
      <c r="AK923" s="4"/>
    </row>
    <row r="924" spans="37:37" ht="12.75" customHeight="1" x14ac:dyDescent="0.2">
      <c r="AK924" s="4"/>
    </row>
    <row r="925" spans="37:37" ht="12.75" customHeight="1" x14ac:dyDescent="0.2">
      <c r="AK925" s="4"/>
    </row>
    <row r="926" spans="37:37" ht="12.75" customHeight="1" x14ac:dyDescent="0.2">
      <c r="AK926" s="4"/>
    </row>
    <row r="927" spans="37:37" ht="12.75" customHeight="1" x14ac:dyDescent="0.2">
      <c r="AK927" s="4"/>
    </row>
    <row r="928" spans="37:37" ht="12.75" customHeight="1" x14ac:dyDescent="0.2">
      <c r="AK928" s="4"/>
    </row>
    <row r="929" spans="37:37" ht="12.75" customHeight="1" x14ac:dyDescent="0.2">
      <c r="AK929" s="4"/>
    </row>
    <row r="930" spans="37:37" ht="12.75" customHeight="1" x14ac:dyDescent="0.2">
      <c r="AK930" s="4"/>
    </row>
    <row r="931" spans="37:37" ht="12.75" customHeight="1" x14ac:dyDescent="0.2">
      <c r="AK931" s="4"/>
    </row>
    <row r="932" spans="37:37" ht="12.75" customHeight="1" x14ac:dyDescent="0.2">
      <c r="AK932" s="4"/>
    </row>
    <row r="933" spans="37:37" ht="12.75" customHeight="1" x14ac:dyDescent="0.2">
      <c r="AK933" s="4"/>
    </row>
    <row r="934" spans="37:37" ht="12.75" customHeight="1" x14ac:dyDescent="0.2">
      <c r="AK934" s="4"/>
    </row>
    <row r="935" spans="37:37" ht="12.75" customHeight="1" x14ac:dyDescent="0.2">
      <c r="AK935" s="4"/>
    </row>
    <row r="936" spans="37:37" ht="12.75" customHeight="1" x14ac:dyDescent="0.2">
      <c r="AK936" s="4"/>
    </row>
    <row r="937" spans="37:37" ht="12.75" customHeight="1" x14ac:dyDescent="0.2">
      <c r="AK937" s="4"/>
    </row>
    <row r="938" spans="37:37" ht="12.75" customHeight="1" x14ac:dyDescent="0.2">
      <c r="AK938" s="4"/>
    </row>
    <row r="939" spans="37:37" ht="12.75" customHeight="1" x14ac:dyDescent="0.2">
      <c r="AK939" s="4"/>
    </row>
    <row r="940" spans="37:37" ht="12.75" customHeight="1" x14ac:dyDescent="0.2">
      <c r="AK940" s="4"/>
    </row>
    <row r="941" spans="37:37" ht="12.75" customHeight="1" x14ac:dyDescent="0.2">
      <c r="AK941" s="4"/>
    </row>
    <row r="942" spans="37:37" ht="12.75" customHeight="1" x14ac:dyDescent="0.2">
      <c r="AK942" s="4"/>
    </row>
    <row r="943" spans="37:37" ht="12.75" customHeight="1" x14ac:dyDescent="0.2">
      <c r="AK943" s="4"/>
    </row>
    <row r="944" spans="37:37" ht="12.75" customHeight="1" x14ac:dyDescent="0.2">
      <c r="AK944" s="4"/>
    </row>
    <row r="945" spans="37:37" ht="12.75" customHeight="1" x14ac:dyDescent="0.2">
      <c r="AK945" s="4"/>
    </row>
    <row r="946" spans="37:37" ht="12.75" customHeight="1" x14ac:dyDescent="0.2">
      <c r="AK946" s="4"/>
    </row>
    <row r="947" spans="37:37" ht="12.75" customHeight="1" x14ac:dyDescent="0.2">
      <c r="AK947" s="4"/>
    </row>
    <row r="948" spans="37:37" ht="12.75" customHeight="1" x14ac:dyDescent="0.2">
      <c r="AK948" s="4"/>
    </row>
    <row r="949" spans="37:37" ht="12.75" customHeight="1" x14ac:dyDescent="0.2">
      <c r="AK949" s="4"/>
    </row>
    <row r="950" spans="37:37" ht="12.75" customHeight="1" x14ac:dyDescent="0.2">
      <c r="AK950" s="4"/>
    </row>
    <row r="951" spans="37:37" ht="12.75" customHeight="1" x14ac:dyDescent="0.2">
      <c r="AK951" s="4"/>
    </row>
    <row r="952" spans="37:37" ht="12.75" customHeight="1" x14ac:dyDescent="0.2">
      <c r="AK952" s="4"/>
    </row>
    <row r="953" spans="37:37" ht="12.75" customHeight="1" x14ac:dyDescent="0.2">
      <c r="AK953" s="4"/>
    </row>
    <row r="954" spans="37:37" ht="12.75" customHeight="1" x14ac:dyDescent="0.2">
      <c r="AK954" s="4"/>
    </row>
    <row r="955" spans="37:37" ht="12.75" customHeight="1" x14ac:dyDescent="0.2">
      <c r="AK955" s="4"/>
    </row>
    <row r="956" spans="37:37" ht="12.75" customHeight="1" x14ac:dyDescent="0.2">
      <c r="AK956" s="4"/>
    </row>
    <row r="957" spans="37:37" ht="12.75" customHeight="1" x14ac:dyDescent="0.2">
      <c r="AK957" s="4"/>
    </row>
    <row r="958" spans="37:37" ht="12.75" customHeight="1" x14ac:dyDescent="0.2">
      <c r="AK958" s="4"/>
    </row>
    <row r="959" spans="37:37" ht="12.75" customHeight="1" x14ac:dyDescent="0.2">
      <c r="AK959" s="4"/>
    </row>
    <row r="960" spans="37:37" ht="12.75" customHeight="1" x14ac:dyDescent="0.2">
      <c r="AK960" s="4"/>
    </row>
    <row r="961" spans="37:37" ht="12.75" customHeight="1" x14ac:dyDescent="0.2">
      <c r="AK961" s="4"/>
    </row>
    <row r="962" spans="37:37" ht="12.75" customHeight="1" x14ac:dyDescent="0.2">
      <c r="AK962" s="4"/>
    </row>
    <row r="963" spans="37:37" ht="12.75" customHeight="1" x14ac:dyDescent="0.2">
      <c r="AK963" s="4"/>
    </row>
    <row r="964" spans="37:37" ht="12.75" customHeight="1" x14ac:dyDescent="0.2">
      <c r="AK964" s="4"/>
    </row>
    <row r="965" spans="37:37" ht="12.75" customHeight="1" x14ac:dyDescent="0.2">
      <c r="AK965" s="4"/>
    </row>
    <row r="966" spans="37:37" ht="12.75" customHeight="1" x14ac:dyDescent="0.2">
      <c r="AK966" s="4"/>
    </row>
    <row r="967" spans="37:37" ht="12.75" customHeight="1" x14ac:dyDescent="0.2">
      <c r="AK967" s="4"/>
    </row>
    <row r="968" spans="37:37" ht="12.75" customHeight="1" x14ac:dyDescent="0.2">
      <c r="AK968" s="4"/>
    </row>
    <row r="969" spans="37:37" ht="12.75" customHeight="1" x14ac:dyDescent="0.2">
      <c r="AK969" s="4"/>
    </row>
    <row r="970" spans="37:37" ht="12.75" customHeight="1" x14ac:dyDescent="0.2">
      <c r="AK970" s="4"/>
    </row>
    <row r="971" spans="37:37" ht="12.75" customHeight="1" x14ac:dyDescent="0.2">
      <c r="AK971" s="4"/>
    </row>
    <row r="972" spans="37:37" ht="12.75" customHeight="1" x14ac:dyDescent="0.2">
      <c r="AK972" s="4"/>
    </row>
    <row r="973" spans="37:37" ht="12.75" customHeight="1" x14ac:dyDescent="0.2">
      <c r="AK973" s="4"/>
    </row>
    <row r="974" spans="37:37" ht="12.75" customHeight="1" x14ac:dyDescent="0.2">
      <c r="AK974" s="4"/>
    </row>
    <row r="975" spans="37:37" ht="12.75" customHeight="1" x14ac:dyDescent="0.2">
      <c r="AK975" s="4"/>
    </row>
    <row r="976" spans="37:37" ht="12.75" customHeight="1" x14ac:dyDescent="0.2">
      <c r="AK976" s="4"/>
    </row>
    <row r="977" spans="37:37" ht="12.75" customHeight="1" x14ac:dyDescent="0.2">
      <c r="AK977" s="4"/>
    </row>
    <row r="978" spans="37:37" ht="12.75" customHeight="1" x14ac:dyDescent="0.2">
      <c r="AK978" s="4"/>
    </row>
    <row r="979" spans="37:37" ht="12.75" customHeight="1" x14ac:dyDescent="0.2">
      <c r="AK979" s="4"/>
    </row>
    <row r="980" spans="37:37" ht="12.75" customHeight="1" x14ac:dyDescent="0.2">
      <c r="AK980" s="4"/>
    </row>
    <row r="981" spans="37:37" ht="12.75" customHeight="1" x14ac:dyDescent="0.2">
      <c r="AK981" s="4"/>
    </row>
    <row r="982" spans="37:37" ht="12.75" customHeight="1" x14ac:dyDescent="0.2">
      <c r="AK982" s="4"/>
    </row>
    <row r="983" spans="37:37" ht="12.75" customHeight="1" x14ac:dyDescent="0.2">
      <c r="AK983" s="4"/>
    </row>
    <row r="984" spans="37:37" ht="12.75" customHeight="1" x14ac:dyDescent="0.2">
      <c r="AK984" s="4"/>
    </row>
    <row r="985" spans="37:37" ht="12.75" customHeight="1" x14ac:dyDescent="0.2">
      <c r="AK985" s="4"/>
    </row>
    <row r="986" spans="37:37" ht="12.75" customHeight="1" x14ac:dyDescent="0.2">
      <c r="AK986" s="4"/>
    </row>
    <row r="987" spans="37:37" ht="12.75" customHeight="1" x14ac:dyDescent="0.2">
      <c r="AK987" s="4"/>
    </row>
    <row r="988" spans="37:37" ht="12.75" customHeight="1" x14ac:dyDescent="0.2">
      <c r="AK988" s="4"/>
    </row>
    <row r="989" spans="37:37" ht="12.75" customHeight="1" x14ac:dyDescent="0.2">
      <c r="AK989" s="4"/>
    </row>
    <row r="990" spans="37:37" ht="12.75" customHeight="1" x14ac:dyDescent="0.2">
      <c r="AK990" s="4"/>
    </row>
    <row r="991" spans="37:37" ht="12.75" customHeight="1" x14ac:dyDescent="0.2">
      <c r="AK991" s="4"/>
    </row>
    <row r="992" spans="37:37" ht="12.75" customHeight="1" x14ac:dyDescent="0.2">
      <c r="AK992" s="4"/>
    </row>
    <row r="993" spans="37:37" ht="12.75" customHeight="1" x14ac:dyDescent="0.2">
      <c r="AK993" s="4"/>
    </row>
    <row r="994" spans="37:37" ht="12.75" customHeight="1" x14ac:dyDescent="0.2">
      <c r="AK994" s="4"/>
    </row>
    <row r="995" spans="37:37" ht="12.75" customHeight="1" x14ac:dyDescent="0.2">
      <c r="AK995" s="4"/>
    </row>
    <row r="996" spans="37:37" ht="12.75" customHeight="1" x14ac:dyDescent="0.2">
      <c r="AK996" s="4"/>
    </row>
    <row r="997" spans="37:37" ht="12.75" customHeight="1" x14ac:dyDescent="0.2">
      <c r="AK997" s="4"/>
    </row>
    <row r="998" spans="37:37" ht="12.75" customHeight="1" x14ac:dyDescent="0.2">
      <c r="AK998" s="4"/>
    </row>
    <row r="999" spans="37:37" ht="12.75" customHeight="1" x14ac:dyDescent="0.2">
      <c r="AK999" s="4"/>
    </row>
    <row r="1000" spans="37:37" ht="12.75" customHeight="1" x14ac:dyDescent="0.2">
      <c r="AK1000" s="4"/>
    </row>
  </sheetData>
  <mergeCells count="12">
    <mergeCell ref="BD1:BE1"/>
    <mergeCell ref="A3:A5"/>
    <mergeCell ref="C1:F1"/>
    <mergeCell ref="H1:P1"/>
    <mergeCell ref="R1:Y1"/>
    <mergeCell ref="AA1:AB1"/>
    <mergeCell ref="AE1:AH1"/>
    <mergeCell ref="A7:A10"/>
    <mergeCell ref="A12:A15"/>
    <mergeCell ref="AN1:AQ1"/>
    <mergeCell ref="AS1:AW1"/>
    <mergeCell ref="AY1:BB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C6" sqref="C6"/>
    </sheetView>
  </sheetViews>
  <sheetFormatPr baseColWidth="10" defaultColWidth="12.7109375" defaultRowHeight="12.75" x14ac:dyDescent="0.2"/>
  <cols>
    <col min="1" max="1" width="12" customWidth="1"/>
    <col min="2" max="8" width="2.85546875" customWidth="1"/>
    <col min="9" max="9" width="3.42578125" customWidth="1"/>
    <col min="10" max="29" width="2.85546875" customWidth="1"/>
    <col min="30" max="30" width="6.7109375" customWidth="1"/>
    <col min="31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2" width="16.140625" customWidth="1"/>
  </cols>
  <sheetData>
    <row r="1" spans="1:68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6"/>
      <c r="AD1" s="3" t="s">
        <v>4</v>
      </c>
      <c r="AE1" s="288" t="s">
        <v>5</v>
      </c>
      <c r="AF1" s="288"/>
      <c r="AG1" s="288"/>
      <c r="AH1" s="288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8"/>
      <c r="AY1" s="286" t="s">
        <v>2</v>
      </c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">
      <c r="A2" s="252" t="s">
        <v>145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">
      <c r="A3" s="299" t="s">
        <v>0</v>
      </c>
      <c r="B3" s="253"/>
      <c r="D3" s="21"/>
      <c r="E3" s="20"/>
      <c r="F3" s="200" t="s">
        <v>13</v>
      </c>
      <c r="G3" s="22"/>
      <c r="H3" s="21"/>
      <c r="I3" s="21"/>
      <c r="J3" s="21"/>
      <c r="K3" s="200" t="s">
        <v>12</v>
      </c>
      <c r="L3" s="200" t="s">
        <v>12</v>
      </c>
      <c r="Q3" s="22"/>
      <c r="R3" s="260" t="s">
        <v>12</v>
      </c>
      <c r="S3" s="260" t="s">
        <v>12</v>
      </c>
      <c r="T3" s="254" t="s">
        <v>12</v>
      </c>
      <c r="U3" s="254" t="s">
        <v>12</v>
      </c>
      <c r="V3" s="21"/>
      <c r="W3" s="200" t="s">
        <v>12</v>
      </c>
      <c r="X3" s="21"/>
      <c r="Y3" s="21"/>
      <c r="Z3" s="22"/>
      <c r="AA3" s="21"/>
      <c r="AB3" s="21"/>
      <c r="AC3" s="21"/>
      <c r="AD3" s="28">
        <f>COUNTIF($D3:$AB3,"X")*2+COUNTIF($D3:$AB3,"Y")*2</f>
        <v>16</v>
      </c>
      <c r="AE3" s="21"/>
      <c r="AF3" s="20"/>
      <c r="AG3" s="20"/>
      <c r="AH3" s="20"/>
      <c r="AI3" s="29">
        <f>AD3+AM3+COUNTIF($AE3:$AH3,"S")*4</f>
        <v>30</v>
      </c>
      <c r="AJ3" s="21">
        <v>1</v>
      </c>
      <c r="AK3" s="255">
        <v>45313</v>
      </c>
      <c r="AL3" s="256" t="s">
        <v>216</v>
      </c>
      <c r="AM3" s="28">
        <f>COUNTIF(AN3:BE3,"X")*2+COUNTIF(AN3:BE3,"Y")*2+COUNTIF(AN3:BE3,"Z")*2+COUNTIF(AN3:BE3,"S")*2</f>
        <v>14</v>
      </c>
      <c r="AN3" s="21"/>
      <c r="AO3" s="257" t="s">
        <v>13</v>
      </c>
      <c r="AP3" s="21"/>
      <c r="AQ3" s="21"/>
      <c r="AR3" s="22"/>
      <c r="AS3" s="110" t="s">
        <v>12</v>
      </c>
      <c r="AT3" s="110" t="s">
        <v>12</v>
      </c>
      <c r="AU3" s="258" t="s">
        <v>13</v>
      </c>
      <c r="AV3" s="258" t="s">
        <v>13</v>
      </c>
      <c r="AW3" s="257" t="s">
        <v>13</v>
      </c>
      <c r="AX3" s="22"/>
      <c r="AY3" s="21"/>
      <c r="AZ3" s="21"/>
      <c r="BA3" s="259" t="s">
        <v>13</v>
      </c>
      <c r="BB3" s="20"/>
      <c r="BC3" s="22"/>
      <c r="BD3" s="21"/>
      <c r="BE3" s="21"/>
      <c r="BF3" s="7"/>
      <c r="BH3" s="10">
        <f>COUNTIF(D3:F3,"X")+COUNTIF(AN3:AQ3,"X")</f>
        <v>2</v>
      </c>
      <c r="BI3" s="10">
        <f>COUNTIF(D3:BE3,"Y")</f>
        <v>9</v>
      </c>
      <c r="BJ3" s="10">
        <f t="shared" ref="BJ3:BJ15" si="0"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">
      <c r="A4" s="299"/>
      <c r="B4" s="253"/>
      <c r="C4" s="260" t="s">
        <v>12</v>
      </c>
      <c r="D4" s="260" t="s">
        <v>12</v>
      </c>
      <c r="E4" s="20"/>
      <c r="F4" s="200" t="s">
        <v>13</v>
      </c>
      <c r="G4" s="22"/>
      <c r="H4" s="260" t="s">
        <v>12</v>
      </c>
      <c r="I4" s="21"/>
      <c r="J4" s="21"/>
      <c r="L4" s="200" t="s">
        <v>12</v>
      </c>
      <c r="M4" s="217" t="s">
        <v>13</v>
      </c>
      <c r="N4" s="21"/>
      <c r="Q4" s="22"/>
      <c r="T4" s="254" t="s">
        <v>12</v>
      </c>
      <c r="U4" s="254" t="s">
        <v>12</v>
      </c>
      <c r="V4" s="21"/>
      <c r="W4" s="200" t="s">
        <v>12</v>
      </c>
      <c r="Z4" s="22"/>
      <c r="AB4" s="21"/>
      <c r="AC4" s="21"/>
      <c r="AD4" s="28">
        <f>COUNTIF($C4:$AB4,"X")*2+COUNTIF($C4:$AB4,"Y")*2</f>
        <v>18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14</v>
      </c>
      <c r="AN4" s="266" t="s">
        <v>13</v>
      </c>
      <c r="AO4" s="21"/>
      <c r="AP4" s="21"/>
      <c r="AQ4" s="21"/>
      <c r="AR4" s="22"/>
      <c r="AS4" s="110" t="s">
        <v>13</v>
      </c>
      <c r="AT4" s="110" t="s">
        <v>13</v>
      </c>
      <c r="AU4" s="258" t="s">
        <v>13</v>
      </c>
      <c r="AV4" s="258" t="s">
        <v>13</v>
      </c>
      <c r="AW4" s="257" t="s">
        <v>13</v>
      </c>
      <c r="AX4" s="22"/>
      <c r="AY4" s="21"/>
      <c r="AZ4" s="21"/>
      <c r="BA4" s="259" t="s">
        <v>13</v>
      </c>
      <c r="BB4" s="20"/>
      <c r="BC4" s="22"/>
      <c r="BD4" s="21"/>
      <c r="BE4" s="21"/>
      <c r="BF4" s="7"/>
      <c r="BH4" s="10">
        <f>COUNTIF(C4:F4,"X")+COUNTIF(AN4:AQ4,"X")</f>
        <v>2</v>
      </c>
      <c r="BI4" s="10">
        <f t="shared" ref="BI4:BI15" si="1">COUNTIF(C4:BE4,"Y")</f>
        <v>7</v>
      </c>
      <c r="BJ4" s="10">
        <f t="shared" si="0"/>
        <v>0</v>
      </c>
      <c r="BK4" s="10"/>
      <c r="BL4" s="10"/>
      <c r="BM4" s="10"/>
      <c r="BN4" s="10"/>
      <c r="BO4" s="10"/>
      <c r="BP4" s="10"/>
    </row>
    <row r="5" spans="1:68" ht="13.5" customHeight="1" x14ac:dyDescent="0.2">
      <c r="A5" s="299"/>
      <c r="B5" s="253"/>
      <c r="C5" s="260" t="s">
        <v>12</v>
      </c>
      <c r="D5" s="210" t="s">
        <v>12</v>
      </c>
      <c r="E5" s="210" t="s">
        <v>12</v>
      </c>
      <c r="F5" s="200" t="s">
        <v>13</v>
      </c>
      <c r="G5" s="22"/>
      <c r="H5" s="260" t="s">
        <v>12</v>
      </c>
      <c r="I5" s="260" t="s">
        <v>12</v>
      </c>
      <c r="J5" s="21"/>
      <c r="L5" s="200" t="s">
        <v>12</v>
      </c>
      <c r="M5" s="217" t="s">
        <v>13</v>
      </c>
      <c r="N5" s="217" t="s">
        <v>13</v>
      </c>
      <c r="O5" s="21"/>
      <c r="P5" s="21"/>
      <c r="Q5" s="22"/>
      <c r="R5" s="20"/>
      <c r="S5" s="20"/>
      <c r="T5" s="254" t="s">
        <v>12</v>
      </c>
      <c r="U5" s="254" t="s">
        <v>12</v>
      </c>
      <c r="V5" s="21"/>
      <c r="W5" s="21"/>
      <c r="Z5" s="22"/>
      <c r="AB5" s="200" t="s">
        <v>12</v>
      </c>
      <c r="AC5" s="200" t="s">
        <v>12</v>
      </c>
      <c r="AD5" s="28">
        <f>COUNTIF($C5:$AB5,"X")*2+COUNTIF($C5:$AB5,"Y")*2</f>
        <v>24</v>
      </c>
      <c r="AE5" s="21"/>
      <c r="AF5" s="20"/>
      <c r="AG5" s="20"/>
      <c r="AH5" s="20"/>
      <c r="AI5" s="29">
        <f>AD5+AM5+COUNTIF($AE5:$AH5,"S")*4</f>
        <v>38</v>
      </c>
      <c r="AJ5" s="21">
        <v>3</v>
      </c>
      <c r="AK5" s="255">
        <f>AK4+7</f>
        <v>45327</v>
      </c>
      <c r="AL5" s="256"/>
      <c r="AM5" s="28">
        <f>COUNTIF(AN5:BE5,"X")*2+COUNTIF(AN5:BE5,"Y")*2+COUNTIF(AN5:BE5,"Z")*2+COUNTIF(AN5:BE5,"S")*2</f>
        <v>14</v>
      </c>
      <c r="AN5" s="21"/>
      <c r="AO5" s="21"/>
      <c r="AP5" s="21"/>
      <c r="AQ5" s="21"/>
      <c r="AR5" s="22"/>
      <c r="AS5" s="20"/>
      <c r="AT5" s="258" t="s">
        <v>13</v>
      </c>
      <c r="AU5" s="258" t="s">
        <v>13</v>
      </c>
      <c r="AV5" s="266" t="s">
        <v>13</v>
      </c>
      <c r="AW5" s="266" t="s">
        <v>13</v>
      </c>
      <c r="AX5" s="22"/>
      <c r="AY5" s="21"/>
      <c r="AZ5" s="266" t="s">
        <v>12</v>
      </c>
      <c r="BA5" s="259" t="s">
        <v>13</v>
      </c>
      <c r="BB5" s="20"/>
      <c r="BC5" s="22"/>
      <c r="BD5" s="258" t="s">
        <v>13</v>
      </c>
      <c r="BE5" s="21"/>
      <c r="BF5" s="7"/>
      <c r="BH5" s="10">
        <f>COUNTIF(C5:I5,"X")+COUNTIF(AN5:AQ5,"X")</f>
        <v>1</v>
      </c>
      <c r="BI5" s="10">
        <f t="shared" si="1"/>
        <v>11</v>
      </c>
      <c r="BJ5" s="10">
        <f t="shared" si="0"/>
        <v>1</v>
      </c>
      <c r="BK5" s="10"/>
      <c r="BL5" s="10"/>
      <c r="BM5" s="10"/>
      <c r="BN5" s="10"/>
      <c r="BO5" s="10"/>
      <c r="BP5" s="10"/>
    </row>
    <row r="6" spans="1:68" ht="13.5" customHeight="1" x14ac:dyDescent="0.2">
      <c r="B6" s="253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61"/>
      <c r="AL6" s="262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10">
        <f t="shared" ref="BH6:BH15" si="2">COUNTIF(C6:F6,"X")+COUNTIF(AN6:AQ6,"X")</f>
        <v>0</v>
      </c>
      <c r="BI6" s="10">
        <f t="shared" si="1"/>
        <v>0</v>
      </c>
      <c r="BJ6" s="10">
        <f t="shared" si="0"/>
        <v>0</v>
      </c>
      <c r="BK6" s="10"/>
      <c r="BL6" s="10"/>
      <c r="BM6" s="10"/>
      <c r="BN6" s="10"/>
      <c r="BO6" s="10"/>
      <c r="BP6" s="10"/>
    </row>
    <row r="7" spans="1:68" ht="13.5" customHeight="1" x14ac:dyDescent="0.2">
      <c r="A7" s="298" t="s">
        <v>66</v>
      </c>
      <c r="B7" s="253"/>
      <c r="C7" s="263" t="s">
        <v>13</v>
      </c>
      <c r="D7" s="59"/>
      <c r="E7" s="59"/>
      <c r="F7" s="21"/>
      <c r="G7" s="22"/>
      <c r="H7" s="263" t="s">
        <v>12</v>
      </c>
      <c r="I7" s="263" t="s">
        <v>12</v>
      </c>
      <c r="J7" s="263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X7" s="21"/>
      <c r="Y7" s="21"/>
      <c r="Z7" s="22"/>
      <c r="AA7" s="21"/>
      <c r="AB7" s="21"/>
      <c r="AC7" s="21"/>
      <c r="AD7" s="28">
        <f>COUNTIF($C7:$AB7,"X")*2+COUNTIF($C7:$AB7,"Y")*2</f>
        <v>8</v>
      </c>
      <c r="AE7" s="139" t="s">
        <v>67</v>
      </c>
      <c r="AF7" s="139" t="s">
        <v>67</v>
      </c>
      <c r="AG7" s="139" t="s">
        <v>67</v>
      </c>
      <c r="AH7" s="139" t="s">
        <v>67</v>
      </c>
      <c r="AI7" s="29">
        <f>AD7+AM7+COUNTIF($AE7:$AH7,"S")*4</f>
        <v>24</v>
      </c>
      <c r="AJ7" s="21">
        <v>4</v>
      </c>
      <c r="AK7" s="255">
        <f>AK5+7</f>
        <v>45334</v>
      </c>
      <c r="AL7" s="18" t="s">
        <v>169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0"/>
      <c r="AT7" s="20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10">
        <f t="shared" si="2"/>
        <v>1</v>
      </c>
      <c r="BI7" s="10">
        <f t="shared" si="1"/>
        <v>3</v>
      </c>
      <c r="BJ7" s="10">
        <f t="shared" si="0"/>
        <v>0</v>
      </c>
      <c r="BK7" s="10"/>
      <c r="BL7" s="10"/>
      <c r="BM7" s="10"/>
    </row>
    <row r="8" spans="1:68" ht="14.25" customHeight="1" x14ac:dyDescent="0.2">
      <c r="A8" s="298"/>
      <c r="B8" s="253"/>
      <c r="C8" s="263" t="s">
        <v>13</v>
      </c>
      <c r="D8" s="59"/>
      <c r="E8" s="59"/>
      <c r="F8" s="21"/>
      <c r="G8" s="22"/>
      <c r="H8" s="263" t="s">
        <v>12</v>
      </c>
      <c r="I8" s="263" t="s">
        <v>12</v>
      </c>
      <c r="J8" s="263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A8" s="21"/>
      <c r="AB8" s="21"/>
      <c r="AC8" s="21"/>
      <c r="AD8" s="28">
        <f>COUNTIF($C8:$AB8,"X")*2+COUNTIF($C8:$AB8,"Y")*2</f>
        <v>8</v>
      </c>
      <c r="AE8" s="139" t="s">
        <v>67</v>
      </c>
      <c r="AF8" s="139" t="s">
        <v>67</v>
      </c>
      <c r="AG8" s="139" t="s">
        <v>67</v>
      </c>
      <c r="AH8" s="139" t="s">
        <v>67</v>
      </c>
      <c r="AI8" s="29">
        <f>AD8+AM8+COUNTIF($AE8:$AH8,"S")*4</f>
        <v>24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0"/>
      <c r="AT8" s="20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10">
        <f t="shared" si="2"/>
        <v>1</v>
      </c>
      <c r="BI8" s="10">
        <f t="shared" si="1"/>
        <v>3</v>
      </c>
      <c r="BJ8" s="10">
        <f t="shared" si="0"/>
        <v>0</v>
      </c>
      <c r="BK8" s="10"/>
      <c r="BL8" s="10"/>
      <c r="BM8" s="10"/>
    </row>
    <row r="9" spans="1:68" ht="13.5" customHeight="1" x14ac:dyDescent="0.2">
      <c r="A9" s="298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2"/>
        <v>0</v>
      </c>
      <c r="BI9" s="10">
        <f t="shared" si="1"/>
        <v>0</v>
      </c>
      <c r="BJ9" s="10">
        <f t="shared" si="0"/>
        <v>0</v>
      </c>
      <c r="BK9" s="10"/>
      <c r="BL9" s="10"/>
      <c r="BM9" s="10"/>
    </row>
    <row r="10" spans="1:68" ht="13.5" customHeight="1" x14ac:dyDescent="0.2">
      <c r="A10" s="298"/>
      <c r="B10" s="253"/>
      <c r="C10" s="21"/>
      <c r="D10" s="21"/>
      <c r="E10" s="20"/>
      <c r="F10" s="21"/>
      <c r="G10" s="22"/>
      <c r="H10" s="263" t="s">
        <v>12</v>
      </c>
      <c r="I10" s="263" t="s">
        <v>12</v>
      </c>
      <c r="J10" s="263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63" t="s">
        <v>12</v>
      </c>
      <c r="AB10" s="21"/>
      <c r="AC10" s="21"/>
      <c r="AD10" s="28">
        <f>COUNTIF($C10:$AB10,"X")*2+COUNTIF($C10:$AB10,"Y")*2</f>
        <v>12</v>
      </c>
      <c r="AE10" s="139" t="s">
        <v>67</v>
      </c>
      <c r="AF10" s="139" t="s">
        <v>67</v>
      </c>
      <c r="AG10" s="139" t="s">
        <v>67</v>
      </c>
      <c r="AH10" s="139" t="s">
        <v>67</v>
      </c>
      <c r="AI10" s="29">
        <f>AD10+AM10+COUNTIF($AE10:$AH10,"S")*4</f>
        <v>28</v>
      </c>
      <c r="AJ10" s="21">
        <v>6</v>
      </c>
      <c r="AK10" s="255">
        <f>AK9+7</f>
        <v>45355</v>
      </c>
      <c r="AL10" s="256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0"/>
      <c r="AT10" s="20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10">
        <f t="shared" si="2"/>
        <v>0</v>
      </c>
      <c r="BI10" s="10">
        <f t="shared" si="1"/>
        <v>6</v>
      </c>
      <c r="BJ10" s="10">
        <f t="shared" si="0"/>
        <v>0</v>
      </c>
      <c r="BK10" s="10"/>
      <c r="BL10" s="10"/>
      <c r="BM10" s="10"/>
    </row>
    <row r="11" spans="1:68" ht="13.5" customHeight="1" x14ac:dyDescent="0.2">
      <c r="B11" s="253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61"/>
      <c r="AL11" s="262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10">
        <f t="shared" si="2"/>
        <v>0</v>
      </c>
      <c r="BI11" s="10">
        <f t="shared" si="1"/>
        <v>0</v>
      </c>
      <c r="BJ11" s="10">
        <f t="shared" si="0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">
      <c r="A12" s="299" t="s">
        <v>0</v>
      </c>
      <c r="B12" s="253"/>
      <c r="C12" s="210" t="s">
        <v>13</v>
      </c>
      <c r="D12" s="201" t="s">
        <v>13</v>
      </c>
      <c r="E12" s="20"/>
      <c r="F12" s="200" t="s">
        <v>13</v>
      </c>
      <c r="G12" s="22"/>
      <c r="H12" s="260" t="s">
        <v>12</v>
      </c>
      <c r="J12" s="201" t="s">
        <v>12</v>
      </c>
      <c r="K12" s="201" t="s">
        <v>12</v>
      </c>
      <c r="L12" s="200" t="s">
        <v>12</v>
      </c>
      <c r="M12" s="217" t="s">
        <v>13</v>
      </c>
      <c r="N12" s="21"/>
      <c r="O12" s="21"/>
      <c r="P12" s="21"/>
      <c r="Q12" s="22"/>
      <c r="R12" s="260" t="s">
        <v>12</v>
      </c>
      <c r="S12" s="210" t="s">
        <v>12</v>
      </c>
      <c r="T12" s="20"/>
      <c r="U12" s="21"/>
      <c r="V12" s="21"/>
      <c r="W12" s="21"/>
      <c r="X12" s="21"/>
      <c r="Y12" s="21"/>
      <c r="Z12" s="22"/>
      <c r="AA12" s="21"/>
      <c r="AB12" s="21"/>
      <c r="AC12" s="21"/>
      <c r="AD12" s="28">
        <f>COUNTIF($C12:$AB12,"X")*2+COUNTIF($C12:$AB12,"Y")*2</f>
        <v>20</v>
      </c>
      <c r="AE12" s="21"/>
      <c r="AF12" s="21"/>
      <c r="AG12" s="21"/>
      <c r="AH12" s="20"/>
      <c r="AI12" s="29">
        <f>AD12+AM12+COUNTIF($AE12:$AH12,"S")*4</f>
        <v>34</v>
      </c>
      <c r="AJ12" s="21">
        <v>7</v>
      </c>
      <c r="AK12" s="255">
        <f>AK10+7</f>
        <v>45362</v>
      </c>
      <c r="AL12" s="256"/>
      <c r="AM12" s="28">
        <f>COUNTIF(AN12:BE12,"X")*2+COUNTIF(AN12:BE12,"Y")*2+COUNTIF(AN12:BE12,"Z")*2+COUNTIF(AN12:BE12,"S")*2</f>
        <v>14</v>
      </c>
      <c r="AN12" s="266" t="s">
        <v>13</v>
      </c>
      <c r="AP12" s="21"/>
      <c r="AQ12" s="21"/>
      <c r="AR12" s="22"/>
      <c r="AS12" s="212" t="s">
        <v>13</v>
      </c>
      <c r="AT12" s="212" t="s">
        <v>13</v>
      </c>
      <c r="AU12" s="257" t="s">
        <v>13</v>
      </c>
      <c r="AV12" s="266" t="s">
        <v>13</v>
      </c>
      <c r="AW12" s="266" t="s">
        <v>13</v>
      </c>
      <c r="AX12" s="22"/>
      <c r="AY12" s="21"/>
      <c r="AZ12" s="21"/>
      <c r="BA12" s="259" t="s">
        <v>13</v>
      </c>
      <c r="BB12" s="20"/>
      <c r="BC12" s="22"/>
      <c r="BD12" s="21"/>
      <c r="BE12" s="21"/>
      <c r="BF12" s="7"/>
      <c r="BH12" s="10">
        <f t="shared" si="2"/>
        <v>4</v>
      </c>
      <c r="BI12" s="10">
        <f t="shared" si="1"/>
        <v>6</v>
      </c>
      <c r="BJ12" s="10">
        <f t="shared" si="0"/>
        <v>0</v>
      </c>
      <c r="BK12" s="10"/>
      <c r="BL12" s="10"/>
      <c r="BM12" s="10"/>
    </row>
    <row r="13" spans="1:68" ht="13.5" customHeight="1" x14ac:dyDescent="0.2">
      <c r="A13" s="299"/>
      <c r="B13" s="253"/>
      <c r="E13" s="20"/>
      <c r="F13" s="21"/>
      <c r="G13" s="22"/>
      <c r="H13" s="21"/>
      <c r="J13" s="201" t="s">
        <v>12</v>
      </c>
      <c r="K13" s="201" t="s">
        <v>12</v>
      </c>
      <c r="L13" s="20"/>
      <c r="M13" s="217" t="s">
        <v>13</v>
      </c>
      <c r="N13" s="21"/>
      <c r="O13" s="21"/>
      <c r="P13" s="21"/>
      <c r="Q13" s="22"/>
      <c r="R13" s="210" t="s">
        <v>12</v>
      </c>
      <c r="S13" s="210" t="s">
        <v>12</v>
      </c>
      <c r="T13" s="20"/>
      <c r="U13" s="21"/>
      <c r="V13" s="21"/>
      <c r="W13" s="21"/>
      <c r="X13" s="200" t="s">
        <v>12</v>
      </c>
      <c r="Y13" s="200" t="s">
        <v>12</v>
      </c>
      <c r="Z13" s="22"/>
      <c r="AA13" s="21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28</v>
      </c>
      <c r="AJ13" s="21">
        <v>8</v>
      </c>
      <c r="AK13" s="255">
        <f>AK12+7</f>
        <v>45369</v>
      </c>
      <c r="AL13" s="256"/>
      <c r="AM13" s="28">
        <f>COUNTIF(AN13:BE13,"X")*2+COUNTIF(AN13:BE13,"Y")*2+COUNTIF(AN13:BE13,"Z")*2+COUNTIF(AN13:BE13,"S")*2</f>
        <v>14</v>
      </c>
      <c r="AO13" s="21"/>
      <c r="AP13" s="21"/>
      <c r="AQ13" s="21"/>
      <c r="AR13" s="22"/>
      <c r="AS13" s="212" t="s">
        <v>13</v>
      </c>
      <c r="AT13" s="212" t="s">
        <v>13</v>
      </c>
      <c r="AU13" s="257" t="s">
        <v>13</v>
      </c>
      <c r="AV13" s="266" t="s">
        <v>13</v>
      </c>
      <c r="AW13" s="266" t="s">
        <v>13</v>
      </c>
      <c r="AX13" s="22"/>
      <c r="AY13" s="21"/>
      <c r="AZ13" s="266" t="s">
        <v>12</v>
      </c>
      <c r="BA13" s="259" t="s">
        <v>13</v>
      </c>
      <c r="BB13" s="20"/>
      <c r="BC13" s="22"/>
      <c r="BD13" s="21"/>
      <c r="BE13" s="21"/>
      <c r="BF13" s="7"/>
      <c r="BH13" s="10">
        <f t="shared" si="2"/>
        <v>0</v>
      </c>
      <c r="BI13" s="10">
        <f t="shared" si="1"/>
        <v>7</v>
      </c>
      <c r="BJ13" s="10">
        <f t="shared" si="0"/>
        <v>0</v>
      </c>
      <c r="BK13" s="10"/>
      <c r="BL13" s="10"/>
      <c r="BM13" s="10"/>
    </row>
    <row r="14" spans="1:68" ht="13.5" customHeight="1" x14ac:dyDescent="0.2">
      <c r="A14" s="299"/>
      <c r="B14" s="253"/>
      <c r="D14" s="21"/>
      <c r="E14" s="20"/>
      <c r="F14" s="21"/>
      <c r="G14" s="22"/>
      <c r="H14" s="210" t="s">
        <v>12</v>
      </c>
      <c r="I14" s="210" t="s">
        <v>12</v>
      </c>
      <c r="J14" s="201" t="s">
        <v>12</v>
      </c>
      <c r="L14" s="20"/>
      <c r="M14" s="21"/>
      <c r="N14" s="21"/>
      <c r="O14" s="21"/>
      <c r="P14" s="21"/>
      <c r="Q14" s="22"/>
      <c r="R14" s="201" t="s">
        <v>12</v>
      </c>
      <c r="S14" s="201" t="s">
        <v>12</v>
      </c>
      <c r="T14" s="20"/>
      <c r="U14" s="21"/>
      <c r="V14" s="217" t="s">
        <v>12</v>
      </c>
      <c r="W14" s="217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34</v>
      </c>
      <c r="AJ14" s="21">
        <v>9</v>
      </c>
      <c r="AK14" s="255">
        <f>AK13+7</f>
        <v>45376</v>
      </c>
      <c r="AL14" s="256"/>
      <c r="AM14" s="28">
        <f>COUNTIF(AN14:BE14,"X")*2+COUNTIF(AN14:BE14,"Y")*2+COUNTIF(AN14:BE14,"Z")*2+COUNTIF(AN14:BE14,"S")*2</f>
        <v>14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7" t="s">
        <v>13</v>
      </c>
      <c r="AV14" s="266" t="s">
        <v>13</v>
      </c>
      <c r="AW14" s="266" t="s">
        <v>13</v>
      </c>
      <c r="AX14" s="22"/>
      <c r="AY14" s="21"/>
      <c r="AZ14" s="266" t="s">
        <v>12</v>
      </c>
      <c r="BA14" s="259" t="s">
        <v>13</v>
      </c>
      <c r="BB14" s="20"/>
      <c r="BC14" s="22"/>
      <c r="BD14" s="21"/>
      <c r="BE14" s="21"/>
      <c r="BF14" s="7"/>
      <c r="BH14" s="10">
        <f t="shared" si="2"/>
        <v>0</v>
      </c>
      <c r="BI14" s="10">
        <f t="shared" si="1"/>
        <v>11</v>
      </c>
      <c r="BJ14" s="10">
        <f t="shared" si="0"/>
        <v>0</v>
      </c>
      <c r="BK14" s="10"/>
      <c r="BL14" s="10"/>
    </row>
    <row r="15" spans="1:68" ht="13.5" customHeight="1" x14ac:dyDescent="0.2">
      <c r="A15" s="299"/>
      <c r="B15" s="253"/>
      <c r="D15" s="21"/>
      <c r="E15" s="20"/>
      <c r="F15" s="21"/>
      <c r="G15" s="22"/>
      <c r="H15" s="210" t="s">
        <v>12</v>
      </c>
      <c r="I15" s="210" t="s">
        <v>12</v>
      </c>
      <c r="K15" s="21"/>
      <c r="L15" s="20"/>
      <c r="M15" s="21"/>
      <c r="N15" s="21"/>
      <c r="O15" s="21"/>
      <c r="P15" s="21"/>
      <c r="Q15" s="22"/>
      <c r="S15" s="20"/>
      <c r="T15" s="20"/>
      <c r="U15" s="21"/>
      <c r="V15" s="217" t="s">
        <v>12</v>
      </c>
      <c r="W15" s="217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20</v>
      </c>
      <c r="AJ15" s="59">
        <v>10</v>
      </c>
      <c r="AK15" s="255">
        <f>AK14+7</f>
        <v>45383</v>
      </c>
      <c r="AL15" s="20" t="s">
        <v>171</v>
      </c>
      <c r="AM15" s="28">
        <f>COUNTIF(AN15:BE15,"X")*2+COUNTIF(AN15:BE15,"Y")*2+COUNTIF(AN15:BE15,"Z")*2+COUNTIF(AN15:BE15,"S")*2</f>
        <v>10</v>
      </c>
      <c r="AN15" s="21"/>
      <c r="AO15" s="65"/>
      <c r="AP15" s="20"/>
      <c r="AQ15" s="21"/>
      <c r="AR15" s="22"/>
      <c r="AS15" s="21"/>
      <c r="AT15" s="65"/>
      <c r="AU15" s="257" t="s">
        <v>13</v>
      </c>
      <c r="AX15" s="22"/>
      <c r="AZ15" s="257" t="s">
        <v>13</v>
      </c>
      <c r="BA15" s="259" t="s">
        <v>13</v>
      </c>
      <c r="BC15" s="22"/>
      <c r="BD15" s="257" t="s">
        <v>13</v>
      </c>
      <c r="BE15" s="266" t="s">
        <v>13</v>
      </c>
      <c r="BF15" s="7"/>
      <c r="BH15" s="10">
        <f t="shared" si="2"/>
        <v>0</v>
      </c>
      <c r="BI15" s="10">
        <f t="shared" si="1"/>
        <v>5</v>
      </c>
      <c r="BJ15" s="10">
        <f t="shared" si="0"/>
        <v>2</v>
      </c>
      <c r="BK15" s="10"/>
      <c r="BL15" s="10"/>
    </row>
    <row r="16" spans="1:68" ht="13.5" customHeight="1" x14ac:dyDescent="0.2">
      <c r="A16" s="10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7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72" ht="13.5" customHeight="1" x14ac:dyDescent="0.2">
      <c r="A17" s="10"/>
      <c r="BF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72" ht="13.5" customHeight="1" x14ac:dyDescent="0.2">
      <c r="A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72" ht="13.5" customHeight="1" x14ac:dyDescent="0.2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70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">
      <c r="B20" s="200" t="s">
        <v>13</v>
      </c>
      <c r="C20" s="229"/>
      <c r="D20" s="229" t="s">
        <v>217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115</v>
      </c>
      <c r="O20" s="149"/>
      <c r="P20" s="149"/>
      <c r="Q20" s="4"/>
      <c r="R20" s="4"/>
      <c r="S20" s="4"/>
      <c r="T20" s="4"/>
      <c r="U20" s="83"/>
      <c r="V20" s="4"/>
      <c r="W20" s="4"/>
      <c r="X20" s="4"/>
      <c r="AK20" s="4"/>
      <c r="AL20" s="149"/>
      <c r="AM20" s="258" t="s">
        <v>13</v>
      </c>
      <c r="AN20" s="267"/>
      <c r="AO20" s="267" t="s">
        <v>218</v>
      </c>
      <c r="AP20" s="267"/>
      <c r="AQ20" s="149"/>
      <c r="AR20">
        <v>4</v>
      </c>
      <c r="AS20" s="149"/>
      <c r="AT20">
        <v>0</v>
      </c>
      <c r="AU20" s="149"/>
      <c r="AV20" s="83">
        <v>10</v>
      </c>
      <c r="AW20" s="149"/>
      <c r="AX20" s="149"/>
      <c r="AY20" s="149"/>
      <c r="AZ20" s="149" t="s">
        <v>30</v>
      </c>
      <c r="BA20" s="149"/>
      <c r="BB20" s="149"/>
      <c r="BC20" s="4"/>
      <c r="BD20" s="4"/>
      <c r="BE20" s="4"/>
      <c r="BF20" s="149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">
      <c r="B21" s="254" t="s">
        <v>13</v>
      </c>
      <c r="C21" s="268"/>
      <c r="D21" s="268" t="s">
        <v>219</v>
      </c>
      <c r="E21" s="268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94</v>
      </c>
      <c r="O21" s="149"/>
      <c r="P21" s="149"/>
      <c r="R21" s="4"/>
      <c r="S21" s="4"/>
      <c r="T21" s="4"/>
      <c r="U21" s="83"/>
      <c r="V21" s="4"/>
      <c r="W21" s="4"/>
      <c r="X21" s="4"/>
      <c r="AK21" s="4"/>
      <c r="AL21" s="149"/>
      <c r="AM21" s="259" t="s">
        <v>13</v>
      </c>
      <c r="AN21" s="269"/>
      <c r="AO21" s="269" t="s">
        <v>220</v>
      </c>
      <c r="AP21" s="269"/>
      <c r="AQ21" s="149"/>
      <c r="AS21" s="149"/>
      <c r="AU21" s="149"/>
      <c r="AV21" s="83">
        <v>13</v>
      </c>
      <c r="AW21" s="149"/>
      <c r="AX21" s="149"/>
      <c r="AY21" s="149"/>
      <c r="AZ21" s="149" t="s">
        <v>84</v>
      </c>
      <c r="BA21" s="149"/>
      <c r="BB21" s="149"/>
      <c r="BD21" s="4"/>
      <c r="BE21" s="4"/>
      <c r="BF21" s="149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">
      <c r="B22" s="217" t="s">
        <v>13</v>
      </c>
      <c r="C22" s="233"/>
      <c r="D22" s="233" t="s">
        <v>221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Q22" s="4"/>
      <c r="R22" s="4"/>
      <c r="S22" s="4"/>
      <c r="T22" s="4"/>
      <c r="U22" s="4"/>
      <c r="V22" s="4"/>
      <c r="W22" s="4"/>
      <c r="X22" s="4"/>
      <c r="AK22" s="4"/>
      <c r="AL22" s="149"/>
      <c r="AM22" s="270" t="s">
        <v>13</v>
      </c>
      <c r="AN22" s="271"/>
      <c r="AO22" s="271" t="s">
        <v>222</v>
      </c>
      <c r="AP22" s="271"/>
      <c r="AQ22" s="149"/>
      <c r="AS22" s="149"/>
      <c r="AT22">
        <v>13</v>
      </c>
      <c r="AU22" s="149"/>
      <c r="AV22" s="83"/>
      <c r="AW22" s="149"/>
      <c r="AX22" s="149"/>
      <c r="AY22" s="149"/>
      <c r="AZ22" s="149" t="s">
        <v>45</v>
      </c>
      <c r="BA22" s="149"/>
      <c r="BB22" s="149"/>
      <c r="BC22" s="4"/>
      <c r="BD22" s="4"/>
      <c r="BE22" s="4"/>
      <c r="BF22" s="149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4"/>
      <c r="R23" s="4"/>
      <c r="S23" s="4"/>
      <c r="T23" s="4"/>
      <c r="U23" s="4"/>
      <c r="V23" s="4"/>
      <c r="W23" s="4"/>
      <c r="X23" s="4"/>
      <c r="AK23" s="4"/>
      <c r="AL23" s="149"/>
      <c r="AM23" s="272" t="s">
        <v>13</v>
      </c>
      <c r="AN23" s="248"/>
      <c r="AO23" s="248" t="s">
        <v>223</v>
      </c>
      <c r="AP23" s="248"/>
      <c r="AQ23" s="149"/>
      <c r="AS23" s="149"/>
      <c r="AT23">
        <v>7</v>
      </c>
      <c r="AU23" s="149"/>
      <c r="AV23" s="83"/>
      <c r="AW23" s="149"/>
      <c r="AX23" s="149"/>
      <c r="AY23" s="149"/>
      <c r="AZ23" s="149" t="s">
        <v>45</v>
      </c>
      <c r="BA23" s="149"/>
      <c r="BB23" s="149"/>
      <c r="BC23" s="4"/>
      <c r="BD23" s="4"/>
      <c r="BE23" s="4"/>
      <c r="BF23" s="149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">
      <c r="B24" s="201" t="s">
        <v>13</v>
      </c>
      <c r="C24" s="238"/>
      <c r="D24" s="238" t="s">
        <v>244</v>
      </c>
      <c r="E24" s="238"/>
      <c r="F24" s="149"/>
      <c r="G24" s="4">
        <v>2</v>
      </c>
      <c r="H24" s="149"/>
      <c r="I24" s="4">
        <v>10</v>
      </c>
      <c r="J24" s="149"/>
      <c r="K24" s="4">
        <v>6</v>
      </c>
      <c r="L24" s="149"/>
      <c r="M24" s="149"/>
      <c r="N24" s="149" t="s">
        <v>94</v>
      </c>
      <c r="O24" s="149"/>
      <c r="P24" s="149"/>
      <c r="Q24" s="4"/>
      <c r="R24" s="4"/>
      <c r="S24" s="4"/>
      <c r="T24" s="4"/>
      <c r="U24" s="4"/>
      <c r="V24" s="4"/>
      <c r="W24" s="4"/>
      <c r="X24" s="4"/>
      <c r="AK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">
      <c r="B25" s="210" t="s">
        <v>13</v>
      </c>
      <c r="C25" s="241"/>
      <c r="D25" s="241" t="s">
        <v>245</v>
      </c>
      <c r="E25" s="241"/>
      <c r="F25" s="149"/>
      <c r="G25" s="4">
        <v>6</v>
      </c>
      <c r="H25" s="149"/>
      <c r="I25" s="4">
        <v>8</v>
      </c>
      <c r="J25" s="149"/>
      <c r="K25" s="4">
        <v>6</v>
      </c>
      <c r="L25" s="149"/>
      <c r="M25" s="149"/>
      <c r="N25" s="149" t="s">
        <v>86</v>
      </c>
      <c r="O25" s="149"/>
      <c r="P25" s="149"/>
      <c r="Q25" s="4"/>
      <c r="R25" s="4"/>
      <c r="S25" s="4"/>
      <c r="T25" s="4"/>
      <c r="U25" s="4"/>
      <c r="V25" s="4"/>
      <c r="W25" s="4"/>
      <c r="X25" s="4"/>
      <c r="AL25" s="149"/>
      <c r="AM25" s="273" t="s">
        <v>13</v>
      </c>
      <c r="AN25" s="274"/>
      <c r="AO25" s="274" t="s">
        <v>246</v>
      </c>
      <c r="AP25" s="274"/>
      <c r="AQ25" s="149"/>
      <c r="AR25">
        <v>2</v>
      </c>
      <c r="AS25" s="149"/>
      <c r="AT25">
        <v>12</v>
      </c>
      <c r="AU25" s="149"/>
      <c r="AV25">
        <v>3</v>
      </c>
      <c r="AW25" s="149"/>
      <c r="AX25" s="149"/>
      <c r="AY25" s="149"/>
      <c r="AZ25" s="149" t="s">
        <v>33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">
      <c r="B26" s="260" t="s">
        <v>13</v>
      </c>
      <c r="C26" s="275"/>
      <c r="D26" s="275" t="s">
        <v>247</v>
      </c>
      <c r="E26" s="275"/>
      <c r="F26" s="149"/>
      <c r="G26" s="4">
        <v>6</v>
      </c>
      <c r="H26" s="149"/>
      <c r="I26" s="281">
        <v>7</v>
      </c>
      <c r="J26" s="149"/>
      <c r="K26" s="4">
        <v>6</v>
      </c>
      <c r="L26" s="149"/>
      <c r="M26" s="149"/>
      <c r="N26" s="149" t="s">
        <v>86</v>
      </c>
      <c r="O26" s="149"/>
      <c r="P26" s="149"/>
      <c r="Q26" s="4"/>
      <c r="R26" s="4"/>
      <c r="S26" s="4"/>
      <c r="T26" s="4"/>
      <c r="U26" s="4"/>
      <c r="V26" s="4"/>
      <c r="W26" s="4"/>
      <c r="X26" s="4"/>
      <c r="AL26" s="149"/>
      <c r="AM26" s="266" t="s">
        <v>13</v>
      </c>
      <c r="AN26" s="276"/>
      <c r="AO26" s="276" t="s">
        <v>248</v>
      </c>
      <c r="AP26" s="276"/>
      <c r="AR26">
        <v>4</v>
      </c>
      <c r="AS26" s="149"/>
      <c r="AT26">
        <v>16</v>
      </c>
      <c r="AU26" s="149"/>
      <c r="AV26">
        <v>6</v>
      </c>
      <c r="AW26" s="149"/>
      <c r="AX26" s="149"/>
      <c r="AY26" s="149"/>
      <c r="AZ26" s="149" t="s">
        <v>25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">
      <c r="B27" s="263" t="s">
        <v>13</v>
      </c>
      <c r="C27" s="277"/>
      <c r="D27" s="277" t="s">
        <v>249</v>
      </c>
      <c r="E27" s="277"/>
      <c r="G27" s="4">
        <v>4</v>
      </c>
      <c r="H27" s="149"/>
      <c r="I27" s="4">
        <v>20</v>
      </c>
      <c r="J27" s="149"/>
      <c r="K27" s="4">
        <v>0</v>
      </c>
      <c r="L27" s="149"/>
      <c r="M27" s="149"/>
      <c r="N27" s="149" t="s">
        <v>94</v>
      </c>
      <c r="O27" s="149"/>
      <c r="P27" s="149"/>
      <c r="Q27" s="4"/>
      <c r="R27" s="4"/>
      <c r="S27" s="4"/>
      <c r="T27" s="4"/>
      <c r="U27" s="4"/>
      <c r="V27" s="4"/>
      <c r="W27" s="4"/>
      <c r="X27" s="4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">
      <c r="B28" s="278" t="s">
        <v>13</v>
      </c>
      <c r="C28" s="279" t="s">
        <v>250</v>
      </c>
      <c r="D28" s="279"/>
      <c r="E28" s="279"/>
      <c r="G28" s="4"/>
      <c r="H28" s="149"/>
      <c r="I28" s="4">
        <v>34</v>
      </c>
      <c r="J28" s="149"/>
      <c r="N28" s="4" t="s">
        <v>91</v>
      </c>
      <c r="O28" s="4"/>
      <c r="P28" s="4"/>
      <c r="Q28" s="4"/>
      <c r="R28" s="4"/>
      <c r="S28" s="4"/>
      <c r="T28" s="4"/>
      <c r="U28" s="4"/>
      <c r="V28" s="4"/>
      <c r="W28" s="4"/>
      <c r="X28" s="4"/>
      <c r="BA28" s="149"/>
      <c r="BB28" s="149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">
      <c r="Q29" s="4"/>
      <c r="R29" s="4"/>
      <c r="S29" s="4"/>
      <c r="T29" s="4"/>
      <c r="U29" s="4"/>
      <c r="V29" s="4"/>
      <c r="W29" s="4"/>
      <c r="X29" s="4"/>
      <c r="BA29" s="149"/>
      <c r="BB29" s="149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">
      <c r="B30" s="1" t="s">
        <v>232</v>
      </c>
      <c r="C30" s="4"/>
      <c r="D30" s="4"/>
      <c r="E30" s="4"/>
      <c r="F30" s="4"/>
      <c r="G30" s="4"/>
      <c r="AK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2">
      <c r="B31" s="1" t="s">
        <v>234</v>
      </c>
      <c r="C31" s="4"/>
      <c r="D31" s="4"/>
      <c r="E31" s="4"/>
      <c r="F31" s="4"/>
      <c r="G31" s="4"/>
      <c r="AK31" s="4"/>
      <c r="AN31" s="1" t="s">
        <v>231</v>
      </c>
      <c r="AO31" s="4"/>
      <c r="AP31" s="4"/>
      <c r="AQ31" s="4"/>
      <c r="AR31" s="4"/>
      <c r="AS31" s="4"/>
      <c r="BE31" t="s">
        <v>30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2">
      <c r="B32" s="1" t="s">
        <v>236</v>
      </c>
      <c r="C32" s="4"/>
      <c r="D32" s="4"/>
      <c r="E32" s="4"/>
      <c r="F32" s="4"/>
      <c r="G32" s="4"/>
      <c r="AK32" s="4"/>
      <c r="AN32" s="1" t="s">
        <v>233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2">
      <c r="AK33" s="4"/>
      <c r="AN33" s="1" t="s">
        <v>235</v>
      </c>
      <c r="AO33" s="4"/>
      <c r="AP33" s="4"/>
      <c r="AQ33" s="4"/>
      <c r="AR33" s="4"/>
      <c r="AS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2">
      <c r="B34" s="1" t="s">
        <v>251</v>
      </c>
      <c r="AK34" s="4"/>
      <c r="AN34" s="1" t="s">
        <v>237</v>
      </c>
      <c r="AO34" s="4"/>
      <c r="AP34" s="4"/>
      <c r="AQ34" s="4"/>
      <c r="AR34" s="4"/>
      <c r="AS34" s="4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2">
      <c r="B35" s="1" t="s">
        <v>252</v>
      </c>
      <c r="AK35" s="4"/>
      <c r="AN35" s="1"/>
      <c r="AO35" s="4"/>
      <c r="AP35" s="4"/>
      <c r="AQ35" s="4"/>
      <c r="AR35" s="4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2">
      <c r="B36" s="1" t="s">
        <v>253</v>
      </c>
      <c r="AK36" s="4"/>
      <c r="AN36" s="1" t="s">
        <v>254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2">
      <c r="B37" s="1" t="s">
        <v>255</v>
      </c>
      <c r="AK37" s="4"/>
      <c r="AN37" s="1" t="s">
        <v>256</v>
      </c>
    </row>
    <row r="38" spans="2:72" ht="13.5" customHeight="1" x14ac:dyDescent="0.2">
      <c r="AK38" s="4"/>
    </row>
    <row r="39" spans="2:72" ht="13.5" customHeight="1" x14ac:dyDescent="0.2">
      <c r="AK39" s="4"/>
    </row>
    <row r="40" spans="2:72" ht="13.5" customHeight="1" x14ac:dyDescent="0.2">
      <c r="AK40" s="4"/>
      <c r="AM40" s="4"/>
    </row>
    <row r="41" spans="2:72" ht="13.5" customHeight="1" x14ac:dyDescent="0.2">
      <c r="AK41" s="4"/>
    </row>
    <row r="42" spans="2:72" ht="13.5" customHeight="1" x14ac:dyDescent="0.2">
      <c r="AK42" s="4"/>
      <c r="AZ42" s="149"/>
    </row>
    <row r="43" spans="2:72" ht="13.5" customHeight="1" x14ac:dyDescent="0.2">
      <c r="AK43" s="4"/>
    </row>
    <row r="44" spans="2:72" ht="13.5" customHeight="1" x14ac:dyDescent="0.25"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193"/>
    </row>
    <row r="45" spans="2:72" ht="13.5" customHeight="1" x14ac:dyDescent="0.2">
      <c r="AK45" s="4"/>
    </row>
    <row r="46" spans="2:72" ht="13.5" customHeight="1" x14ac:dyDescent="0.2">
      <c r="AK46" s="4"/>
    </row>
    <row r="47" spans="2:72" ht="13.5" customHeight="1" x14ac:dyDescent="0.2">
      <c r="AK47" s="4"/>
    </row>
    <row r="48" spans="2:72" ht="13.5" customHeight="1" x14ac:dyDescent="0.2">
      <c r="AK48" s="4"/>
    </row>
    <row r="49" spans="37:37" ht="13.5" customHeight="1" x14ac:dyDescent="0.2">
      <c r="AK49" s="4"/>
    </row>
    <row r="50" spans="37:37" ht="13.5" customHeight="1" x14ac:dyDescent="0.2">
      <c r="AK50" s="4"/>
    </row>
    <row r="51" spans="37:37" ht="13.5" customHeight="1" x14ac:dyDescent="0.2">
      <c r="AK51" s="4"/>
    </row>
    <row r="52" spans="37:37" ht="13.5" customHeight="1" x14ac:dyDescent="0.2">
      <c r="AK52" s="4"/>
    </row>
    <row r="53" spans="37:37" ht="13.5" customHeight="1" x14ac:dyDescent="0.2">
      <c r="AK53" s="4"/>
    </row>
    <row r="54" spans="37:37" ht="13.5" customHeight="1" x14ac:dyDescent="0.2">
      <c r="AK54" s="4"/>
    </row>
    <row r="55" spans="37:37" ht="13.5" customHeight="1" x14ac:dyDescent="0.2">
      <c r="AK55" s="4"/>
    </row>
    <row r="56" spans="37:37" ht="13.5" customHeight="1" x14ac:dyDescent="0.2">
      <c r="AK56" s="4"/>
    </row>
    <row r="57" spans="37:37" ht="13.5" customHeight="1" x14ac:dyDescent="0.2">
      <c r="AK57" s="4"/>
    </row>
    <row r="58" spans="37:37" ht="13.5" customHeight="1" x14ac:dyDescent="0.2">
      <c r="AK58" s="4"/>
    </row>
    <row r="59" spans="37:37" ht="13.5" customHeight="1" x14ac:dyDescent="0.2">
      <c r="AK59" s="4"/>
    </row>
    <row r="60" spans="37:37" ht="13.5" customHeight="1" x14ac:dyDescent="0.2">
      <c r="AK60" s="4"/>
    </row>
    <row r="61" spans="37:37" ht="13.5" customHeight="1" x14ac:dyDescent="0.2">
      <c r="AK61" s="4"/>
    </row>
    <row r="62" spans="37:37" ht="13.5" customHeight="1" x14ac:dyDescent="0.2">
      <c r="AK62" s="4"/>
    </row>
    <row r="63" spans="37:37" ht="13.5" customHeight="1" x14ac:dyDescent="0.2">
      <c r="AK63" s="4"/>
    </row>
    <row r="64" spans="37:37" ht="13.5" customHeight="1" x14ac:dyDescent="0.2">
      <c r="AK64" s="4"/>
    </row>
    <row r="65" spans="37:37" ht="13.5" customHeight="1" x14ac:dyDescent="0.2">
      <c r="AK65" s="4"/>
    </row>
    <row r="66" spans="37:37" ht="13.5" customHeight="1" x14ac:dyDescent="0.2">
      <c r="AK66" s="4"/>
    </row>
    <row r="67" spans="37:37" ht="13.5" customHeight="1" x14ac:dyDescent="0.2">
      <c r="AK67" s="4"/>
    </row>
    <row r="68" spans="37:37" ht="13.5" customHeight="1" x14ac:dyDescent="0.2">
      <c r="AK68" s="4"/>
    </row>
    <row r="69" spans="37:37" ht="13.5" customHeight="1" x14ac:dyDescent="0.2">
      <c r="AK69" s="4"/>
    </row>
    <row r="70" spans="37:37" ht="13.5" customHeight="1" x14ac:dyDescent="0.2">
      <c r="AK70" s="4"/>
    </row>
    <row r="71" spans="37:37" ht="13.5" customHeight="1" x14ac:dyDescent="0.2">
      <c r="AK71" s="4"/>
    </row>
    <row r="72" spans="37:37" ht="13.5" customHeight="1" x14ac:dyDescent="0.2">
      <c r="AK72" s="4"/>
    </row>
    <row r="73" spans="37:37" ht="13.5" customHeight="1" x14ac:dyDescent="0.2">
      <c r="AK73" s="4"/>
    </row>
    <row r="74" spans="37:37" ht="13.5" customHeight="1" x14ac:dyDescent="0.2">
      <c r="AK74" s="4"/>
    </row>
    <row r="75" spans="37:37" ht="13.5" customHeight="1" x14ac:dyDescent="0.2">
      <c r="AK75" s="4"/>
    </row>
    <row r="76" spans="37:37" ht="13.5" customHeight="1" x14ac:dyDescent="0.2">
      <c r="AK76" s="4"/>
    </row>
    <row r="77" spans="37:37" ht="13.5" customHeight="1" x14ac:dyDescent="0.2">
      <c r="AK77" s="4"/>
    </row>
    <row r="78" spans="37:37" ht="13.5" customHeight="1" x14ac:dyDescent="0.2">
      <c r="AK78" s="4"/>
    </row>
    <row r="79" spans="37:37" ht="13.5" customHeight="1" x14ac:dyDescent="0.2">
      <c r="AK79" s="4"/>
    </row>
    <row r="80" spans="37:37" ht="13.5" customHeight="1" x14ac:dyDescent="0.2">
      <c r="AK80" s="4"/>
    </row>
    <row r="81" spans="37:37" ht="13.5" customHeight="1" x14ac:dyDescent="0.2">
      <c r="AK81" s="4"/>
    </row>
    <row r="82" spans="37:37" ht="13.5" customHeight="1" x14ac:dyDescent="0.2">
      <c r="AK82" s="4"/>
    </row>
    <row r="83" spans="37:37" ht="13.5" customHeight="1" x14ac:dyDescent="0.2">
      <c r="AK83" s="4"/>
    </row>
    <row r="84" spans="37:37" ht="13.5" customHeight="1" x14ac:dyDescent="0.2">
      <c r="AK84" s="4"/>
    </row>
    <row r="85" spans="37:37" ht="13.5" customHeight="1" x14ac:dyDescent="0.2">
      <c r="AK85" s="4"/>
    </row>
    <row r="86" spans="37:37" ht="13.5" customHeight="1" x14ac:dyDescent="0.2">
      <c r="AK86" s="4"/>
    </row>
    <row r="87" spans="37:37" ht="13.5" customHeight="1" x14ac:dyDescent="0.2">
      <c r="AK87" s="4"/>
    </row>
    <row r="88" spans="37:37" ht="13.5" customHeight="1" x14ac:dyDescent="0.2">
      <c r="AK88" s="4"/>
    </row>
    <row r="89" spans="37:37" ht="13.5" customHeight="1" x14ac:dyDescent="0.2">
      <c r="AK89" s="4"/>
    </row>
    <row r="90" spans="37:37" ht="13.5" customHeight="1" x14ac:dyDescent="0.2">
      <c r="AK90" s="4"/>
    </row>
    <row r="91" spans="37:37" ht="13.5" customHeight="1" x14ac:dyDescent="0.2">
      <c r="AK91" s="4"/>
    </row>
    <row r="92" spans="37:37" ht="13.5" customHeight="1" x14ac:dyDescent="0.2">
      <c r="AK92" s="4"/>
    </row>
    <row r="93" spans="37:37" ht="13.5" customHeight="1" x14ac:dyDescent="0.2">
      <c r="AK93" s="4"/>
    </row>
    <row r="94" spans="37:37" ht="13.5" customHeight="1" x14ac:dyDescent="0.2">
      <c r="AK94" s="4"/>
    </row>
    <row r="95" spans="37:37" ht="13.5" customHeight="1" x14ac:dyDescent="0.2">
      <c r="AK95" s="4"/>
    </row>
    <row r="96" spans="37:37" ht="13.5" customHeight="1" x14ac:dyDescent="0.2">
      <c r="AK96" s="4"/>
    </row>
    <row r="97" spans="37:37" ht="13.5" customHeight="1" x14ac:dyDescent="0.2">
      <c r="AK97" s="4"/>
    </row>
    <row r="98" spans="37:37" ht="13.5" customHeight="1" x14ac:dyDescent="0.2">
      <c r="AK98" s="4"/>
    </row>
    <row r="99" spans="37:37" ht="13.5" customHeight="1" x14ac:dyDescent="0.2">
      <c r="AK99" s="4"/>
    </row>
    <row r="100" spans="37:37" ht="13.5" customHeight="1" x14ac:dyDescent="0.2">
      <c r="AK100" s="4"/>
    </row>
    <row r="101" spans="37:37" ht="13.5" customHeight="1" x14ac:dyDescent="0.2">
      <c r="AK101" s="4"/>
    </row>
    <row r="102" spans="37:37" ht="13.5" customHeight="1" x14ac:dyDescent="0.2">
      <c r="AK102" s="4"/>
    </row>
    <row r="103" spans="37:37" ht="13.5" customHeight="1" x14ac:dyDescent="0.2">
      <c r="AK103" s="4"/>
    </row>
    <row r="104" spans="37:37" ht="13.5" customHeight="1" x14ac:dyDescent="0.2">
      <c r="AK104" s="4"/>
    </row>
    <row r="105" spans="37:37" ht="13.5" customHeight="1" x14ac:dyDescent="0.2">
      <c r="AK105" s="4"/>
    </row>
    <row r="106" spans="37:37" ht="13.5" customHeight="1" x14ac:dyDescent="0.2">
      <c r="AK106" s="4"/>
    </row>
    <row r="107" spans="37:37" ht="13.5" customHeight="1" x14ac:dyDescent="0.2">
      <c r="AK107" s="4"/>
    </row>
    <row r="108" spans="37:37" ht="13.5" customHeight="1" x14ac:dyDescent="0.2">
      <c r="AK108" s="4"/>
    </row>
    <row r="109" spans="37:37" ht="13.5" customHeight="1" x14ac:dyDescent="0.2">
      <c r="AK109" s="4"/>
    </row>
    <row r="110" spans="37:37" ht="13.5" customHeight="1" x14ac:dyDescent="0.2">
      <c r="AK110" s="4"/>
    </row>
    <row r="111" spans="37:37" ht="13.5" customHeight="1" x14ac:dyDescent="0.2">
      <c r="AK111" s="4"/>
    </row>
    <row r="112" spans="37:37" ht="13.5" customHeight="1" x14ac:dyDescent="0.2">
      <c r="AK112" s="4"/>
    </row>
    <row r="113" spans="37:37" ht="13.5" customHeight="1" x14ac:dyDescent="0.2">
      <c r="AK113" s="4"/>
    </row>
    <row r="114" spans="37:37" ht="13.5" customHeight="1" x14ac:dyDescent="0.2">
      <c r="AK114" s="4"/>
    </row>
    <row r="115" spans="37:37" ht="13.5" customHeight="1" x14ac:dyDescent="0.2">
      <c r="AK115" s="4"/>
    </row>
    <row r="116" spans="37:37" ht="13.5" customHeight="1" x14ac:dyDescent="0.2">
      <c r="AK116" s="4"/>
    </row>
    <row r="117" spans="37:37" ht="13.5" customHeight="1" x14ac:dyDescent="0.2">
      <c r="AK117" s="4"/>
    </row>
    <row r="118" spans="37:37" ht="13.5" customHeight="1" x14ac:dyDescent="0.2">
      <c r="AK118" s="4"/>
    </row>
    <row r="119" spans="37:37" ht="13.5" customHeight="1" x14ac:dyDescent="0.2">
      <c r="AK119" s="4"/>
    </row>
    <row r="120" spans="37:37" ht="13.5" customHeight="1" x14ac:dyDescent="0.2">
      <c r="AK120" s="4"/>
    </row>
    <row r="121" spans="37:37" ht="13.5" customHeight="1" x14ac:dyDescent="0.2">
      <c r="AK121" s="4"/>
    </row>
    <row r="122" spans="37:37" ht="13.5" customHeight="1" x14ac:dyDescent="0.2">
      <c r="AK122" s="4"/>
    </row>
    <row r="123" spans="37:37" ht="13.5" customHeight="1" x14ac:dyDescent="0.2">
      <c r="AK123" s="4"/>
    </row>
    <row r="124" spans="37:37" ht="13.5" customHeight="1" x14ac:dyDescent="0.2">
      <c r="AK124" s="4"/>
    </row>
    <row r="125" spans="37:37" ht="13.5" customHeight="1" x14ac:dyDescent="0.2">
      <c r="AK125" s="4"/>
    </row>
    <row r="126" spans="37:37" ht="13.5" customHeight="1" x14ac:dyDescent="0.2">
      <c r="AK126" s="4"/>
    </row>
    <row r="127" spans="37:37" ht="13.5" customHeight="1" x14ac:dyDescent="0.2">
      <c r="AK127" s="4"/>
    </row>
    <row r="128" spans="37:37" ht="13.5" customHeight="1" x14ac:dyDescent="0.2">
      <c r="AK128" s="4"/>
    </row>
    <row r="129" spans="37:37" ht="13.5" customHeight="1" x14ac:dyDescent="0.2">
      <c r="AK129" s="4"/>
    </row>
    <row r="130" spans="37:37" ht="13.5" customHeight="1" x14ac:dyDescent="0.2">
      <c r="AK130" s="4"/>
    </row>
    <row r="131" spans="37:37" ht="13.5" customHeight="1" x14ac:dyDescent="0.2">
      <c r="AK131" s="4"/>
    </row>
    <row r="132" spans="37:37" ht="13.5" customHeight="1" x14ac:dyDescent="0.2">
      <c r="AK132" s="4"/>
    </row>
    <row r="133" spans="37:37" ht="13.5" customHeight="1" x14ac:dyDescent="0.2">
      <c r="AK133" s="4"/>
    </row>
    <row r="134" spans="37:37" ht="13.5" customHeight="1" x14ac:dyDescent="0.2">
      <c r="AK134" s="4"/>
    </row>
    <row r="135" spans="37:37" ht="13.5" customHeight="1" x14ac:dyDescent="0.2">
      <c r="AK135" s="4"/>
    </row>
    <row r="136" spans="37:37" ht="13.5" customHeight="1" x14ac:dyDescent="0.2">
      <c r="AK136" s="4"/>
    </row>
    <row r="137" spans="37:37" ht="13.5" customHeight="1" x14ac:dyDescent="0.2">
      <c r="AK137" s="4"/>
    </row>
    <row r="138" spans="37:37" ht="13.5" customHeight="1" x14ac:dyDescent="0.2">
      <c r="AK138" s="4"/>
    </row>
    <row r="139" spans="37:37" ht="13.5" customHeight="1" x14ac:dyDescent="0.2">
      <c r="AK139" s="4"/>
    </row>
    <row r="140" spans="37:37" ht="13.5" customHeight="1" x14ac:dyDescent="0.2">
      <c r="AK140" s="4"/>
    </row>
    <row r="141" spans="37:37" ht="13.5" customHeight="1" x14ac:dyDescent="0.2">
      <c r="AK141" s="4"/>
    </row>
    <row r="142" spans="37:37" ht="13.5" customHeight="1" x14ac:dyDescent="0.2">
      <c r="AK142" s="4"/>
    </row>
    <row r="143" spans="37:37" ht="13.5" customHeight="1" x14ac:dyDescent="0.2">
      <c r="AK143" s="4"/>
    </row>
    <row r="144" spans="37:37" ht="13.5" customHeight="1" x14ac:dyDescent="0.2">
      <c r="AK144" s="4"/>
    </row>
    <row r="145" spans="37:37" ht="13.5" customHeight="1" x14ac:dyDescent="0.2">
      <c r="AK145" s="4"/>
    </row>
    <row r="146" spans="37:37" ht="13.5" customHeight="1" x14ac:dyDescent="0.2">
      <c r="AK146" s="4"/>
    </row>
    <row r="147" spans="37:37" ht="13.5" customHeight="1" x14ac:dyDescent="0.2">
      <c r="AK147" s="4"/>
    </row>
    <row r="148" spans="37:37" ht="13.5" customHeight="1" x14ac:dyDescent="0.2">
      <c r="AK148" s="4"/>
    </row>
    <row r="149" spans="37:37" ht="13.5" customHeight="1" x14ac:dyDescent="0.2">
      <c r="AK149" s="4"/>
    </row>
    <row r="150" spans="37:37" ht="13.5" customHeight="1" x14ac:dyDescent="0.2">
      <c r="AK150" s="4"/>
    </row>
    <row r="151" spans="37:37" ht="13.5" customHeight="1" x14ac:dyDescent="0.2">
      <c r="AK151" s="4"/>
    </row>
    <row r="152" spans="37:37" ht="13.5" customHeight="1" x14ac:dyDescent="0.2">
      <c r="AK152" s="4"/>
    </row>
    <row r="153" spans="37:37" ht="13.5" customHeight="1" x14ac:dyDescent="0.2">
      <c r="AK153" s="4"/>
    </row>
    <row r="154" spans="37:37" ht="13.5" customHeight="1" x14ac:dyDescent="0.2">
      <c r="AK154" s="4"/>
    </row>
    <row r="155" spans="37:37" ht="13.5" customHeight="1" x14ac:dyDescent="0.2">
      <c r="AK155" s="4"/>
    </row>
    <row r="156" spans="37:37" ht="13.5" customHeight="1" x14ac:dyDescent="0.2">
      <c r="AK156" s="4"/>
    </row>
    <row r="157" spans="37:37" ht="13.5" customHeight="1" x14ac:dyDescent="0.2">
      <c r="AK157" s="4"/>
    </row>
    <row r="158" spans="37:37" ht="13.5" customHeight="1" x14ac:dyDescent="0.2">
      <c r="AK158" s="4"/>
    </row>
    <row r="159" spans="37:37" ht="13.5" customHeight="1" x14ac:dyDescent="0.2">
      <c r="AK159" s="4"/>
    </row>
    <row r="160" spans="37:37" ht="13.5" customHeight="1" x14ac:dyDescent="0.2">
      <c r="AK160" s="4"/>
    </row>
    <row r="161" spans="37:37" ht="13.5" customHeight="1" x14ac:dyDescent="0.2">
      <c r="AK161" s="4"/>
    </row>
    <row r="162" spans="37:37" ht="13.5" customHeight="1" x14ac:dyDescent="0.2">
      <c r="AK162" s="4"/>
    </row>
    <row r="163" spans="37:37" ht="13.5" customHeight="1" x14ac:dyDescent="0.2">
      <c r="AK163" s="4"/>
    </row>
    <row r="164" spans="37:37" ht="13.5" customHeight="1" x14ac:dyDescent="0.2">
      <c r="AK164" s="4"/>
    </row>
    <row r="165" spans="37:37" ht="13.5" customHeight="1" x14ac:dyDescent="0.2">
      <c r="AK165" s="4"/>
    </row>
    <row r="166" spans="37:37" ht="13.5" customHeight="1" x14ac:dyDescent="0.2">
      <c r="AK166" s="4"/>
    </row>
    <row r="167" spans="37:37" ht="13.5" customHeight="1" x14ac:dyDescent="0.2">
      <c r="AK167" s="4"/>
    </row>
    <row r="168" spans="37:37" ht="13.5" customHeight="1" x14ac:dyDescent="0.2">
      <c r="AK168" s="4"/>
    </row>
    <row r="169" spans="37:37" ht="13.5" customHeight="1" x14ac:dyDescent="0.2">
      <c r="AK169" s="4"/>
    </row>
    <row r="170" spans="37:37" ht="13.5" customHeight="1" x14ac:dyDescent="0.2">
      <c r="AK170" s="4"/>
    </row>
    <row r="171" spans="37:37" ht="13.5" customHeight="1" x14ac:dyDescent="0.2">
      <c r="AK171" s="4"/>
    </row>
    <row r="172" spans="37:37" ht="13.5" customHeight="1" x14ac:dyDescent="0.2">
      <c r="AK172" s="4"/>
    </row>
    <row r="173" spans="37:37" ht="13.5" customHeight="1" x14ac:dyDescent="0.2">
      <c r="AK173" s="4"/>
    </row>
    <row r="174" spans="37:37" ht="13.5" customHeight="1" x14ac:dyDescent="0.2">
      <c r="AK174" s="4"/>
    </row>
    <row r="175" spans="37:37" ht="13.5" customHeight="1" x14ac:dyDescent="0.2">
      <c r="AK175" s="4"/>
    </row>
    <row r="176" spans="37:37" ht="13.5" customHeight="1" x14ac:dyDescent="0.2">
      <c r="AK176" s="4"/>
    </row>
    <row r="177" spans="37:37" ht="13.5" customHeight="1" x14ac:dyDescent="0.2">
      <c r="AK177" s="4"/>
    </row>
    <row r="178" spans="37:37" ht="13.5" customHeight="1" x14ac:dyDescent="0.2">
      <c r="AK178" s="4"/>
    </row>
    <row r="179" spans="37:37" ht="13.5" customHeight="1" x14ac:dyDescent="0.2">
      <c r="AK179" s="4"/>
    </row>
    <row r="180" spans="37:37" ht="13.5" customHeight="1" x14ac:dyDescent="0.2">
      <c r="AK180" s="4"/>
    </row>
    <row r="181" spans="37:37" ht="13.5" customHeight="1" x14ac:dyDescent="0.2">
      <c r="AK181" s="4"/>
    </row>
    <row r="182" spans="37:37" ht="13.5" customHeight="1" x14ac:dyDescent="0.2">
      <c r="AK182" s="4"/>
    </row>
    <row r="183" spans="37:37" ht="13.5" customHeight="1" x14ac:dyDescent="0.2">
      <c r="AK183" s="4"/>
    </row>
    <row r="184" spans="37:37" ht="13.5" customHeight="1" x14ac:dyDescent="0.2">
      <c r="AK184" s="4"/>
    </row>
    <row r="185" spans="37:37" ht="13.5" customHeight="1" x14ac:dyDescent="0.2">
      <c r="AK185" s="4"/>
    </row>
    <row r="186" spans="37:37" ht="13.5" customHeight="1" x14ac:dyDescent="0.2">
      <c r="AK186" s="4"/>
    </row>
    <row r="187" spans="37:37" ht="13.5" customHeight="1" x14ac:dyDescent="0.2">
      <c r="AK187" s="4"/>
    </row>
    <row r="188" spans="37:37" ht="13.5" customHeight="1" x14ac:dyDescent="0.2">
      <c r="AK188" s="4"/>
    </row>
    <row r="189" spans="37:37" ht="13.5" customHeight="1" x14ac:dyDescent="0.2">
      <c r="AK189" s="4"/>
    </row>
    <row r="190" spans="37:37" ht="13.5" customHeight="1" x14ac:dyDescent="0.2">
      <c r="AK190" s="4"/>
    </row>
    <row r="191" spans="37:37" ht="13.5" customHeight="1" x14ac:dyDescent="0.2">
      <c r="AK191" s="4"/>
    </row>
    <row r="192" spans="37:37" ht="13.5" customHeight="1" x14ac:dyDescent="0.2">
      <c r="AK192" s="4"/>
    </row>
    <row r="193" spans="37:37" ht="13.5" customHeight="1" x14ac:dyDescent="0.2">
      <c r="AK193" s="4"/>
    </row>
    <row r="194" spans="37:37" ht="13.5" customHeight="1" x14ac:dyDescent="0.2">
      <c r="AK194" s="4"/>
    </row>
    <row r="195" spans="37:37" ht="13.5" customHeight="1" x14ac:dyDescent="0.2">
      <c r="AK195" s="4"/>
    </row>
    <row r="196" spans="37:37" ht="13.5" customHeight="1" x14ac:dyDescent="0.2">
      <c r="AK196" s="4"/>
    </row>
    <row r="197" spans="37:37" ht="13.5" customHeight="1" x14ac:dyDescent="0.2">
      <c r="AK197" s="4"/>
    </row>
    <row r="198" spans="37:37" ht="13.5" customHeight="1" x14ac:dyDescent="0.2">
      <c r="AK198" s="4"/>
    </row>
    <row r="199" spans="37:37" ht="13.5" customHeight="1" x14ac:dyDescent="0.2">
      <c r="AK199" s="4"/>
    </row>
    <row r="200" spans="37:37" ht="13.5" customHeight="1" x14ac:dyDescent="0.2">
      <c r="AK200" s="4"/>
    </row>
    <row r="201" spans="37:37" ht="13.5" customHeight="1" x14ac:dyDescent="0.2">
      <c r="AK201" s="4"/>
    </row>
    <row r="202" spans="37:37" ht="13.5" customHeight="1" x14ac:dyDescent="0.2">
      <c r="AK202" s="4"/>
    </row>
    <row r="203" spans="37:37" ht="13.5" customHeight="1" x14ac:dyDescent="0.2">
      <c r="AK203" s="4"/>
    </row>
    <row r="204" spans="37:37" ht="13.5" customHeight="1" x14ac:dyDescent="0.2">
      <c r="AK204" s="4"/>
    </row>
    <row r="205" spans="37:37" ht="13.5" customHeight="1" x14ac:dyDescent="0.2">
      <c r="AK205" s="4"/>
    </row>
    <row r="206" spans="37:37" ht="13.5" customHeight="1" x14ac:dyDescent="0.2">
      <c r="AK206" s="4"/>
    </row>
    <row r="207" spans="37:37" ht="13.5" customHeight="1" x14ac:dyDescent="0.2">
      <c r="AK207" s="4"/>
    </row>
    <row r="208" spans="37:37" ht="13.5" customHeight="1" x14ac:dyDescent="0.2">
      <c r="AK208" s="4"/>
    </row>
    <row r="209" spans="37:37" ht="13.5" customHeight="1" x14ac:dyDescent="0.2">
      <c r="AK209" s="4"/>
    </row>
    <row r="210" spans="37:37" ht="13.5" customHeight="1" x14ac:dyDescent="0.2">
      <c r="AK210" s="4"/>
    </row>
    <row r="211" spans="37:37" ht="13.5" customHeight="1" x14ac:dyDescent="0.2">
      <c r="AK211" s="4"/>
    </row>
    <row r="212" spans="37:37" ht="13.5" customHeight="1" x14ac:dyDescent="0.2">
      <c r="AK212" s="4"/>
    </row>
    <row r="213" spans="37:37" ht="13.5" customHeight="1" x14ac:dyDescent="0.2">
      <c r="AK213" s="4"/>
    </row>
    <row r="214" spans="37:37" ht="13.5" customHeight="1" x14ac:dyDescent="0.2">
      <c r="AK214" s="4"/>
    </row>
    <row r="215" spans="37:37" ht="13.5" customHeight="1" x14ac:dyDescent="0.2">
      <c r="AK215" s="4"/>
    </row>
    <row r="216" spans="37:37" ht="13.5" customHeight="1" x14ac:dyDescent="0.2">
      <c r="AK216" s="4"/>
    </row>
    <row r="217" spans="37:37" ht="13.5" customHeight="1" x14ac:dyDescent="0.2">
      <c r="AK217" s="4"/>
    </row>
    <row r="218" spans="37:37" ht="13.5" customHeight="1" x14ac:dyDescent="0.2">
      <c r="AK218" s="4"/>
    </row>
    <row r="219" spans="37:37" ht="13.5" customHeight="1" x14ac:dyDescent="0.2">
      <c r="AK219" s="4"/>
    </row>
    <row r="220" spans="37:37" ht="13.5" customHeight="1" x14ac:dyDescent="0.2">
      <c r="AK220" s="4"/>
    </row>
    <row r="221" spans="37:37" ht="13.5" customHeight="1" x14ac:dyDescent="0.2">
      <c r="AK221" s="4"/>
    </row>
    <row r="222" spans="37:37" ht="13.5" customHeight="1" x14ac:dyDescent="0.2">
      <c r="AK222" s="4"/>
    </row>
    <row r="223" spans="37:37" ht="13.5" customHeight="1" x14ac:dyDescent="0.2">
      <c r="AK223" s="4"/>
    </row>
    <row r="224" spans="37:37" ht="13.5" customHeight="1" x14ac:dyDescent="0.2">
      <c r="AK224" s="4"/>
    </row>
    <row r="225" spans="37:37" ht="13.5" customHeight="1" x14ac:dyDescent="0.2">
      <c r="AK225" s="4"/>
    </row>
    <row r="226" spans="37:37" ht="13.5" customHeight="1" x14ac:dyDescent="0.2">
      <c r="AK226" s="4"/>
    </row>
    <row r="227" spans="37:37" ht="13.5" customHeight="1" x14ac:dyDescent="0.2">
      <c r="AK227" s="4"/>
    </row>
    <row r="228" spans="37:37" ht="13.5" customHeight="1" x14ac:dyDescent="0.2">
      <c r="AK228" s="4"/>
    </row>
    <row r="229" spans="37:37" ht="13.5" customHeight="1" x14ac:dyDescent="0.2">
      <c r="AK229" s="4"/>
    </row>
    <row r="230" spans="37:37" ht="13.5" customHeight="1" x14ac:dyDescent="0.2">
      <c r="AK230" s="4"/>
    </row>
    <row r="231" spans="37:37" ht="13.5" customHeight="1" x14ac:dyDescent="0.2">
      <c r="AK231" s="4"/>
    </row>
    <row r="232" spans="37:37" ht="13.5" customHeight="1" x14ac:dyDescent="0.2">
      <c r="AK232" s="4"/>
    </row>
    <row r="233" spans="37:37" ht="13.5" customHeight="1" x14ac:dyDescent="0.2">
      <c r="AK233" s="4"/>
    </row>
    <row r="234" spans="37:37" ht="13.5" customHeight="1" x14ac:dyDescent="0.2">
      <c r="AK234" s="4"/>
    </row>
    <row r="235" spans="37:37" ht="13.5" customHeight="1" x14ac:dyDescent="0.2">
      <c r="AK235" s="4"/>
    </row>
    <row r="236" spans="37:37" ht="13.5" customHeight="1" x14ac:dyDescent="0.2">
      <c r="AK236" s="4"/>
    </row>
    <row r="237" spans="37:37" ht="12.75" customHeight="1" x14ac:dyDescent="0.2">
      <c r="AK237" s="4"/>
    </row>
    <row r="238" spans="37:37" ht="12.75" customHeight="1" x14ac:dyDescent="0.2">
      <c r="AK238" s="4"/>
    </row>
    <row r="239" spans="37:37" ht="12.75" customHeight="1" x14ac:dyDescent="0.2">
      <c r="AK239" s="4"/>
    </row>
    <row r="240" spans="37:37" ht="12.75" customHeight="1" x14ac:dyDescent="0.2">
      <c r="AK240" s="4"/>
    </row>
    <row r="241" spans="37:37" ht="12.75" customHeight="1" x14ac:dyDescent="0.2">
      <c r="AK241" s="4"/>
    </row>
    <row r="242" spans="37:37" ht="12.75" customHeight="1" x14ac:dyDescent="0.2">
      <c r="AK242" s="4"/>
    </row>
    <row r="243" spans="37:37" ht="12.75" customHeight="1" x14ac:dyDescent="0.2">
      <c r="AK243" s="4"/>
    </row>
    <row r="244" spans="37:37" ht="12.75" customHeight="1" x14ac:dyDescent="0.2">
      <c r="AK244" s="4"/>
    </row>
    <row r="245" spans="37:37" ht="12.75" customHeight="1" x14ac:dyDescent="0.2">
      <c r="AK245" s="4"/>
    </row>
    <row r="246" spans="37:37" ht="12.75" customHeight="1" x14ac:dyDescent="0.2">
      <c r="AK246" s="4"/>
    </row>
    <row r="247" spans="37:37" ht="12.75" customHeight="1" x14ac:dyDescent="0.2">
      <c r="AK247" s="4"/>
    </row>
    <row r="248" spans="37:37" ht="12.75" customHeight="1" x14ac:dyDescent="0.2">
      <c r="AK248" s="4"/>
    </row>
    <row r="249" spans="37:37" ht="12.75" customHeight="1" x14ac:dyDescent="0.2">
      <c r="AK249" s="4"/>
    </row>
    <row r="250" spans="37:37" ht="12.75" customHeight="1" x14ac:dyDescent="0.2">
      <c r="AK250" s="4"/>
    </row>
    <row r="251" spans="37:37" ht="12.75" customHeight="1" x14ac:dyDescent="0.2">
      <c r="AK251" s="4"/>
    </row>
    <row r="252" spans="37:37" ht="12.75" customHeight="1" x14ac:dyDescent="0.2">
      <c r="AK252" s="4"/>
    </row>
    <row r="253" spans="37:37" ht="12.75" customHeight="1" x14ac:dyDescent="0.2">
      <c r="AK253" s="4"/>
    </row>
    <row r="254" spans="37:37" ht="12.75" customHeight="1" x14ac:dyDescent="0.2">
      <c r="AK254" s="4"/>
    </row>
    <row r="255" spans="37:37" ht="12.75" customHeight="1" x14ac:dyDescent="0.2">
      <c r="AK255" s="4"/>
    </row>
    <row r="256" spans="37:37" ht="12.75" customHeight="1" x14ac:dyDescent="0.2">
      <c r="AK256" s="4"/>
    </row>
    <row r="257" spans="37:37" ht="12.75" customHeight="1" x14ac:dyDescent="0.2">
      <c r="AK257" s="4"/>
    </row>
    <row r="258" spans="37:37" ht="12.75" customHeight="1" x14ac:dyDescent="0.2">
      <c r="AK258" s="4"/>
    </row>
    <row r="259" spans="37:37" ht="12.75" customHeight="1" x14ac:dyDescent="0.2">
      <c r="AK259" s="4"/>
    </row>
    <row r="260" spans="37:37" ht="12.75" customHeight="1" x14ac:dyDescent="0.2">
      <c r="AK260" s="4"/>
    </row>
    <row r="261" spans="37:37" ht="12.75" customHeight="1" x14ac:dyDescent="0.2">
      <c r="AK261" s="4"/>
    </row>
    <row r="262" spans="37:37" ht="12.75" customHeight="1" x14ac:dyDescent="0.2">
      <c r="AK262" s="4"/>
    </row>
    <row r="263" spans="37:37" ht="12.75" customHeight="1" x14ac:dyDescent="0.2">
      <c r="AK263" s="4"/>
    </row>
    <row r="264" spans="37:37" ht="12.75" customHeight="1" x14ac:dyDescent="0.2">
      <c r="AK264" s="4"/>
    </row>
    <row r="265" spans="37:37" ht="12.75" customHeight="1" x14ac:dyDescent="0.2">
      <c r="AK265" s="4"/>
    </row>
    <row r="266" spans="37:37" ht="12.75" customHeight="1" x14ac:dyDescent="0.2">
      <c r="AK266" s="4"/>
    </row>
    <row r="267" spans="37:37" ht="12.75" customHeight="1" x14ac:dyDescent="0.2">
      <c r="AK267" s="4"/>
    </row>
    <row r="268" spans="37:37" ht="12.75" customHeight="1" x14ac:dyDescent="0.2">
      <c r="AK268" s="4"/>
    </row>
    <row r="269" spans="37:37" ht="12.75" customHeight="1" x14ac:dyDescent="0.2">
      <c r="AK269" s="4"/>
    </row>
    <row r="270" spans="37:37" ht="12.75" customHeight="1" x14ac:dyDescent="0.2">
      <c r="AK270" s="4"/>
    </row>
    <row r="271" spans="37:37" ht="12.75" customHeight="1" x14ac:dyDescent="0.2">
      <c r="AK271" s="4"/>
    </row>
    <row r="272" spans="37:37" ht="12.75" customHeight="1" x14ac:dyDescent="0.2">
      <c r="AK272" s="4"/>
    </row>
    <row r="273" spans="37:37" ht="12.75" customHeight="1" x14ac:dyDescent="0.2">
      <c r="AK273" s="4"/>
    </row>
    <row r="274" spans="37:37" ht="12.75" customHeight="1" x14ac:dyDescent="0.2">
      <c r="AK274" s="4"/>
    </row>
    <row r="275" spans="37:37" ht="12.75" customHeight="1" x14ac:dyDescent="0.2">
      <c r="AK275" s="4"/>
    </row>
    <row r="276" spans="37:37" ht="12.75" customHeight="1" x14ac:dyDescent="0.2">
      <c r="AK276" s="4"/>
    </row>
    <row r="277" spans="37:37" ht="12.75" customHeight="1" x14ac:dyDescent="0.2">
      <c r="AK277" s="4"/>
    </row>
    <row r="278" spans="37:37" ht="12.75" customHeight="1" x14ac:dyDescent="0.2">
      <c r="AK278" s="4"/>
    </row>
    <row r="279" spans="37:37" ht="12.75" customHeight="1" x14ac:dyDescent="0.2">
      <c r="AK279" s="4"/>
    </row>
    <row r="280" spans="37:37" ht="12.75" customHeight="1" x14ac:dyDescent="0.2">
      <c r="AK280" s="4"/>
    </row>
    <row r="281" spans="37:37" ht="12.75" customHeight="1" x14ac:dyDescent="0.2">
      <c r="AK281" s="4"/>
    </row>
    <row r="282" spans="37:37" ht="12.75" customHeight="1" x14ac:dyDescent="0.2">
      <c r="AK282" s="4"/>
    </row>
    <row r="283" spans="37:37" ht="12.75" customHeight="1" x14ac:dyDescent="0.2">
      <c r="AK283" s="4"/>
    </row>
    <row r="284" spans="37:37" ht="12.75" customHeight="1" x14ac:dyDescent="0.2">
      <c r="AK284" s="4"/>
    </row>
    <row r="285" spans="37:37" ht="12.75" customHeight="1" x14ac:dyDescent="0.2">
      <c r="AK285" s="4"/>
    </row>
    <row r="286" spans="37:37" ht="12.75" customHeight="1" x14ac:dyDescent="0.2">
      <c r="AK286" s="4"/>
    </row>
    <row r="287" spans="37:37" ht="12.75" customHeight="1" x14ac:dyDescent="0.2">
      <c r="AK287" s="4"/>
    </row>
    <row r="288" spans="37:37" ht="12.75" customHeight="1" x14ac:dyDescent="0.2">
      <c r="AK288" s="4"/>
    </row>
    <row r="289" spans="37:37" ht="12.75" customHeight="1" x14ac:dyDescent="0.2">
      <c r="AK289" s="4"/>
    </row>
    <row r="290" spans="37:37" ht="12.75" customHeight="1" x14ac:dyDescent="0.2">
      <c r="AK290" s="4"/>
    </row>
    <row r="291" spans="37:37" ht="12.75" customHeight="1" x14ac:dyDescent="0.2">
      <c r="AK291" s="4"/>
    </row>
    <row r="292" spans="37:37" ht="12.75" customHeight="1" x14ac:dyDescent="0.2">
      <c r="AK292" s="4"/>
    </row>
    <row r="293" spans="37:37" ht="12.75" customHeight="1" x14ac:dyDescent="0.2">
      <c r="AK293" s="4"/>
    </row>
    <row r="294" spans="37:37" ht="12.75" customHeight="1" x14ac:dyDescent="0.2">
      <c r="AK294" s="4"/>
    </row>
    <row r="295" spans="37:37" ht="12.75" customHeight="1" x14ac:dyDescent="0.2">
      <c r="AK295" s="4"/>
    </row>
    <row r="296" spans="37:37" ht="12.75" customHeight="1" x14ac:dyDescent="0.2">
      <c r="AK296" s="4"/>
    </row>
    <row r="297" spans="37:37" ht="12.75" customHeight="1" x14ac:dyDescent="0.2">
      <c r="AK297" s="4"/>
    </row>
    <row r="298" spans="37:37" ht="12.75" customHeight="1" x14ac:dyDescent="0.2">
      <c r="AK298" s="4"/>
    </row>
    <row r="299" spans="37:37" ht="12.75" customHeight="1" x14ac:dyDescent="0.2">
      <c r="AK299" s="4"/>
    </row>
    <row r="300" spans="37:37" ht="12.75" customHeight="1" x14ac:dyDescent="0.2">
      <c r="AK300" s="4"/>
    </row>
    <row r="301" spans="37:37" ht="12.75" customHeight="1" x14ac:dyDescent="0.2">
      <c r="AK301" s="4"/>
    </row>
    <row r="302" spans="37:37" ht="12.75" customHeight="1" x14ac:dyDescent="0.2">
      <c r="AK302" s="4"/>
    </row>
    <row r="303" spans="37:37" ht="12.75" customHeight="1" x14ac:dyDescent="0.2">
      <c r="AK303" s="4"/>
    </row>
    <row r="304" spans="37:37" ht="12.75" customHeight="1" x14ac:dyDescent="0.2">
      <c r="AK304" s="4"/>
    </row>
    <row r="305" spans="37:37" ht="12.75" customHeight="1" x14ac:dyDescent="0.2">
      <c r="AK305" s="4"/>
    </row>
    <row r="306" spans="37:37" ht="12.75" customHeight="1" x14ac:dyDescent="0.2">
      <c r="AK306" s="4"/>
    </row>
    <row r="307" spans="37:37" ht="12.75" customHeight="1" x14ac:dyDescent="0.2">
      <c r="AK307" s="4"/>
    </row>
    <row r="308" spans="37:37" ht="12.75" customHeight="1" x14ac:dyDescent="0.2">
      <c r="AK308" s="4"/>
    </row>
    <row r="309" spans="37:37" ht="12.75" customHeight="1" x14ac:dyDescent="0.2">
      <c r="AK309" s="4"/>
    </row>
    <row r="310" spans="37:37" ht="12.75" customHeight="1" x14ac:dyDescent="0.2">
      <c r="AK310" s="4"/>
    </row>
    <row r="311" spans="37:37" ht="12.75" customHeight="1" x14ac:dyDescent="0.2">
      <c r="AK311" s="4"/>
    </row>
    <row r="312" spans="37:37" ht="12.75" customHeight="1" x14ac:dyDescent="0.2">
      <c r="AK312" s="4"/>
    </row>
    <row r="313" spans="37:37" ht="12.75" customHeight="1" x14ac:dyDescent="0.2">
      <c r="AK313" s="4"/>
    </row>
    <row r="314" spans="37:37" ht="12.75" customHeight="1" x14ac:dyDescent="0.2">
      <c r="AK314" s="4"/>
    </row>
    <row r="315" spans="37:37" ht="12.75" customHeight="1" x14ac:dyDescent="0.2">
      <c r="AK315" s="4"/>
    </row>
    <row r="316" spans="37:37" ht="12.75" customHeight="1" x14ac:dyDescent="0.2">
      <c r="AK316" s="4"/>
    </row>
    <row r="317" spans="37:37" ht="12.75" customHeight="1" x14ac:dyDescent="0.2">
      <c r="AK317" s="4"/>
    </row>
    <row r="318" spans="37:37" ht="12.75" customHeight="1" x14ac:dyDescent="0.2">
      <c r="AK318" s="4"/>
    </row>
    <row r="319" spans="37:37" ht="12.75" customHeight="1" x14ac:dyDescent="0.2">
      <c r="AK319" s="4"/>
    </row>
    <row r="320" spans="37:37" ht="12.75" customHeight="1" x14ac:dyDescent="0.2">
      <c r="AK320" s="4"/>
    </row>
    <row r="321" spans="37:37" ht="12.75" customHeight="1" x14ac:dyDescent="0.2">
      <c r="AK321" s="4"/>
    </row>
    <row r="322" spans="37:37" ht="12.75" customHeight="1" x14ac:dyDescent="0.2">
      <c r="AK322" s="4"/>
    </row>
    <row r="323" spans="37:37" ht="12.75" customHeight="1" x14ac:dyDescent="0.2">
      <c r="AK323" s="4"/>
    </row>
    <row r="324" spans="37:37" ht="12.75" customHeight="1" x14ac:dyDescent="0.2">
      <c r="AK324" s="4"/>
    </row>
    <row r="325" spans="37:37" ht="12.75" customHeight="1" x14ac:dyDescent="0.2">
      <c r="AK325" s="4"/>
    </row>
    <row r="326" spans="37:37" ht="12.75" customHeight="1" x14ac:dyDescent="0.2">
      <c r="AK326" s="4"/>
    </row>
    <row r="327" spans="37:37" ht="12.75" customHeight="1" x14ac:dyDescent="0.2">
      <c r="AK327" s="4"/>
    </row>
    <row r="328" spans="37:37" ht="12.75" customHeight="1" x14ac:dyDescent="0.2">
      <c r="AK328" s="4"/>
    </row>
    <row r="329" spans="37:37" ht="12.75" customHeight="1" x14ac:dyDescent="0.2">
      <c r="AK329" s="4"/>
    </row>
    <row r="330" spans="37:37" ht="12.75" customHeight="1" x14ac:dyDescent="0.2">
      <c r="AK330" s="4"/>
    </row>
    <row r="331" spans="37:37" ht="12.75" customHeight="1" x14ac:dyDescent="0.2">
      <c r="AK331" s="4"/>
    </row>
    <row r="332" spans="37:37" ht="12.75" customHeight="1" x14ac:dyDescent="0.2">
      <c r="AK332" s="4"/>
    </row>
    <row r="333" spans="37:37" ht="12.75" customHeight="1" x14ac:dyDescent="0.2">
      <c r="AK333" s="4"/>
    </row>
    <row r="334" spans="37:37" ht="12.75" customHeight="1" x14ac:dyDescent="0.2">
      <c r="AK334" s="4"/>
    </row>
    <row r="335" spans="37:37" ht="12.75" customHeight="1" x14ac:dyDescent="0.2">
      <c r="AK335" s="4"/>
    </row>
    <row r="336" spans="37:37" ht="12.75" customHeight="1" x14ac:dyDescent="0.2">
      <c r="AK336" s="4"/>
    </row>
    <row r="337" spans="37:37" ht="12.75" customHeight="1" x14ac:dyDescent="0.2">
      <c r="AK337" s="4"/>
    </row>
    <row r="338" spans="37:37" ht="12.75" customHeight="1" x14ac:dyDescent="0.2">
      <c r="AK338" s="4"/>
    </row>
    <row r="339" spans="37:37" ht="12.75" customHeight="1" x14ac:dyDescent="0.2">
      <c r="AK339" s="4"/>
    </row>
    <row r="340" spans="37:37" ht="12.75" customHeight="1" x14ac:dyDescent="0.2">
      <c r="AK340" s="4"/>
    </row>
    <row r="341" spans="37:37" ht="12.75" customHeight="1" x14ac:dyDescent="0.2">
      <c r="AK341" s="4"/>
    </row>
    <row r="342" spans="37:37" ht="12.75" customHeight="1" x14ac:dyDescent="0.2">
      <c r="AK342" s="4"/>
    </row>
    <row r="343" spans="37:37" ht="12.75" customHeight="1" x14ac:dyDescent="0.2">
      <c r="AK343" s="4"/>
    </row>
    <row r="344" spans="37:37" ht="12.75" customHeight="1" x14ac:dyDescent="0.2">
      <c r="AK344" s="4"/>
    </row>
    <row r="345" spans="37:37" ht="12.75" customHeight="1" x14ac:dyDescent="0.2">
      <c r="AK345" s="4"/>
    </row>
    <row r="346" spans="37:37" ht="12.75" customHeight="1" x14ac:dyDescent="0.2">
      <c r="AK346" s="4"/>
    </row>
    <row r="347" spans="37:37" ht="12.75" customHeight="1" x14ac:dyDescent="0.2">
      <c r="AK347" s="4"/>
    </row>
    <row r="348" spans="37:37" ht="12.75" customHeight="1" x14ac:dyDescent="0.2">
      <c r="AK348" s="4"/>
    </row>
    <row r="349" spans="37:37" ht="12.75" customHeight="1" x14ac:dyDescent="0.2">
      <c r="AK349" s="4"/>
    </row>
    <row r="350" spans="37:37" ht="12.75" customHeight="1" x14ac:dyDescent="0.2">
      <c r="AK350" s="4"/>
    </row>
    <row r="351" spans="37:37" ht="12.75" customHeight="1" x14ac:dyDescent="0.2">
      <c r="AK351" s="4"/>
    </row>
    <row r="352" spans="37:37" ht="12.75" customHeight="1" x14ac:dyDescent="0.2">
      <c r="AK352" s="4"/>
    </row>
    <row r="353" spans="37:37" ht="12.75" customHeight="1" x14ac:dyDescent="0.2">
      <c r="AK353" s="4"/>
    </row>
    <row r="354" spans="37:37" ht="12.75" customHeight="1" x14ac:dyDescent="0.2">
      <c r="AK354" s="4"/>
    </row>
    <row r="355" spans="37:37" ht="12.75" customHeight="1" x14ac:dyDescent="0.2">
      <c r="AK355" s="4"/>
    </row>
    <row r="356" spans="37:37" ht="12.75" customHeight="1" x14ac:dyDescent="0.2">
      <c r="AK356" s="4"/>
    </row>
    <row r="357" spans="37:37" ht="12.75" customHeight="1" x14ac:dyDescent="0.2">
      <c r="AK357" s="4"/>
    </row>
    <row r="358" spans="37:37" ht="12.75" customHeight="1" x14ac:dyDescent="0.2">
      <c r="AK358" s="4"/>
    </row>
    <row r="359" spans="37:37" ht="12.75" customHeight="1" x14ac:dyDescent="0.2">
      <c r="AK359" s="4"/>
    </row>
    <row r="360" spans="37:37" ht="12.75" customHeight="1" x14ac:dyDescent="0.2">
      <c r="AK360" s="4"/>
    </row>
    <row r="361" spans="37:37" ht="12.75" customHeight="1" x14ac:dyDescent="0.2">
      <c r="AK361" s="4"/>
    </row>
    <row r="362" spans="37:37" ht="12.75" customHeight="1" x14ac:dyDescent="0.2">
      <c r="AK362" s="4"/>
    </row>
    <row r="363" spans="37:37" ht="12.75" customHeight="1" x14ac:dyDescent="0.2">
      <c r="AK363" s="4"/>
    </row>
    <row r="364" spans="37:37" ht="12.75" customHeight="1" x14ac:dyDescent="0.2">
      <c r="AK364" s="4"/>
    </row>
    <row r="365" spans="37:37" ht="12.75" customHeight="1" x14ac:dyDescent="0.2">
      <c r="AK365" s="4"/>
    </row>
    <row r="366" spans="37:37" ht="12.75" customHeight="1" x14ac:dyDescent="0.2">
      <c r="AK366" s="4"/>
    </row>
    <row r="367" spans="37:37" ht="12.75" customHeight="1" x14ac:dyDescent="0.2">
      <c r="AK367" s="4"/>
    </row>
    <row r="368" spans="37:37" ht="12.75" customHeight="1" x14ac:dyDescent="0.2">
      <c r="AK368" s="4"/>
    </row>
    <row r="369" spans="37:37" ht="12.75" customHeight="1" x14ac:dyDescent="0.2">
      <c r="AK369" s="4"/>
    </row>
    <row r="370" spans="37:37" ht="12.75" customHeight="1" x14ac:dyDescent="0.2">
      <c r="AK370" s="4"/>
    </row>
    <row r="371" spans="37:37" ht="12.75" customHeight="1" x14ac:dyDescent="0.2">
      <c r="AK371" s="4"/>
    </row>
    <row r="372" spans="37:37" ht="12.75" customHeight="1" x14ac:dyDescent="0.2">
      <c r="AK372" s="4"/>
    </row>
    <row r="373" spans="37:37" ht="12.75" customHeight="1" x14ac:dyDescent="0.2">
      <c r="AK373" s="4"/>
    </row>
    <row r="374" spans="37:37" ht="12.75" customHeight="1" x14ac:dyDescent="0.2">
      <c r="AK374" s="4"/>
    </row>
    <row r="375" spans="37:37" ht="12.75" customHeight="1" x14ac:dyDescent="0.2">
      <c r="AK375" s="4"/>
    </row>
    <row r="376" spans="37:37" ht="12.75" customHeight="1" x14ac:dyDescent="0.2">
      <c r="AK376" s="4"/>
    </row>
    <row r="377" spans="37:37" ht="12.75" customHeight="1" x14ac:dyDescent="0.2">
      <c r="AK377" s="4"/>
    </row>
    <row r="378" spans="37:37" ht="12.75" customHeight="1" x14ac:dyDescent="0.2">
      <c r="AK378" s="4"/>
    </row>
    <row r="379" spans="37:37" ht="12.75" customHeight="1" x14ac:dyDescent="0.2">
      <c r="AK379" s="4"/>
    </row>
    <row r="380" spans="37:37" ht="12.75" customHeight="1" x14ac:dyDescent="0.2">
      <c r="AK380" s="4"/>
    </row>
    <row r="381" spans="37:37" ht="12.75" customHeight="1" x14ac:dyDescent="0.2">
      <c r="AK381" s="4"/>
    </row>
    <row r="382" spans="37:37" ht="12.75" customHeight="1" x14ac:dyDescent="0.2">
      <c r="AK382" s="4"/>
    </row>
    <row r="383" spans="37:37" ht="12.75" customHeight="1" x14ac:dyDescent="0.2">
      <c r="AK383" s="4"/>
    </row>
    <row r="384" spans="37:37" ht="12.75" customHeight="1" x14ac:dyDescent="0.2">
      <c r="AK384" s="4"/>
    </row>
    <row r="385" spans="37:37" ht="12.75" customHeight="1" x14ac:dyDescent="0.2">
      <c r="AK385" s="4"/>
    </row>
    <row r="386" spans="37:37" ht="12.75" customHeight="1" x14ac:dyDescent="0.2">
      <c r="AK386" s="4"/>
    </row>
    <row r="387" spans="37:37" ht="12.75" customHeight="1" x14ac:dyDescent="0.2">
      <c r="AK387" s="4"/>
    </row>
    <row r="388" spans="37:37" ht="12.75" customHeight="1" x14ac:dyDescent="0.2">
      <c r="AK388" s="4"/>
    </row>
    <row r="389" spans="37:37" ht="12.75" customHeight="1" x14ac:dyDescent="0.2">
      <c r="AK389" s="4"/>
    </row>
    <row r="390" spans="37:37" ht="12.75" customHeight="1" x14ac:dyDescent="0.2">
      <c r="AK390" s="4"/>
    </row>
    <row r="391" spans="37:37" ht="12.75" customHeight="1" x14ac:dyDescent="0.2">
      <c r="AK391" s="4"/>
    </row>
    <row r="392" spans="37:37" ht="12.75" customHeight="1" x14ac:dyDescent="0.2">
      <c r="AK392" s="4"/>
    </row>
    <row r="393" spans="37:37" ht="12.75" customHeight="1" x14ac:dyDescent="0.2">
      <c r="AK393" s="4"/>
    </row>
    <row r="394" spans="37:37" ht="12.75" customHeight="1" x14ac:dyDescent="0.2">
      <c r="AK394" s="4"/>
    </row>
    <row r="395" spans="37:37" ht="12.75" customHeight="1" x14ac:dyDescent="0.2">
      <c r="AK395" s="4"/>
    </row>
    <row r="396" spans="37:37" ht="12.75" customHeight="1" x14ac:dyDescent="0.2">
      <c r="AK396" s="4"/>
    </row>
    <row r="397" spans="37:37" ht="12.75" customHeight="1" x14ac:dyDescent="0.2">
      <c r="AK397" s="4"/>
    </row>
    <row r="398" spans="37:37" ht="12.75" customHeight="1" x14ac:dyDescent="0.2">
      <c r="AK398" s="4"/>
    </row>
    <row r="399" spans="37:37" ht="12.75" customHeight="1" x14ac:dyDescent="0.2">
      <c r="AK399" s="4"/>
    </row>
    <row r="400" spans="37:37" ht="12.75" customHeight="1" x14ac:dyDescent="0.2">
      <c r="AK400" s="4"/>
    </row>
    <row r="401" spans="37:37" ht="12.75" customHeight="1" x14ac:dyDescent="0.2">
      <c r="AK401" s="4"/>
    </row>
    <row r="402" spans="37:37" ht="12.75" customHeight="1" x14ac:dyDescent="0.2">
      <c r="AK402" s="4"/>
    </row>
    <row r="403" spans="37:37" ht="12.75" customHeight="1" x14ac:dyDescent="0.2">
      <c r="AK403" s="4"/>
    </row>
    <row r="404" spans="37:37" ht="12.75" customHeight="1" x14ac:dyDescent="0.2">
      <c r="AK404" s="4"/>
    </row>
    <row r="405" spans="37:37" ht="12.75" customHeight="1" x14ac:dyDescent="0.2">
      <c r="AK405" s="4"/>
    </row>
    <row r="406" spans="37:37" ht="12.75" customHeight="1" x14ac:dyDescent="0.2">
      <c r="AK406" s="4"/>
    </row>
    <row r="407" spans="37:37" ht="12.75" customHeight="1" x14ac:dyDescent="0.2">
      <c r="AK407" s="4"/>
    </row>
    <row r="408" spans="37:37" ht="12.75" customHeight="1" x14ac:dyDescent="0.2">
      <c r="AK408" s="4"/>
    </row>
    <row r="409" spans="37:37" ht="12.75" customHeight="1" x14ac:dyDescent="0.2">
      <c r="AK409" s="4"/>
    </row>
    <row r="410" spans="37:37" ht="12.75" customHeight="1" x14ac:dyDescent="0.2">
      <c r="AK410" s="4"/>
    </row>
    <row r="411" spans="37:37" ht="12.75" customHeight="1" x14ac:dyDescent="0.2">
      <c r="AK411" s="4"/>
    </row>
    <row r="412" spans="37:37" ht="12.75" customHeight="1" x14ac:dyDescent="0.2">
      <c r="AK412" s="4"/>
    </row>
    <row r="413" spans="37:37" ht="12.75" customHeight="1" x14ac:dyDescent="0.2">
      <c r="AK413" s="4"/>
    </row>
    <row r="414" spans="37:37" ht="12.75" customHeight="1" x14ac:dyDescent="0.2">
      <c r="AK414" s="4"/>
    </row>
    <row r="415" spans="37:37" ht="12.75" customHeight="1" x14ac:dyDescent="0.2">
      <c r="AK415" s="4"/>
    </row>
    <row r="416" spans="37:37" ht="12.75" customHeight="1" x14ac:dyDescent="0.2">
      <c r="AK416" s="4"/>
    </row>
    <row r="417" spans="37:37" ht="12.75" customHeight="1" x14ac:dyDescent="0.2">
      <c r="AK417" s="4"/>
    </row>
    <row r="418" spans="37:37" ht="12.75" customHeight="1" x14ac:dyDescent="0.2">
      <c r="AK418" s="4"/>
    </row>
    <row r="419" spans="37:37" ht="12.75" customHeight="1" x14ac:dyDescent="0.2">
      <c r="AK419" s="4"/>
    </row>
    <row r="420" spans="37:37" ht="12.75" customHeight="1" x14ac:dyDescent="0.2">
      <c r="AK420" s="4"/>
    </row>
    <row r="421" spans="37:37" ht="12.75" customHeight="1" x14ac:dyDescent="0.2">
      <c r="AK421" s="4"/>
    </row>
    <row r="422" spans="37:37" ht="12.75" customHeight="1" x14ac:dyDescent="0.2">
      <c r="AK422" s="4"/>
    </row>
    <row r="423" spans="37:37" ht="12.75" customHeight="1" x14ac:dyDescent="0.2">
      <c r="AK423" s="4"/>
    </row>
    <row r="424" spans="37:37" ht="12.75" customHeight="1" x14ac:dyDescent="0.2">
      <c r="AK424" s="4"/>
    </row>
    <row r="425" spans="37:37" ht="12.75" customHeight="1" x14ac:dyDescent="0.2">
      <c r="AK425" s="4"/>
    </row>
    <row r="426" spans="37:37" ht="12.75" customHeight="1" x14ac:dyDescent="0.2">
      <c r="AK426" s="4"/>
    </row>
    <row r="427" spans="37:37" ht="12.75" customHeight="1" x14ac:dyDescent="0.2">
      <c r="AK427" s="4"/>
    </row>
    <row r="428" spans="37:37" ht="12.75" customHeight="1" x14ac:dyDescent="0.2">
      <c r="AK428" s="4"/>
    </row>
    <row r="429" spans="37:37" ht="12.75" customHeight="1" x14ac:dyDescent="0.2">
      <c r="AK429" s="4"/>
    </row>
    <row r="430" spans="37:37" ht="12.75" customHeight="1" x14ac:dyDescent="0.2">
      <c r="AK430" s="4"/>
    </row>
    <row r="431" spans="37:37" ht="12.75" customHeight="1" x14ac:dyDescent="0.2">
      <c r="AK431" s="4"/>
    </row>
    <row r="432" spans="37:37" ht="12.75" customHeight="1" x14ac:dyDescent="0.2">
      <c r="AK432" s="4"/>
    </row>
    <row r="433" spans="37:37" ht="12.75" customHeight="1" x14ac:dyDescent="0.2">
      <c r="AK433" s="4"/>
    </row>
    <row r="434" spans="37:37" ht="12.75" customHeight="1" x14ac:dyDescent="0.2">
      <c r="AK434" s="4"/>
    </row>
    <row r="435" spans="37:37" ht="12.75" customHeight="1" x14ac:dyDescent="0.2">
      <c r="AK435" s="4"/>
    </row>
    <row r="436" spans="37:37" ht="12.75" customHeight="1" x14ac:dyDescent="0.2">
      <c r="AK436" s="4"/>
    </row>
    <row r="437" spans="37:37" ht="12.75" customHeight="1" x14ac:dyDescent="0.2">
      <c r="AK437" s="4"/>
    </row>
    <row r="438" spans="37:37" ht="12.75" customHeight="1" x14ac:dyDescent="0.2">
      <c r="AK438" s="4"/>
    </row>
    <row r="439" spans="37:37" ht="12.75" customHeight="1" x14ac:dyDescent="0.2">
      <c r="AK439" s="4"/>
    </row>
    <row r="440" spans="37:37" ht="12.75" customHeight="1" x14ac:dyDescent="0.2">
      <c r="AK440" s="4"/>
    </row>
    <row r="441" spans="37:37" ht="12.75" customHeight="1" x14ac:dyDescent="0.2">
      <c r="AK441" s="4"/>
    </row>
    <row r="442" spans="37:37" ht="12.75" customHeight="1" x14ac:dyDescent="0.2">
      <c r="AK442" s="4"/>
    </row>
    <row r="443" spans="37:37" ht="12.75" customHeight="1" x14ac:dyDescent="0.2">
      <c r="AK443" s="4"/>
    </row>
    <row r="444" spans="37:37" ht="12.75" customHeight="1" x14ac:dyDescent="0.2">
      <c r="AK444" s="4"/>
    </row>
    <row r="445" spans="37:37" ht="12.75" customHeight="1" x14ac:dyDescent="0.2">
      <c r="AK445" s="4"/>
    </row>
    <row r="446" spans="37:37" ht="12.75" customHeight="1" x14ac:dyDescent="0.2">
      <c r="AK446" s="4"/>
    </row>
    <row r="447" spans="37:37" ht="12.75" customHeight="1" x14ac:dyDescent="0.2">
      <c r="AK447" s="4"/>
    </row>
    <row r="448" spans="37:37" ht="12.75" customHeight="1" x14ac:dyDescent="0.2">
      <c r="AK448" s="4"/>
    </row>
    <row r="449" spans="37:37" ht="12.75" customHeight="1" x14ac:dyDescent="0.2">
      <c r="AK449" s="4"/>
    </row>
    <row r="450" spans="37:37" ht="12.75" customHeight="1" x14ac:dyDescent="0.2">
      <c r="AK450" s="4"/>
    </row>
    <row r="451" spans="37:37" ht="12.75" customHeight="1" x14ac:dyDescent="0.2">
      <c r="AK451" s="4"/>
    </row>
    <row r="452" spans="37:37" ht="12.75" customHeight="1" x14ac:dyDescent="0.2">
      <c r="AK452" s="4"/>
    </row>
    <row r="453" spans="37:37" ht="12.75" customHeight="1" x14ac:dyDescent="0.2">
      <c r="AK453" s="4"/>
    </row>
    <row r="454" spans="37:37" ht="12.75" customHeight="1" x14ac:dyDescent="0.2">
      <c r="AK454" s="4"/>
    </row>
    <row r="455" spans="37:37" ht="12.75" customHeight="1" x14ac:dyDescent="0.2">
      <c r="AK455" s="4"/>
    </row>
    <row r="456" spans="37:37" ht="12.75" customHeight="1" x14ac:dyDescent="0.2">
      <c r="AK456" s="4"/>
    </row>
    <row r="457" spans="37:37" ht="12.75" customHeight="1" x14ac:dyDescent="0.2">
      <c r="AK457" s="4"/>
    </row>
    <row r="458" spans="37:37" ht="12.75" customHeight="1" x14ac:dyDescent="0.2">
      <c r="AK458" s="4"/>
    </row>
    <row r="459" spans="37:37" ht="12.75" customHeight="1" x14ac:dyDescent="0.2">
      <c r="AK459" s="4"/>
    </row>
    <row r="460" spans="37:37" ht="12.75" customHeight="1" x14ac:dyDescent="0.2">
      <c r="AK460" s="4"/>
    </row>
    <row r="461" spans="37:37" ht="12.75" customHeight="1" x14ac:dyDescent="0.2">
      <c r="AK461" s="4"/>
    </row>
    <row r="462" spans="37:37" ht="12.75" customHeight="1" x14ac:dyDescent="0.2">
      <c r="AK462" s="4"/>
    </row>
    <row r="463" spans="37:37" ht="12.75" customHeight="1" x14ac:dyDescent="0.2">
      <c r="AK463" s="4"/>
    </row>
    <row r="464" spans="37:37" ht="12.75" customHeight="1" x14ac:dyDescent="0.2">
      <c r="AK464" s="4"/>
    </row>
    <row r="465" spans="37:37" ht="12.75" customHeight="1" x14ac:dyDescent="0.2">
      <c r="AK465" s="4"/>
    </row>
    <row r="466" spans="37:37" ht="12.75" customHeight="1" x14ac:dyDescent="0.2">
      <c r="AK466" s="4"/>
    </row>
    <row r="467" spans="37:37" ht="12.75" customHeight="1" x14ac:dyDescent="0.2">
      <c r="AK467" s="4"/>
    </row>
    <row r="468" spans="37:37" ht="12.75" customHeight="1" x14ac:dyDescent="0.2">
      <c r="AK468" s="4"/>
    </row>
    <row r="469" spans="37:37" ht="12.75" customHeight="1" x14ac:dyDescent="0.2">
      <c r="AK469" s="4"/>
    </row>
    <row r="470" spans="37:37" ht="12.75" customHeight="1" x14ac:dyDescent="0.2">
      <c r="AK470" s="4"/>
    </row>
    <row r="471" spans="37:37" ht="12.75" customHeight="1" x14ac:dyDescent="0.2">
      <c r="AK471" s="4"/>
    </row>
    <row r="472" spans="37:37" ht="12.75" customHeight="1" x14ac:dyDescent="0.2">
      <c r="AK472" s="4"/>
    </row>
    <row r="473" spans="37:37" ht="12.75" customHeight="1" x14ac:dyDescent="0.2">
      <c r="AK473" s="4"/>
    </row>
    <row r="474" spans="37:37" ht="12.75" customHeight="1" x14ac:dyDescent="0.2">
      <c r="AK474" s="4"/>
    </row>
    <row r="475" spans="37:37" ht="12.75" customHeight="1" x14ac:dyDescent="0.2">
      <c r="AK475" s="4"/>
    </row>
    <row r="476" spans="37:37" ht="12.75" customHeight="1" x14ac:dyDescent="0.2">
      <c r="AK476" s="4"/>
    </row>
    <row r="477" spans="37:37" ht="12.75" customHeight="1" x14ac:dyDescent="0.2">
      <c r="AK477" s="4"/>
    </row>
    <row r="478" spans="37:37" ht="12.75" customHeight="1" x14ac:dyDescent="0.2">
      <c r="AK478" s="4"/>
    </row>
    <row r="479" spans="37:37" ht="12.75" customHeight="1" x14ac:dyDescent="0.2">
      <c r="AK479" s="4"/>
    </row>
    <row r="480" spans="37:37" ht="12.75" customHeight="1" x14ac:dyDescent="0.2">
      <c r="AK480" s="4"/>
    </row>
    <row r="481" spans="37:37" ht="12.75" customHeight="1" x14ac:dyDescent="0.2">
      <c r="AK481" s="4"/>
    </row>
    <row r="482" spans="37:37" ht="12.75" customHeight="1" x14ac:dyDescent="0.2">
      <c r="AK482" s="4"/>
    </row>
    <row r="483" spans="37:37" ht="12.75" customHeight="1" x14ac:dyDescent="0.2">
      <c r="AK483" s="4"/>
    </row>
    <row r="484" spans="37:37" ht="12.75" customHeight="1" x14ac:dyDescent="0.2">
      <c r="AK484" s="4"/>
    </row>
    <row r="485" spans="37:37" ht="12.75" customHeight="1" x14ac:dyDescent="0.2">
      <c r="AK485" s="4"/>
    </row>
    <row r="486" spans="37:37" ht="12.75" customHeight="1" x14ac:dyDescent="0.2">
      <c r="AK486" s="4"/>
    </row>
    <row r="487" spans="37:37" ht="12.75" customHeight="1" x14ac:dyDescent="0.2">
      <c r="AK487" s="4"/>
    </row>
    <row r="488" spans="37:37" ht="12.75" customHeight="1" x14ac:dyDescent="0.2">
      <c r="AK488" s="4"/>
    </row>
    <row r="489" spans="37:37" ht="12.75" customHeight="1" x14ac:dyDescent="0.2">
      <c r="AK489" s="4"/>
    </row>
    <row r="490" spans="37:37" ht="12.75" customHeight="1" x14ac:dyDescent="0.2">
      <c r="AK490" s="4"/>
    </row>
    <row r="491" spans="37:37" ht="12.75" customHeight="1" x14ac:dyDescent="0.2">
      <c r="AK491" s="4"/>
    </row>
    <row r="492" spans="37:37" ht="12.75" customHeight="1" x14ac:dyDescent="0.2">
      <c r="AK492" s="4"/>
    </row>
    <row r="493" spans="37:37" ht="12.75" customHeight="1" x14ac:dyDescent="0.2">
      <c r="AK493" s="4"/>
    </row>
    <row r="494" spans="37:37" ht="12.75" customHeight="1" x14ac:dyDescent="0.2">
      <c r="AK494" s="4"/>
    </row>
    <row r="495" spans="37:37" ht="12.75" customHeight="1" x14ac:dyDescent="0.2">
      <c r="AK495" s="4"/>
    </row>
    <row r="496" spans="37:37" ht="12.75" customHeight="1" x14ac:dyDescent="0.2">
      <c r="AK496" s="4"/>
    </row>
    <row r="497" spans="37:37" ht="12.75" customHeight="1" x14ac:dyDescent="0.2">
      <c r="AK497" s="4"/>
    </row>
    <row r="498" spans="37:37" ht="12.75" customHeight="1" x14ac:dyDescent="0.2">
      <c r="AK498" s="4"/>
    </row>
    <row r="499" spans="37:37" ht="12.75" customHeight="1" x14ac:dyDescent="0.2">
      <c r="AK499" s="4"/>
    </row>
    <row r="500" spans="37:37" ht="12.75" customHeight="1" x14ac:dyDescent="0.2">
      <c r="AK500" s="4"/>
    </row>
    <row r="501" spans="37:37" ht="12.75" customHeight="1" x14ac:dyDescent="0.2">
      <c r="AK501" s="4"/>
    </row>
    <row r="502" spans="37:37" ht="12.75" customHeight="1" x14ac:dyDescent="0.2">
      <c r="AK502" s="4"/>
    </row>
    <row r="503" spans="37:37" ht="12.75" customHeight="1" x14ac:dyDescent="0.2">
      <c r="AK503" s="4"/>
    </row>
    <row r="504" spans="37:37" ht="12.75" customHeight="1" x14ac:dyDescent="0.2">
      <c r="AK504" s="4"/>
    </row>
    <row r="505" spans="37:37" ht="12.75" customHeight="1" x14ac:dyDescent="0.2">
      <c r="AK505" s="4"/>
    </row>
    <row r="506" spans="37:37" ht="12.75" customHeight="1" x14ac:dyDescent="0.2">
      <c r="AK506" s="4"/>
    </row>
    <row r="507" spans="37:37" ht="12.75" customHeight="1" x14ac:dyDescent="0.2">
      <c r="AK507" s="4"/>
    </row>
    <row r="508" spans="37:37" ht="12.75" customHeight="1" x14ac:dyDescent="0.2">
      <c r="AK508" s="4"/>
    </row>
    <row r="509" spans="37:37" ht="12.75" customHeight="1" x14ac:dyDescent="0.2">
      <c r="AK509" s="4"/>
    </row>
    <row r="510" spans="37:37" ht="12.75" customHeight="1" x14ac:dyDescent="0.2">
      <c r="AK510" s="4"/>
    </row>
    <row r="511" spans="37:37" ht="12.75" customHeight="1" x14ac:dyDescent="0.2">
      <c r="AK511" s="4"/>
    </row>
    <row r="512" spans="37:37" ht="12.75" customHeight="1" x14ac:dyDescent="0.2">
      <c r="AK512" s="4"/>
    </row>
    <row r="513" spans="37:37" ht="12.75" customHeight="1" x14ac:dyDescent="0.2">
      <c r="AK513" s="4"/>
    </row>
    <row r="514" spans="37:37" ht="12.75" customHeight="1" x14ac:dyDescent="0.2">
      <c r="AK514" s="4"/>
    </row>
    <row r="515" spans="37:37" ht="12.75" customHeight="1" x14ac:dyDescent="0.2">
      <c r="AK515" s="4"/>
    </row>
    <row r="516" spans="37:37" ht="12.75" customHeight="1" x14ac:dyDescent="0.2">
      <c r="AK516" s="4"/>
    </row>
    <row r="517" spans="37:37" ht="12.75" customHeight="1" x14ac:dyDescent="0.2">
      <c r="AK517" s="4"/>
    </row>
    <row r="518" spans="37:37" ht="12.75" customHeight="1" x14ac:dyDescent="0.2">
      <c r="AK518" s="4"/>
    </row>
    <row r="519" spans="37:37" ht="12.75" customHeight="1" x14ac:dyDescent="0.2">
      <c r="AK519" s="4"/>
    </row>
    <row r="520" spans="37:37" ht="12.75" customHeight="1" x14ac:dyDescent="0.2">
      <c r="AK520" s="4"/>
    </row>
    <row r="521" spans="37:37" ht="12.75" customHeight="1" x14ac:dyDescent="0.2">
      <c r="AK521" s="4"/>
    </row>
    <row r="522" spans="37:37" ht="12.75" customHeight="1" x14ac:dyDescent="0.2">
      <c r="AK522" s="4"/>
    </row>
    <row r="523" spans="37:37" ht="12.75" customHeight="1" x14ac:dyDescent="0.2">
      <c r="AK523" s="4"/>
    </row>
    <row r="524" spans="37:37" ht="12.75" customHeight="1" x14ac:dyDescent="0.2">
      <c r="AK524" s="4"/>
    </row>
    <row r="525" spans="37:37" ht="12.75" customHeight="1" x14ac:dyDescent="0.2">
      <c r="AK525" s="4"/>
    </row>
    <row r="526" spans="37:37" ht="12.75" customHeight="1" x14ac:dyDescent="0.2">
      <c r="AK526" s="4"/>
    </row>
    <row r="527" spans="37:37" ht="12.75" customHeight="1" x14ac:dyDescent="0.2">
      <c r="AK527" s="4"/>
    </row>
    <row r="528" spans="37:37" ht="12.75" customHeight="1" x14ac:dyDescent="0.2">
      <c r="AK528" s="4"/>
    </row>
    <row r="529" spans="37:37" ht="12.75" customHeight="1" x14ac:dyDescent="0.2">
      <c r="AK529" s="4"/>
    </row>
    <row r="530" spans="37:37" ht="12.75" customHeight="1" x14ac:dyDescent="0.2">
      <c r="AK530" s="4"/>
    </row>
    <row r="531" spans="37:37" ht="12.75" customHeight="1" x14ac:dyDescent="0.2">
      <c r="AK531" s="4"/>
    </row>
    <row r="532" spans="37:37" ht="12.75" customHeight="1" x14ac:dyDescent="0.2">
      <c r="AK532" s="4"/>
    </row>
    <row r="533" spans="37:37" ht="12.75" customHeight="1" x14ac:dyDescent="0.2">
      <c r="AK533" s="4"/>
    </row>
    <row r="534" spans="37:37" ht="12.75" customHeight="1" x14ac:dyDescent="0.2">
      <c r="AK534" s="4"/>
    </row>
    <row r="535" spans="37:37" ht="12.75" customHeight="1" x14ac:dyDescent="0.2">
      <c r="AK535" s="4"/>
    </row>
    <row r="536" spans="37:37" ht="12.75" customHeight="1" x14ac:dyDescent="0.2">
      <c r="AK536" s="4"/>
    </row>
    <row r="537" spans="37:37" ht="12.75" customHeight="1" x14ac:dyDescent="0.2">
      <c r="AK537" s="4"/>
    </row>
    <row r="538" spans="37:37" ht="12.75" customHeight="1" x14ac:dyDescent="0.2">
      <c r="AK538" s="4"/>
    </row>
    <row r="539" spans="37:37" ht="12.75" customHeight="1" x14ac:dyDescent="0.2">
      <c r="AK539" s="4"/>
    </row>
    <row r="540" spans="37:37" ht="12.75" customHeight="1" x14ac:dyDescent="0.2">
      <c r="AK540" s="4"/>
    </row>
    <row r="541" spans="37:37" ht="12.75" customHeight="1" x14ac:dyDescent="0.2">
      <c r="AK541" s="4"/>
    </row>
    <row r="542" spans="37:37" ht="12.75" customHeight="1" x14ac:dyDescent="0.2">
      <c r="AK542" s="4"/>
    </row>
    <row r="543" spans="37:37" ht="12.75" customHeight="1" x14ac:dyDescent="0.2">
      <c r="AK543" s="4"/>
    </row>
    <row r="544" spans="37:37" ht="12.75" customHeight="1" x14ac:dyDescent="0.2">
      <c r="AK544" s="4"/>
    </row>
    <row r="545" spans="37:37" ht="12.75" customHeight="1" x14ac:dyDescent="0.2">
      <c r="AK545" s="4"/>
    </row>
    <row r="546" spans="37:37" ht="12.75" customHeight="1" x14ac:dyDescent="0.2">
      <c r="AK546" s="4"/>
    </row>
    <row r="547" spans="37:37" ht="12.75" customHeight="1" x14ac:dyDescent="0.2">
      <c r="AK547" s="4"/>
    </row>
    <row r="548" spans="37:37" ht="12.75" customHeight="1" x14ac:dyDescent="0.2">
      <c r="AK548" s="4"/>
    </row>
    <row r="549" spans="37:37" ht="12.75" customHeight="1" x14ac:dyDescent="0.2">
      <c r="AK549" s="4"/>
    </row>
    <row r="550" spans="37:37" ht="12.75" customHeight="1" x14ac:dyDescent="0.2">
      <c r="AK550" s="4"/>
    </row>
    <row r="551" spans="37:37" ht="12.75" customHeight="1" x14ac:dyDescent="0.2">
      <c r="AK551" s="4"/>
    </row>
    <row r="552" spans="37:37" ht="12.75" customHeight="1" x14ac:dyDescent="0.2">
      <c r="AK552" s="4"/>
    </row>
    <row r="553" spans="37:37" ht="12.75" customHeight="1" x14ac:dyDescent="0.2">
      <c r="AK553" s="4"/>
    </row>
    <row r="554" spans="37:37" ht="12.75" customHeight="1" x14ac:dyDescent="0.2">
      <c r="AK554" s="4"/>
    </row>
    <row r="555" spans="37:37" ht="12.75" customHeight="1" x14ac:dyDescent="0.2">
      <c r="AK555" s="4"/>
    </row>
    <row r="556" spans="37:37" ht="12.75" customHeight="1" x14ac:dyDescent="0.2">
      <c r="AK556" s="4"/>
    </row>
    <row r="557" spans="37:37" ht="12.75" customHeight="1" x14ac:dyDescent="0.2">
      <c r="AK557" s="4"/>
    </row>
    <row r="558" spans="37:37" ht="12.75" customHeight="1" x14ac:dyDescent="0.2">
      <c r="AK558" s="4"/>
    </row>
    <row r="559" spans="37:37" ht="12.75" customHeight="1" x14ac:dyDescent="0.2">
      <c r="AK559" s="4"/>
    </row>
    <row r="560" spans="37:37" ht="12.75" customHeight="1" x14ac:dyDescent="0.2">
      <c r="AK560" s="4"/>
    </row>
    <row r="561" spans="37:37" ht="12.75" customHeight="1" x14ac:dyDescent="0.2">
      <c r="AK561" s="4"/>
    </row>
    <row r="562" spans="37:37" ht="12.75" customHeight="1" x14ac:dyDescent="0.2">
      <c r="AK562" s="4"/>
    </row>
    <row r="563" spans="37:37" ht="12.75" customHeight="1" x14ac:dyDescent="0.2">
      <c r="AK563" s="4"/>
    </row>
    <row r="564" spans="37:37" ht="12.75" customHeight="1" x14ac:dyDescent="0.2">
      <c r="AK564" s="4"/>
    </row>
    <row r="565" spans="37:37" ht="12.75" customHeight="1" x14ac:dyDescent="0.2">
      <c r="AK565" s="4"/>
    </row>
    <row r="566" spans="37:37" ht="12.75" customHeight="1" x14ac:dyDescent="0.2">
      <c r="AK566" s="4"/>
    </row>
    <row r="567" spans="37:37" ht="12.75" customHeight="1" x14ac:dyDescent="0.2">
      <c r="AK567" s="4"/>
    </row>
    <row r="568" spans="37:37" ht="12.75" customHeight="1" x14ac:dyDescent="0.2">
      <c r="AK568" s="4"/>
    </row>
    <row r="569" spans="37:37" ht="12.75" customHeight="1" x14ac:dyDescent="0.2">
      <c r="AK569" s="4"/>
    </row>
    <row r="570" spans="37:37" ht="12.75" customHeight="1" x14ac:dyDescent="0.2">
      <c r="AK570" s="4"/>
    </row>
    <row r="571" spans="37:37" ht="12.75" customHeight="1" x14ac:dyDescent="0.2">
      <c r="AK571" s="4"/>
    </row>
    <row r="572" spans="37:37" ht="12.75" customHeight="1" x14ac:dyDescent="0.2">
      <c r="AK572" s="4"/>
    </row>
    <row r="573" spans="37:37" ht="12.75" customHeight="1" x14ac:dyDescent="0.2">
      <c r="AK573" s="4"/>
    </row>
    <row r="574" spans="37:37" ht="12.75" customHeight="1" x14ac:dyDescent="0.2">
      <c r="AK574" s="4"/>
    </row>
    <row r="575" spans="37:37" ht="12.75" customHeight="1" x14ac:dyDescent="0.2">
      <c r="AK575" s="4"/>
    </row>
    <row r="576" spans="37:37" ht="12.75" customHeight="1" x14ac:dyDescent="0.2">
      <c r="AK576" s="4"/>
    </row>
    <row r="577" spans="37:37" ht="12.75" customHeight="1" x14ac:dyDescent="0.2">
      <c r="AK577" s="4"/>
    </row>
    <row r="578" spans="37:37" ht="12.75" customHeight="1" x14ac:dyDescent="0.2">
      <c r="AK578" s="4"/>
    </row>
    <row r="579" spans="37:37" ht="12.75" customHeight="1" x14ac:dyDescent="0.2">
      <c r="AK579" s="4"/>
    </row>
    <row r="580" spans="37:37" ht="12.75" customHeight="1" x14ac:dyDescent="0.2">
      <c r="AK580" s="4"/>
    </row>
    <row r="581" spans="37:37" ht="12.75" customHeight="1" x14ac:dyDescent="0.2">
      <c r="AK581" s="4"/>
    </row>
    <row r="582" spans="37:37" ht="12.75" customHeight="1" x14ac:dyDescent="0.2">
      <c r="AK582" s="4"/>
    </row>
    <row r="583" spans="37:37" ht="12.75" customHeight="1" x14ac:dyDescent="0.2">
      <c r="AK583" s="4"/>
    </row>
    <row r="584" spans="37:37" ht="12.75" customHeight="1" x14ac:dyDescent="0.2">
      <c r="AK584" s="4"/>
    </row>
    <row r="585" spans="37:37" ht="12.75" customHeight="1" x14ac:dyDescent="0.2">
      <c r="AK585" s="4"/>
    </row>
    <row r="586" spans="37:37" ht="12.75" customHeight="1" x14ac:dyDescent="0.2">
      <c r="AK586" s="4"/>
    </row>
    <row r="587" spans="37:37" ht="12.75" customHeight="1" x14ac:dyDescent="0.2">
      <c r="AK587" s="4"/>
    </row>
    <row r="588" spans="37:37" ht="12.75" customHeight="1" x14ac:dyDescent="0.2">
      <c r="AK588" s="4"/>
    </row>
    <row r="589" spans="37:37" ht="12.75" customHeight="1" x14ac:dyDescent="0.2">
      <c r="AK589" s="4"/>
    </row>
    <row r="590" spans="37:37" ht="12.75" customHeight="1" x14ac:dyDescent="0.2">
      <c r="AK590" s="4"/>
    </row>
    <row r="591" spans="37:37" ht="12.75" customHeight="1" x14ac:dyDescent="0.2">
      <c r="AK591" s="4"/>
    </row>
    <row r="592" spans="37:37" ht="12.75" customHeight="1" x14ac:dyDescent="0.2">
      <c r="AK592" s="4"/>
    </row>
    <row r="593" spans="37:37" ht="12.75" customHeight="1" x14ac:dyDescent="0.2">
      <c r="AK593" s="4"/>
    </row>
    <row r="594" spans="37:37" ht="12.75" customHeight="1" x14ac:dyDescent="0.2">
      <c r="AK594" s="4"/>
    </row>
    <row r="595" spans="37:37" ht="12.75" customHeight="1" x14ac:dyDescent="0.2">
      <c r="AK595" s="4"/>
    </row>
    <row r="596" spans="37:37" ht="12.75" customHeight="1" x14ac:dyDescent="0.2">
      <c r="AK596" s="4"/>
    </row>
    <row r="597" spans="37:37" ht="12.75" customHeight="1" x14ac:dyDescent="0.2">
      <c r="AK597" s="4"/>
    </row>
    <row r="598" spans="37:37" ht="12.75" customHeight="1" x14ac:dyDescent="0.2">
      <c r="AK598" s="4"/>
    </row>
    <row r="599" spans="37:37" ht="12.75" customHeight="1" x14ac:dyDescent="0.2">
      <c r="AK599" s="4"/>
    </row>
    <row r="600" spans="37:37" ht="12.75" customHeight="1" x14ac:dyDescent="0.2">
      <c r="AK600" s="4"/>
    </row>
    <row r="601" spans="37:37" ht="12.75" customHeight="1" x14ac:dyDescent="0.2">
      <c r="AK601" s="4"/>
    </row>
    <row r="602" spans="37:37" ht="12.75" customHeight="1" x14ac:dyDescent="0.2">
      <c r="AK602" s="4"/>
    </row>
    <row r="603" spans="37:37" ht="12.75" customHeight="1" x14ac:dyDescent="0.2">
      <c r="AK603" s="4"/>
    </row>
    <row r="604" spans="37:37" ht="12.75" customHeight="1" x14ac:dyDescent="0.2">
      <c r="AK604" s="4"/>
    </row>
    <row r="605" spans="37:37" ht="12.75" customHeight="1" x14ac:dyDescent="0.2">
      <c r="AK605" s="4"/>
    </row>
    <row r="606" spans="37:37" ht="12.75" customHeight="1" x14ac:dyDescent="0.2">
      <c r="AK606" s="4"/>
    </row>
    <row r="607" spans="37:37" ht="12.75" customHeight="1" x14ac:dyDescent="0.2">
      <c r="AK607" s="4"/>
    </row>
    <row r="608" spans="37:37" ht="12.75" customHeight="1" x14ac:dyDescent="0.2">
      <c r="AK608" s="4"/>
    </row>
    <row r="609" spans="37:37" ht="12.75" customHeight="1" x14ac:dyDescent="0.2">
      <c r="AK609" s="4"/>
    </row>
    <row r="610" spans="37:37" ht="12.75" customHeight="1" x14ac:dyDescent="0.2">
      <c r="AK610" s="4"/>
    </row>
    <row r="611" spans="37:37" ht="12.75" customHeight="1" x14ac:dyDescent="0.2">
      <c r="AK611" s="4"/>
    </row>
    <row r="612" spans="37:37" ht="12.75" customHeight="1" x14ac:dyDescent="0.2">
      <c r="AK612" s="4"/>
    </row>
    <row r="613" spans="37:37" ht="12.75" customHeight="1" x14ac:dyDescent="0.2">
      <c r="AK613" s="4"/>
    </row>
    <row r="614" spans="37:37" ht="12.75" customHeight="1" x14ac:dyDescent="0.2">
      <c r="AK614" s="4"/>
    </row>
    <row r="615" spans="37:37" ht="12.75" customHeight="1" x14ac:dyDescent="0.2">
      <c r="AK615" s="4"/>
    </row>
    <row r="616" spans="37:37" ht="12.75" customHeight="1" x14ac:dyDescent="0.2">
      <c r="AK616" s="4"/>
    </row>
    <row r="617" spans="37:37" ht="12.75" customHeight="1" x14ac:dyDescent="0.2">
      <c r="AK617" s="4"/>
    </row>
    <row r="618" spans="37:37" ht="12.75" customHeight="1" x14ac:dyDescent="0.2">
      <c r="AK618" s="4"/>
    </row>
    <row r="619" spans="37:37" ht="12.75" customHeight="1" x14ac:dyDescent="0.2">
      <c r="AK619" s="4"/>
    </row>
    <row r="620" spans="37:37" ht="12.75" customHeight="1" x14ac:dyDescent="0.2">
      <c r="AK620" s="4"/>
    </row>
    <row r="621" spans="37:37" ht="12.75" customHeight="1" x14ac:dyDescent="0.2">
      <c r="AK621" s="4"/>
    </row>
    <row r="622" spans="37:37" ht="12.75" customHeight="1" x14ac:dyDescent="0.2">
      <c r="AK622" s="4"/>
    </row>
    <row r="623" spans="37:37" ht="12.75" customHeight="1" x14ac:dyDescent="0.2">
      <c r="AK623" s="4"/>
    </row>
    <row r="624" spans="37:37" ht="12.75" customHeight="1" x14ac:dyDescent="0.2">
      <c r="AK624" s="4"/>
    </row>
    <row r="625" spans="37:37" ht="12.75" customHeight="1" x14ac:dyDescent="0.2">
      <c r="AK625" s="4"/>
    </row>
    <row r="626" spans="37:37" ht="12.75" customHeight="1" x14ac:dyDescent="0.2">
      <c r="AK626" s="4"/>
    </row>
    <row r="627" spans="37:37" ht="12.75" customHeight="1" x14ac:dyDescent="0.2">
      <c r="AK627" s="4"/>
    </row>
    <row r="628" spans="37:37" ht="12.75" customHeight="1" x14ac:dyDescent="0.2">
      <c r="AK628" s="4"/>
    </row>
    <row r="629" spans="37:37" ht="12.75" customHeight="1" x14ac:dyDescent="0.2">
      <c r="AK629" s="4"/>
    </row>
    <row r="630" spans="37:37" ht="12.75" customHeight="1" x14ac:dyDescent="0.2">
      <c r="AK630" s="4"/>
    </row>
    <row r="631" spans="37:37" ht="12.75" customHeight="1" x14ac:dyDescent="0.2">
      <c r="AK631" s="4"/>
    </row>
    <row r="632" spans="37:37" ht="12.75" customHeight="1" x14ac:dyDescent="0.2">
      <c r="AK632" s="4"/>
    </row>
    <row r="633" spans="37:37" ht="12.75" customHeight="1" x14ac:dyDescent="0.2">
      <c r="AK633" s="4"/>
    </row>
    <row r="634" spans="37:37" ht="12.75" customHeight="1" x14ac:dyDescent="0.2">
      <c r="AK634" s="4"/>
    </row>
    <row r="635" spans="37:37" ht="12.75" customHeight="1" x14ac:dyDescent="0.2">
      <c r="AK635" s="4"/>
    </row>
    <row r="636" spans="37:37" ht="12.75" customHeight="1" x14ac:dyDescent="0.2">
      <c r="AK636" s="4"/>
    </row>
    <row r="637" spans="37:37" ht="12.75" customHeight="1" x14ac:dyDescent="0.2">
      <c r="AK637" s="4"/>
    </row>
    <row r="638" spans="37:37" ht="12.75" customHeight="1" x14ac:dyDescent="0.2">
      <c r="AK638" s="4"/>
    </row>
    <row r="639" spans="37:37" ht="12.75" customHeight="1" x14ac:dyDescent="0.2">
      <c r="AK639" s="4"/>
    </row>
    <row r="640" spans="37:37" ht="12.75" customHeight="1" x14ac:dyDescent="0.2">
      <c r="AK640" s="4"/>
    </row>
    <row r="641" spans="37:37" ht="12.75" customHeight="1" x14ac:dyDescent="0.2">
      <c r="AK641" s="4"/>
    </row>
    <row r="642" spans="37:37" ht="12.75" customHeight="1" x14ac:dyDescent="0.2">
      <c r="AK642" s="4"/>
    </row>
    <row r="643" spans="37:37" ht="12.75" customHeight="1" x14ac:dyDescent="0.2">
      <c r="AK643" s="4"/>
    </row>
    <row r="644" spans="37:37" ht="12.75" customHeight="1" x14ac:dyDescent="0.2">
      <c r="AK644" s="4"/>
    </row>
    <row r="645" spans="37:37" ht="12.75" customHeight="1" x14ac:dyDescent="0.2">
      <c r="AK645" s="4"/>
    </row>
    <row r="646" spans="37:37" ht="12.75" customHeight="1" x14ac:dyDescent="0.2">
      <c r="AK646" s="4"/>
    </row>
    <row r="647" spans="37:37" ht="12.75" customHeight="1" x14ac:dyDescent="0.2">
      <c r="AK647" s="4"/>
    </row>
    <row r="648" spans="37:37" ht="12.75" customHeight="1" x14ac:dyDescent="0.2">
      <c r="AK648" s="4"/>
    </row>
    <row r="649" spans="37:37" ht="12.75" customHeight="1" x14ac:dyDescent="0.2">
      <c r="AK649" s="4"/>
    </row>
    <row r="650" spans="37:37" ht="12.75" customHeight="1" x14ac:dyDescent="0.2">
      <c r="AK650" s="4"/>
    </row>
    <row r="651" spans="37:37" ht="12.75" customHeight="1" x14ac:dyDescent="0.2">
      <c r="AK651" s="4"/>
    </row>
    <row r="652" spans="37:37" ht="12.75" customHeight="1" x14ac:dyDescent="0.2">
      <c r="AK652" s="4"/>
    </row>
    <row r="653" spans="37:37" ht="12.75" customHeight="1" x14ac:dyDescent="0.2">
      <c r="AK653" s="4"/>
    </row>
    <row r="654" spans="37:37" ht="12.75" customHeight="1" x14ac:dyDescent="0.2">
      <c r="AK654" s="4"/>
    </row>
    <row r="655" spans="37:37" ht="12.75" customHeight="1" x14ac:dyDescent="0.2">
      <c r="AK655" s="4"/>
    </row>
    <row r="656" spans="37:37" ht="12.75" customHeight="1" x14ac:dyDescent="0.2">
      <c r="AK656" s="4"/>
    </row>
    <row r="657" spans="37:37" ht="12.75" customHeight="1" x14ac:dyDescent="0.2">
      <c r="AK657" s="4"/>
    </row>
    <row r="658" spans="37:37" ht="12.75" customHeight="1" x14ac:dyDescent="0.2">
      <c r="AK658" s="4"/>
    </row>
    <row r="659" spans="37:37" ht="12.75" customHeight="1" x14ac:dyDescent="0.2">
      <c r="AK659" s="4"/>
    </row>
    <row r="660" spans="37:37" ht="12.75" customHeight="1" x14ac:dyDescent="0.2">
      <c r="AK660" s="4"/>
    </row>
    <row r="661" spans="37:37" ht="12.75" customHeight="1" x14ac:dyDescent="0.2">
      <c r="AK661" s="4"/>
    </row>
    <row r="662" spans="37:37" ht="12.75" customHeight="1" x14ac:dyDescent="0.2">
      <c r="AK662" s="4"/>
    </row>
    <row r="663" spans="37:37" ht="12.75" customHeight="1" x14ac:dyDescent="0.2">
      <c r="AK663" s="4"/>
    </row>
    <row r="664" spans="37:37" ht="12.75" customHeight="1" x14ac:dyDescent="0.2">
      <c r="AK664" s="4"/>
    </row>
    <row r="665" spans="37:37" ht="12.75" customHeight="1" x14ac:dyDescent="0.2">
      <c r="AK665" s="4"/>
    </row>
    <row r="666" spans="37:37" ht="12.75" customHeight="1" x14ac:dyDescent="0.2">
      <c r="AK666" s="4"/>
    </row>
    <row r="667" spans="37:37" ht="12.75" customHeight="1" x14ac:dyDescent="0.2">
      <c r="AK667" s="4"/>
    </row>
    <row r="668" spans="37:37" ht="12.75" customHeight="1" x14ac:dyDescent="0.2">
      <c r="AK668" s="4"/>
    </row>
    <row r="669" spans="37:37" ht="12.75" customHeight="1" x14ac:dyDescent="0.2">
      <c r="AK669" s="4"/>
    </row>
    <row r="670" spans="37:37" ht="12.75" customHeight="1" x14ac:dyDescent="0.2">
      <c r="AK670" s="4"/>
    </row>
    <row r="671" spans="37:37" ht="12.75" customHeight="1" x14ac:dyDescent="0.2">
      <c r="AK671" s="4"/>
    </row>
    <row r="672" spans="37:37" ht="12.75" customHeight="1" x14ac:dyDescent="0.2">
      <c r="AK672" s="4"/>
    </row>
    <row r="673" spans="37:37" ht="12.75" customHeight="1" x14ac:dyDescent="0.2">
      <c r="AK673" s="4"/>
    </row>
    <row r="674" spans="37:37" ht="12.75" customHeight="1" x14ac:dyDescent="0.2">
      <c r="AK674" s="4"/>
    </row>
    <row r="675" spans="37:37" ht="12.75" customHeight="1" x14ac:dyDescent="0.2">
      <c r="AK675" s="4"/>
    </row>
    <row r="676" spans="37:37" ht="12.75" customHeight="1" x14ac:dyDescent="0.2">
      <c r="AK676" s="4"/>
    </row>
    <row r="677" spans="37:37" ht="12.75" customHeight="1" x14ac:dyDescent="0.2">
      <c r="AK677" s="4"/>
    </row>
    <row r="678" spans="37:37" ht="12.75" customHeight="1" x14ac:dyDescent="0.2">
      <c r="AK678" s="4"/>
    </row>
    <row r="679" spans="37:37" ht="12.75" customHeight="1" x14ac:dyDescent="0.2">
      <c r="AK679" s="4"/>
    </row>
    <row r="680" spans="37:37" ht="12.75" customHeight="1" x14ac:dyDescent="0.2">
      <c r="AK680" s="4"/>
    </row>
    <row r="681" spans="37:37" ht="12.75" customHeight="1" x14ac:dyDescent="0.2">
      <c r="AK681" s="4"/>
    </row>
    <row r="682" spans="37:37" ht="12.75" customHeight="1" x14ac:dyDescent="0.2">
      <c r="AK682" s="4"/>
    </row>
    <row r="683" spans="37:37" ht="12.75" customHeight="1" x14ac:dyDescent="0.2">
      <c r="AK683" s="4"/>
    </row>
    <row r="684" spans="37:37" ht="12.75" customHeight="1" x14ac:dyDescent="0.2">
      <c r="AK684" s="4"/>
    </row>
    <row r="685" spans="37:37" ht="12.75" customHeight="1" x14ac:dyDescent="0.2">
      <c r="AK685" s="4"/>
    </row>
    <row r="686" spans="37:37" ht="12.75" customHeight="1" x14ac:dyDescent="0.2">
      <c r="AK686" s="4"/>
    </row>
    <row r="687" spans="37:37" ht="12.75" customHeight="1" x14ac:dyDescent="0.2">
      <c r="AK687" s="4"/>
    </row>
    <row r="688" spans="37:37" ht="12.75" customHeight="1" x14ac:dyDescent="0.2">
      <c r="AK688" s="4"/>
    </row>
    <row r="689" spans="37:37" ht="12.75" customHeight="1" x14ac:dyDescent="0.2">
      <c r="AK689" s="4"/>
    </row>
    <row r="690" spans="37:37" ht="12.75" customHeight="1" x14ac:dyDescent="0.2">
      <c r="AK690" s="4"/>
    </row>
    <row r="691" spans="37:37" ht="12.75" customHeight="1" x14ac:dyDescent="0.2">
      <c r="AK691" s="4"/>
    </row>
    <row r="692" spans="37:37" ht="12.75" customHeight="1" x14ac:dyDescent="0.2">
      <c r="AK692" s="4"/>
    </row>
    <row r="693" spans="37:37" ht="12.75" customHeight="1" x14ac:dyDescent="0.2">
      <c r="AK693" s="4"/>
    </row>
    <row r="694" spans="37:37" ht="12.75" customHeight="1" x14ac:dyDescent="0.2">
      <c r="AK694" s="4"/>
    </row>
    <row r="695" spans="37:37" ht="12.75" customHeight="1" x14ac:dyDescent="0.2">
      <c r="AK695" s="4"/>
    </row>
    <row r="696" spans="37:37" ht="12.75" customHeight="1" x14ac:dyDescent="0.2">
      <c r="AK696" s="4"/>
    </row>
    <row r="697" spans="37:37" ht="12.75" customHeight="1" x14ac:dyDescent="0.2">
      <c r="AK697" s="4"/>
    </row>
    <row r="698" spans="37:37" ht="12.75" customHeight="1" x14ac:dyDescent="0.2">
      <c r="AK698" s="4"/>
    </row>
    <row r="699" spans="37:37" ht="12.75" customHeight="1" x14ac:dyDescent="0.2">
      <c r="AK699" s="4"/>
    </row>
    <row r="700" spans="37:37" ht="12.75" customHeight="1" x14ac:dyDescent="0.2">
      <c r="AK700" s="4"/>
    </row>
    <row r="701" spans="37:37" ht="12.75" customHeight="1" x14ac:dyDescent="0.2">
      <c r="AK701" s="4"/>
    </row>
    <row r="702" spans="37:37" ht="12.75" customHeight="1" x14ac:dyDescent="0.2">
      <c r="AK702" s="4"/>
    </row>
    <row r="703" spans="37:37" ht="12.75" customHeight="1" x14ac:dyDescent="0.2">
      <c r="AK703" s="4"/>
    </row>
    <row r="704" spans="37:37" ht="12.75" customHeight="1" x14ac:dyDescent="0.2">
      <c r="AK704" s="4"/>
    </row>
    <row r="705" spans="37:37" ht="12.75" customHeight="1" x14ac:dyDescent="0.2">
      <c r="AK705" s="4"/>
    </row>
    <row r="706" spans="37:37" ht="12.75" customHeight="1" x14ac:dyDescent="0.2">
      <c r="AK706" s="4"/>
    </row>
    <row r="707" spans="37:37" ht="12.75" customHeight="1" x14ac:dyDescent="0.2">
      <c r="AK707" s="4"/>
    </row>
    <row r="708" spans="37:37" ht="12.75" customHeight="1" x14ac:dyDescent="0.2">
      <c r="AK708" s="4"/>
    </row>
    <row r="709" spans="37:37" ht="12.75" customHeight="1" x14ac:dyDescent="0.2">
      <c r="AK709" s="4"/>
    </row>
    <row r="710" spans="37:37" ht="12.75" customHeight="1" x14ac:dyDescent="0.2">
      <c r="AK710" s="4"/>
    </row>
    <row r="711" spans="37:37" ht="12.75" customHeight="1" x14ac:dyDescent="0.2">
      <c r="AK711" s="4"/>
    </row>
    <row r="712" spans="37:37" ht="12.75" customHeight="1" x14ac:dyDescent="0.2">
      <c r="AK712" s="4"/>
    </row>
    <row r="713" spans="37:37" ht="12.75" customHeight="1" x14ac:dyDescent="0.2">
      <c r="AK713" s="4"/>
    </row>
    <row r="714" spans="37:37" ht="12.75" customHeight="1" x14ac:dyDescent="0.2">
      <c r="AK714" s="4"/>
    </row>
    <row r="715" spans="37:37" ht="12.75" customHeight="1" x14ac:dyDescent="0.2">
      <c r="AK715" s="4"/>
    </row>
    <row r="716" spans="37:37" ht="12.75" customHeight="1" x14ac:dyDescent="0.2">
      <c r="AK716" s="4"/>
    </row>
    <row r="717" spans="37:37" ht="12.75" customHeight="1" x14ac:dyDescent="0.2">
      <c r="AK717" s="4"/>
    </row>
    <row r="718" spans="37:37" ht="12.75" customHeight="1" x14ac:dyDescent="0.2">
      <c r="AK718" s="4"/>
    </row>
    <row r="719" spans="37:37" ht="12.75" customHeight="1" x14ac:dyDescent="0.2">
      <c r="AK719" s="4"/>
    </row>
    <row r="720" spans="37:37" ht="12.75" customHeight="1" x14ac:dyDescent="0.2">
      <c r="AK720" s="4"/>
    </row>
    <row r="721" spans="37:37" ht="12.75" customHeight="1" x14ac:dyDescent="0.2">
      <c r="AK721" s="4"/>
    </row>
    <row r="722" spans="37:37" ht="12.75" customHeight="1" x14ac:dyDescent="0.2">
      <c r="AK722" s="4"/>
    </row>
    <row r="723" spans="37:37" ht="12.75" customHeight="1" x14ac:dyDescent="0.2">
      <c r="AK723" s="4"/>
    </row>
    <row r="724" spans="37:37" ht="12.75" customHeight="1" x14ac:dyDescent="0.2">
      <c r="AK724" s="4"/>
    </row>
    <row r="725" spans="37:37" ht="12.75" customHeight="1" x14ac:dyDescent="0.2">
      <c r="AK725" s="4"/>
    </row>
    <row r="726" spans="37:37" ht="12.75" customHeight="1" x14ac:dyDescent="0.2">
      <c r="AK726" s="4"/>
    </row>
    <row r="727" spans="37:37" ht="12.75" customHeight="1" x14ac:dyDescent="0.2">
      <c r="AK727" s="4"/>
    </row>
    <row r="728" spans="37:37" ht="12.75" customHeight="1" x14ac:dyDescent="0.2">
      <c r="AK728" s="4"/>
    </row>
    <row r="729" spans="37:37" ht="12.75" customHeight="1" x14ac:dyDescent="0.2">
      <c r="AK729" s="4"/>
    </row>
    <row r="730" spans="37:37" ht="12.75" customHeight="1" x14ac:dyDescent="0.2">
      <c r="AK730" s="4"/>
    </row>
    <row r="731" spans="37:37" ht="12.75" customHeight="1" x14ac:dyDescent="0.2">
      <c r="AK731" s="4"/>
    </row>
    <row r="732" spans="37:37" ht="12.75" customHeight="1" x14ac:dyDescent="0.2">
      <c r="AK732" s="4"/>
    </row>
    <row r="733" spans="37:37" ht="12.75" customHeight="1" x14ac:dyDescent="0.2">
      <c r="AK733" s="4"/>
    </row>
    <row r="734" spans="37:37" ht="12.75" customHeight="1" x14ac:dyDescent="0.2">
      <c r="AK734" s="4"/>
    </row>
    <row r="735" spans="37:37" ht="12.75" customHeight="1" x14ac:dyDescent="0.2">
      <c r="AK735" s="4"/>
    </row>
    <row r="736" spans="37:37" ht="12.75" customHeight="1" x14ac:dyDescent="0.2">
      <c r="AK736" s="4"/>
    </row>
    <row r="737" spans="37:37" ht="12.75" customHeight="1" x14ac:dyDescent="0.2">
      <c r="AK737" s="4"/>
    </row>
    <row r="738" spans="37:37" ht="12.75" customHeight="1" x14ac:dyDescent="0.2">
      <c r="AK738" s="4"/>
    </row>
    <row r="739" spans="37:37" ht="12.75" customHeight="1" x14ac:dyDescent="0.2">
      <c r="AK739" s="4"/>
    </row>
    <row r="740" spans="37:37" ht="12.75" customHeight="1" x14ac:dyDescent="0.2">
      <c r="AK740" s="4"/>
    </row>
    <row r="741" spans="37:37" ht="12.75" customHeight="1" x14ac:dyDescent="0.2">
      <c r="AK741" s="4"/>
    </row>
    <row r="742" spans="37:37" ht="12.75" customHeight="1" x14ac:dyDescent="0.2">
      <c r="AK742" s="4"/>
    </row>
    <row r="743" spans="37:37" ht="12.75" customHeight="1" x14ac:dyDescent="0.2">
      <c r="AK743" s="4"/>
    </row>
    <row r="744" spans="37:37" ht="12.75" customHeight="1" x14ac:dyDescent="0.2">
      <c r="AK744" s="4"/>
    </row>
    <row r="745" spans="37:37" ht="12.75" customHeight="1" x14ac:dyDescent="0.2">
      <c r="AK745" s="4"/>
    </row>
    <row r="746" spans="37:37" ht="12.75" customHeight="1" x14ac:dyDescent="0.2">
      <c r="AK746" s="4"/>
    </row>
    <row r="747" spans="37:37" ht="12.75" customHeight="1" x14ac:dyDescent="0.2">
      <c r="AK747" s="4"/>
    </row>
    <row r="748" spans="37:37" ht="12.75" customHeight="1" x14ac:dyDescent="0.2">
      <c r="AK748" s="4"/>
    </row>
    <row r="749" spans="37:37" ht="12.75" customHeight="1" x14ac:dyDescent="0.2">
      <c r="AK749" s="4"/>
    </row>
    <row r="750" spans="37:37" ht="12.75" customHeight="1" x14ac:dyDescent="0.2">
      <c r="AK750" s="4"/>
    </row>
    <row r="751" spans="37:37" ht="12.75" customHeight="1" x14ac:dyDescent="0.2">
      <c r="AK751" s="4"/>
    </row>
    <row r="752" spans="37:37" ht="12.75" customHeight="1" x14ac:dyDescent="0.2">
      <c r="AK752" s="4"/>
    </row>
    <row r="753" spans="37:37" ht="12.75" customHeight="1" x14ac:dyDescent="0.2">
      <c r="AK753" s="4"/>
    </row>
    <row r="754" spans="37:37" ht="12.75" customHeight="1" x14ac:dyDescent="0.2">
      <c r="AK754" s="4"/>
    </row>
    <row r="755" spans="37:37" ht="12.75" customHeight="1" x14ac:dyDescent="0.2">
      <c r="AK755" s="4"/>
    </row>
    <row r="756" spans="37:37" ht="12.75" customHeight="1" x14ac:dyDescent="0.2">
      <c r="AK756" s="4"/>
    </row>
    <row r="757" spans="37:37" ht="12.75" customHeight="1" x14ac:dyDescent="0.2">
      <c r="AK757" s="4"/>
    </row>
    <row r="758" spans="37:37" ht="12.75" customHeight="1" x14ac:dyDescent="0.2">
      <c r="AK758" s="4"/>
    </row>
    <row r="759" spans="37:37" ht="12.75" customHeight="1" x14ac:dyDescent="0.2">
      <c r="AK759" s="4"/>
    </row>
    <row r="760" spans="37:37" ht="12.75" customHeight="1" x14ac:dyDescent="0.2">
      <c r="AK760" s="4"/>
    </row>
    <row r="761" spans="37:37" ht="12.75" customHeight="1" x14ac:dyDescent="0.2">
      <c r="AK761" s="4"/>
    </row>
    <row r="762" spans="37:37" ht="12.75" customHeight="1" x14ac:dyDescent="0.2">
      <c r="AK762" s="4"/>
    </row>
    <row r="763" spans="37:37" ht="12.75" customHeight="1" x14ac:dyDescent="0.2">
      <c r="AK763" s="4"/>
    </row>
    <row r="764" spans="37:37" ht="12.75" customHeight="1" x14ac:dyDescent="0.2">
      <c r="AK764" s="4"/>
    </row>
    <row r="765" spans="37:37" ht="12.75" customHeight="1" x14ac:dyDescent="0.2">
      <c r="AK765" s="4"/>
    </row>
    <row r="766" spans="37:37" ht="12.75" customHeight="1" x14ac:dyDescent="0.2">
      <c r="AK766" s="4"/>
    </row>
    <row r="767" spans="37:37" ht="12.75" customHeight="1" x14ac:dyDescent="0.2">
      <c r="AK767" s="4"/>
    </row>
    <row r="768" spans="37:37" ht="12.75" customHeight="1" x14ac:dyDescent="0.2">
      <c r="AK768" s="4"/>
    </row>
    <row r="769" spans="37:37" ht="12.75" customHeight="1" x14ac:dyDescent="0.2">
      <c r="AK769" s="4"/>
    </row>
    <row r="770" spans="37:37" ht="12.75" customHeight="1" x14ac:dyDescent="0.2">
      <c r="AK770" s="4"/>
    </row>
    <row r="771" spans="37:37" ht="12.75" customHeight="1" x14ac:dyDescent="0.2">
      <c r="AK771" s="4"/>
    </row>
    <row r="772" spans="37:37" ht="12.75" customHeight="1" x14ac:dyDescent="0.2">
      <c r="AK772" s="4"/>
    </row>
    <row r="773" spans="37:37" ht="12.75" customHeight="1" x14ac:dyDescent="0.2">
      <c r="AK773" s="4"/>
    </row>
    <row r="774" spans="37:37" ht="12.75" customHeight="1" x14ac:dyDescent="0.2">
      <c r="AK774" s="4"/>
    </row>
    <row r="775" spans="37:37" ht="12.75" customHeight="1" x14ac:dyDescent="0.2">
      <c r="AK775" s="4"/>
    </row>
    <row r="776" spans="37:37" ht="12.75" customHeight="1" x14ac:dyDescent="0.2">
      <c r="AK776" s="4"/>
    </row>
    <row r="777" spans="37:37" ht="12.75" customHeight="1" x14ac:dyDescent="0.2">
      <c r="AK777" s="4"/>
    </row>
    <row r="778" spans="37:37" ht="12.75" customHeight="1" x14ac:dyDescent="0.2">
      <c r="AK778" s="4"/>
    </row>
    <row r="779" spans="37:37" ht="12.75" customHeight="1" x14ac:dyDescent="0.2">
      <c r="AK779" s="4"/>
    </row>
    <row r="780" spans="37:37" ht="12.75" customHeight="1" x14ac:dyDescent="0.2">
      <c r="AK780" s="4"/>
    </row>
    <row r="781" spans="37:37" ht="12.75" customHeight="1" x14ac:dyDescent="0.2">
      <c r="AK781" s="4"/>
    </row>
    <row r="782" spans="37:37" ht="12.75" customHeight="1" x14ac:dyDescent="0.2">
      <c r="AK782" s="4"/>
    </row>
    <row r="783" spans="37:37" ht="12.75" customHeight="1" x14ac:dyDescent="0.2">
      <c r="AK783" s="4"/>
    </row>
    <row r="784" spans="37:37" ht="12.75" customHeight="1" x14ac:dyDescent="0.2">
      <c r="AK784" s="4"/>
    </row>
    <row r="785" spans="37:37" ht="12.75" customHeight="1" x14ac:dyDescent="0.2">
      <c r="AK785" s="4"/>
    </row>
    <row r="786" spans="37:37" ht="12.75" customHeight="1" x14ac:dyDescent="0.2">
      <c r="AK786" s="4"/>
    </row>
    <row r="787" spans="37:37" ht="12.75" customHeight="1" x14ac:dyDescent="0.2">
      <c r="AK787" s="4"/>
    </row>
    <row r="788" spans="37:37" ht="12.75" customHeight="1" x14ac:dyDescent="0.2">
      <c r="AK788" s="4"/>
    </row>
    <row r="789" spans="37:37" ht="12.75" customHeight="1" x14ac:dyDescent="0.2">
      <c r="AK789" s="4"/>
    </row>
    <row r="790" spans="37:37" ht="12.75" customHeight="1" x14ac:dyDescent="0.2">
      <c r="AK790" s="4"/>
    </row>
    <row r="791" spans="37:37" ht="12.75" customHeight="1" x14ac:dyDescent="0.2">
      <c r="AK791" s="4"/>
    </row>
    <row r="792" spans="37:37" ht="12.75" customHeight="1" x14ac:dyDescent="0.2">
      <c r="AK792" s="4"/>
    </row>
    <row r="793" spans="37:37" ht="12.75" customHeight="1" x14ac:dyDescent="0.2">
      <c r="AK793" s="4"/>
    </row>
    <row r="794" spans="37:37" ht="12.75" customHeight="1" x14ac:dyDescent="0.2">
      <c r="AK794" s="4"/>
    </row>
    <row r="795" spans="37:37" ht="12.75" customHeight="1" x14ac:dyDescent="0.2">
      <c r="AK795" s="4"/>
    </row>
    <row r="796" spans="37:37" ht="12.75" customHeight="1" x14ac:dyDescent="0.2">
      <c r="AK796" s="4"/>
    </row>
    <row r="797" spans="37:37" ht="12.75" customHeight="1" x14ac:dyDescent="0.2">
      <c r="AK797" s="4"/>
    </row>
    <row r="798" spans="37:37" ht="12.75" customHeight="1" x14ac:dyDescent="0.2">
      <c r="AK798" s="4"/>
    </row>
    <row r="799" spans="37:37" ht="12.75" customHeight="1" x14ac:dyDescent="0.2">
      <c r="AK799" s="4"/>
    </row>
    <row r="800" spans="37:37" ht="12.75" customHeight="1" x14ac:dyDescent="0.2">
      <c r="AK800" s="4"/>
    </row>
    <row r="801" spans="37:37" ht="12.75" customHeight="1" x14ac:dyDescent="0.2">
      <c r="AK801" s="4"/>
    </row>
    <row r="802" spans="37:37" ht="12.75" customHeight="1" x14ac:dyDescent="0.2">
      <c r="AK802" s="4"/>
    </row>
    <row r="803" spans="37:37" ht="12.75" customHeight="1" x14ac:dyDescent="0.2">
      <c r="AK803" s="4"/>
    </row>
    <row r="804" spans="37:37" ht="12.75" customHeight="1" x14ac:dyDescent="0.2">
      <c r="AK804" s="4"/>
    </row>
    <row r="805" spans="37:37" ht="12.75" customHeight="1" x14ac:dyDescent="0.2">
      <c r="AK805" s="4"/>
    </row>
    <row r="806" spans="37:37" ht="12.75" customHeight="1" x14ac:dyDescent="0.2">
      <c r="AK806" s="4"/>
    </row>
    <row r="807" spans="37:37" ht="12.75" customHeight="1" x14ac:dyDescent="0.2">
      <c r="AK807" s="4"/>
    </row>
    <row r="808" spans="37:37" ht="12.75" customHeight="1" x14ac:dyDescent="0.2">
      <c r="AK808" s="4"/>
    </row>
    <row r="809" spans="37:37" ht="12.75" customHeight="1" x14ac:dyDescent="0.2">
      <c r="AK809" s="4"/>
    </row>
    <row r="810" spans="37:37" ht="12.75" customHeight="1" x14ac:dyDescent="0.2">
      <c r="AK810" s="4"/>
    </row>
    <row r="811" spans="37:37" ht="12.75" customHeight="1" x14ac:dyDescent="0.2">
      <c r="AK811" s="4"/>
    </row>
    <row r="812" spans="37:37" ht="12.75" customHeight="1" x14ac:dyDescent="0.2">
      <c r="AK812" s="4"/>
    </row>
    <row r="813" spans="37:37" ht="12.75" customHeight="1" x14ac:dyDescent="0.2">
      <c r="AK813" s="4"/>
    </row>
    <row r="814" spans="37:37" ht="12.75" customHeight="1" x14ac:dyDescent="0.2">
      <c r="AK814" s="4"/>
    </row>
    <row r="815" spans="37:37" ht="12.75" customHeight="1" x14ac:dyDescent="0.2">
      <c r="AK815" s="4"/>
    </row>
    <row r="816" spans="37:37" ht="12.75" customHeight="1" x14ac:dyDescent="0.2">
      <c r="AK816" s="4"/>
    </row>
    <row r="817" spans="37:37" ht="12.75" customHeight="1" x14ac:dyDescent="0.2">
      <c r="AK817" s="4"/>
    </row>
    <row r="818" spans="37:37" ht="12.75" customHeight="1" x14ac:dyDescent="0.2">
      <c r="AK818" s="4"/>
    </row>
    <row r="819" spans="37:37" ht="12.75" customHeight="1" x14ac:dyDescent="0.2">
      <c r="AK819" s="4"/>
    </row>
    <row r="820" spans="37:37" ht="12.75" customHeight="1" x14ac:dyDescent="0.2">
      <c r="AK820" s="4"/>
    </row>
    <row r="821" spans="37:37" ht="12.75" customHeight="1" x14ac:dyDescent="0.2">
      <c r="AK821" s="4"/>
    </row>
    <row r="822" spans="37:37" ht="12.75" customHeight="1" x14ac:dyDescent="0.2">
      <c r="AK822" s="4"/>
    </row>
    <row r="823" spans="37:37" ht="12.75" customHeight="1" x14ac:dyDescent="0.2">
      <c r="AK823" s="4"/>
    </row>
    <row r="824" spans="37:37" ht="12.75" customHeight="1" x14ac:dyDescent="0.2">
      <c r="AK824" s="4"/>
    </row>
    <row r="825" spans="37:37" ht="12.75" customHeight="1" x14ac:dyDescent="0.2">
      <c r="AK825" s="4"/>
    </row>
    <row r="826" spans="37:37" ht="12.75" customHeight="1" x14ac:dyDescent="0.2">
      <c r="AK826" s="4"/>
    </row>
    <row r="827" spans="37:37" ht="12.75" customHeight="1" x14ac:dyDescent="0.2">
      <c r="AK827" s="4"/>
    </row>
    <row r="828" spans="37:37" ht="12.75" customHeight="1" x14ac:dyDescent="0.2">
      <c r="AK828" s="4"/>
    </row>
    <row r="829" spans="37:37" ht="12.75" customHeight="1" x14ac:dyDescent="0.2">
      <c r="AK829" s="4"/>
    </row>
    <row r="830" spans="37:37" ht="12.75" customHeight="1" x14ac:dyDescent="0.2">
      <c r="AK830" s="4"/>
    </row>
    <row r="831" spans="37:37" ht="12.75" customHeight="1" x14ac:dyDescent="0.2">
      <c r="AK831" s="4"/>
    </row>
    <row r="832" spans="37:37" ht="12.75" customHeight="1" x14ac:dyDescent="0.2">
      <c r="AK832" s="4"/>
    </row>
    <row r="833" spans="37:37" ht="12.75" customHeight="1" x14ac:dyDescent="0.2">
      <c r="AK833" s="4"/>
    </row>
    <row r="834" spans="37:37" ht="12.75" customHeight="1" x14ac:dyDescent="0.2">
      <c r="AK834" s="4"/>
    </row>
    <row r="835" spans="37:37" ht="12.75" customHeight="1" x14ac:dyDescent="0.2">
      <c r="AK835" s="4"/>
    </row>
    <row r="836" spans="37:37" ht="12.75" customHeight="1" x14ac:dyDescent="0.2">
      <c r="AK836" s="4"/>
    </row>
    <row r="837" spans="37:37" ht="12.75" customHeight="1" x14ac:dyDescent="0.2">
      <c r="AK837" s="4"/>
    </row>
    <row r="838" spans="37:37" ht="12.75" customHeight="1" x14ac:dyDescent="0.2">
      <c r="AK838" s="4"/>
    </row>
    <row r="839" spans="37:37" ht="12.75" customHeight="1" x14ac:dyDescent="0.2">
      <c r="AK839" s="4"/>
    </row>
    <row r="840" spans="37:37" ht="12.75" customHeight="1" x14ac:dyDescent="0.2">
      <c r="AK840" s="4"/>
    </row>
    <row r="841" spans="37:37" ht="12.75" customHeight="1" x14ac:dyDescent="0.2">
      <c r="AK841" s="4"/>
    </row>
    <row r="842" spans="37:37" ht="12.75" customHeight="1" x14ac:dyDescent="0.2">
      <c r="AK842" s="4"/>
    </row>
    <row r="843" spans="37:37" ht="12.75" customHeight="1" x14ac:dyDescent="0.2">
      <c r="AK843" s="4"/>
    </row>
    <row r="844" spans="37:37" ht="12.75" customHeight="1" x14ac:dyDescent="0.2">
      <c r="AK844" s="4"/>
    </row>
    <row r="845" spans="37:37" ht="12.75" customHeight="1" x14ac:dyDescent="0.2">
      <c r="AK845" s="4"/>
    </row>
    <row r="846" spans="37:37" ht="12.75" customHeight="1" x14ac:dyDescent="0.2">
      <c r="AK846" s="4"/>
    </row>
    <row r="847" spans="37:37" ht="12.75" customHeight="1" x14ac:dyDescent="0.2">
      <c r="AK847" s="4"/>
    </row>
    <row r="848" spans="37:37" ht="12.75" customHeight="1" x14ac:dyDescent="0.2">
      <c r="AK848" s="4"/>
    </row>
    <row r="849" spans="37:37" ht="12.75" customHeight="1" x14ac:dyDescent="0.2">
      <c r="AK849" s="4"/>
    </row>
    <row r="850" spans="37:37" ht="12.75" customHeight="1" x14ac:dyDescent="0.2">
      <c r="AK850" s="4"/>
    </row>
    <row r="851" spans="37:37" ht="12.75" customHeight="1" x14ac:dyDescent="0.2">
      <c r="AK851" s="4"/>
    </row>
    <row r="852" spans="37:37" ht="12.75" customHeight="1" x14ac:dyDescent="0.2">
      <c r="AK852" s="4"/>
    </row>
    <row r="853" spans="37:37" ht="12.75" customHeight="1" x14ac:dyDescent="0.2">
      <c r="AK853" s="4"/>
    </row>
    <row r="854" spans="37:37" ht="12.75" customHeight="1" x14ac:dyDescent="0.2">
      <c r="AK854" s="4"/>
    </row>
    <row r="855" spans="37:37" ht="12.75" customHeight="1" x14ac:dyDescent="0.2">
      <c r="AK855" s="4"/>
    </row>
    <row r="856" spans="37:37" ht="12.75" customHeight="1" x14ac:dyDescent="0.2">
      <c r="AK856" s="4"/>
    </row>
    <row r="857" spans="37:37" ht="12.75" customHeight="1" x14ac:dyDescent="0.2">
      <c r="AK857" s="4"/>
    </row>
    <row r="858" spans="37:37" ht="12.75" customHeight="1" x14ac:dyDescent="0.2">
      <c r="AK858" s="4"/>
    </row>
    <row r="859" spans="37:37" ht="12.75" customHeight="1" x14ac:dyDescent="0.2">
      <c r="AK859" s="4"/>
    </row>
    <row r="860" spans="37:37" ht="12.75" customHeight="1" x14ac:dyDescent="0.2">
      <c r="AK860" s="4"/>
    </row>
    <row r="861" spans="37:37" ht="12.75" customHeight="1" x14ac:dyDescent="0.2">
      <c r="AK861" s="4"/>
    </row>
    <row r="862" spans="37:37" ht="12.75" customHeight="1" x14ac:dyDescent="0.2">
      <c r="AK862" s="4"/>
    </row>
    <row r="863" spans="37:37" ht="12.75" customHeight="1" x14ac:dyDescent="0.2">
      <c r="AK863" s="4"/>
    </row>
    <row r="864" spans="37:37" ht="12.75" customHeight="1" x14ac:dyDescent="0.2">
      <c r="AK864" s="4"/>
    </row>
    <row r="865" spans="37:37" ht="12.75" customHeight="1" x14ac:dyDescent="0.2">
      <c r="AK865" s="4"/>
    </row>
    <row r="866" spans="37:37" ht="12.75" customHeight="1" x14ac:dyDescent="0.2">
      <c r="AK866" s="4"/>
    </row>
    <row r="867" spans="37:37" ht="12.75" customHeight="1" x14ac:dyDescent="0.2">
      <c r="AK867" s="4"/>
    </row>
    <row r="868" spans="37:37" ht="12.75" customHeight="1" x14ac:dyDescent="0.2">
      <c r="AK868" s="4"/>
    </row>
    <row r="869" spans="37:37" ht="12.75" customHeight="1" x14ac:dyDescent="0.2">
      <c r="AK869" s="4"/>
    </row>
    <row r="870" spans="37:37" ht="12.75" customHeight="1" x14ac:dyDescent="0.2">
      <c r="AK870" s="4"/>
    </row>
    <row r="871" spans="37:37" ht="12.75" customHeight="1" x14ac:dyDescent="0.2">
      <c r="AK871" s="4"/>
    </row>
    <row r="872" spans="37:37" ht="12.75" customHeight="1" x14ac:dyDescent="0.2">
      <c r="AK872" s="4"/>
    </row>
    <row r="873" spans="37:37" ht="12.75" customHeight="1" x14ac:dyDescent="0.2">
      <c r="AK873" s="4"/>
    </row>
    <row r="874" spans="37:37" ht="12.75" customHeight="1" x14ac:dyDescent="0.2">
      <c r="AK874" s="4"/>
    </row>
    <row r="875" spans="37:37" ht="12.75" customHeight="1" x14ac:dyDescent="0.2">
      <c r="AK875" s="4"/>
    </row>
    <row r="876" spans="37:37" ht="12.75" customHeight="1" x14ac:dyDescent="0.2">
      <c r="AK876" s="4"/>
    </row>
    <row r="877" spans="37:37" ht="12.75" customHeight="1" x14ac:dyDescent="0.2">
      <c r="AK877" s="4"/>
    </row>
    <row r="878" spans="37:37" ht="12.75" customHeight="1" x14ac:dyDescent="0.2">
      <c r="AK878" s="4"/>
    </row>
    <row r="879" spans="37:37" ht="12.75" customHeight="1" x14ac:dyDescent="0.2">
      <c r="AK879" s="4"/>
    </row>
    <row r="880" spans="37:37" ht="12.75" customHeight="1" x14ac:dyDescent="0.2">
      <c r="AK880" s="4"/>
    </row>
    <row r="881" spans="37:37" ht="12.75" customHeight="1" x14ac:dyDescent="0.2">
      <c r="AK881" s="4"/>
    </row>
    <row r="882" spans="37:37" ht="12.75" customHeight="1" x14ac:dyDescent="0.2">
      <c r="AK882" s="4"/>
    </row>
    <row r="883" spans="37:37" ht="12.75" customHeight="1" x14ac:dyDescent="0.2">
      <c r="AK883" s="4"/>
    </row>
    <row r="884" spans="37:37" ht="12.75" customHeight="1" x14ac:dyDescent="0.2">
      <c r="AK884" s="4"/>
    </row>
    <row r="885" spans="37:37" ht="12.75" customHeight="1" x14ac:dyDescent="0.2">
      <c r="AK885" s="4"/>
    </row>
    <row r="886" spans="37:37" ht="12.75" customHeight="1" x14ac:dyDescent="0.2">
      <c r="AK886" s="4"/>
    </row>
    <row r="887" spans="37:37" ht="12.75" customHeight="1" x14ac:dyDescent="0.2">
      <c r="AK887" s="4"/>
    </row>
    <row r="888" spans="37:37" ht="12.75" customHeight="1" x14ac:dyDescent="0.2">
      <c r="AK888" s="4"/>
    </row>
    <row r="889" spans="37:37" ht="12.75" customHeight="1" x14ac:dyDescent="0.2">
      <c r="AK889" s="4"/>
    </row>
    <row r="890" spans="37:37" ht="12.75" customHeight="1" x14ac:dyDescent="0.2">
      <c r="AK890" s="4"/>
    </row>
    <row r="891" spans="37:37" ht="12.75" customHeight="1" x14ac:dyDescent="0.2">
      <c r="AK891" s="4"/>
    </row>
    <row r="892" spans="37:37" ht="12.75" customHeight="1" x14ac:dyDescent="0.2">
      <c r="AK892" s="4"/>
    </row>
    <row r="893" spans="37:37" ht="12.75" customHeight="1" x14ac:dyDescent="0.2">
      <c r="AK893" s="4"/>
    </row>
    <row r="894" spans="37:37" ht="12.75" customHeight="1" x14ac:dyDescent="0.2">
      <c r="AK894" s="4"/>
    </row>
    <row r="895" spans="37:37" ht="12.75" customHeight="1" x14ac:dyDescent="0.2">
      <c r="AK895" s="4"/>
    </row>
    <row r="896" spans="37:37" ht="12.75" customHeight="1" x14ac:dyDescent="0.2">
      <c r="AK896" s="4"/>
    </row>
    <row r="897" spans="37:37" ht="12.75" customHeight="1" x14ac:dyDescent="0.2">
      <c r="AK897" s="4"/>
    </row>
    <row r="898" spans="37:37" ht="12.75" customHeight="1" x14ac:dyDescent="0.2">
      <c r="AK898" s="4"/>
    </row>
    <row r="899" spans="37:37" ht="12.75" customHeight="1" x14ac:dyDescent="0.2">
      <c r="AK899" s="4"/>
    </row>
    <row r="900" spans="37:37" ht="12.75" customHeight="1" x14ac:dyDescent="0.2">
      <c r="AK900" s="4"/>
    </row>
    <row r="901" spans="37:37" ht="12.75" customHeight="1" x14ac:dyDescent="0.2">
      <c r="AK901" s="4"/>
    </row>
    <row r="902" spans="37:37" ht="12.75" customHeight="1" x14ac:dyDescent="0.2">
      <c r="AK902" s="4"/>
    </row>
    <row r="903" spans="37:37" ht="12.75" customHeight="1" x14ac:dyDescent="0.2">
      <c r="AK903" s="4"/>
    </row>
    <row r="904" spans="37:37" ht="12.75" customHeight="1" x14ac:dyDescent="0.2">
      <c r="AK904" s="4"/>
    </row>
    <row r="905" spans="37:37" ht="12.75" customHeight="1" x14ac:dyDescent="0.2">
      <c r="AK905" s="4"/>
    </row>
    <row r="906" spans="37:37" ht="12.75" customHeight="1" x14ac:dyDescent="0.2">
      <c r="AK906" s="4"/>
    </row>
    <row r="907" spans="37:37" ht="12.75" customHeight="1" x14ac:dyDescent="0.2">
      <c r="AK907" s="4"/>
    </row>
    <row r="908" spans="37:37" ht="12.75" customHeight="1" x14ac:dyDescent="0.2">
      <c r="AK908" s="4"/>
    </row>
    <row r="909" spans="37:37" ht="12.75" customHeight="1" x14ac:dyDescent="0.2">
      <c r="AK909" s="4"/>
    </row>
    <row r="910" spans="37:37" ht="12.75" customHeight="1" x14ac:dyDescent="0.2">
      <c r="AK910" s="4"/>
    </row>
    <row r="911" spans="37:37" ht="12.75" customHeight="1" x14ac:dyDescent="0.2">
      <c r="AK911" s="4"/>
    </row>
    <row r="912" spans="37:37" ht="12.75" customHeight="1" x14ac:dyDescent="0.2">
      <c r="AK912" s="4"/>
    </row>
    <row r="913" spans="37:37" ht="12.75" customHeight="1" x14ac:dyDescent="0.2">
      <c r="AK913" s="4"/>
    </row>
    <row r="914" spans="37:37" ht="12.75" customHeight="1" x14ac:dyDescent="0.2">
      <c r="AK914" s="4"/>
    </row>
    <row r="915" spans="37:37" ht="12.75" customHeight="1" x14ac:dyDescent="0.2">
      <c r="AK915" s="4"/>
    </row>
    <row r="916" spans="37:37" ht="12.75" customHeight="1" x14ac:dyDescent="0.2">
      <c r="AK916" s="4"/>
    </row>
    <row r="917" spans="37:37" ht="12.75" customHeight="1" x14ac:dyDescent="0.2">
      <c r="AK917" s="4"/>
    </row>
    <row r="918" spans="37:37" ht="12.75" customHeight="1" x14ac:dyDescent="0.2">
      <c r="AK918" s="4"/>
    </row>
    <row r="919" spans="37:37" ht="12.75" customHeight="1" x14ac:dyDescent="0.2">
      <c r="AK919" s="4"/>
    </row>
    <row r="920" spans="37:37" ht="12.75" customHeight="1" x14ac:dyDescent="0.2">
      <c r="AK920" s="4"/>
    </row>
    <row r="921" spans="37:37" ht="12.75" customHeight="1" x14ac:dyDescent="0.2">
      <c r="AK921" s="4"/>
    </row>
    <row r="922" spans="37:37" ht="12.75" customHeight="1" x14ac:dyDescent="0.2">
      <c r="AK922" s="4"/>
    </row>
    <row r="923" spans="37:37" ht="12.75" customHeight="1" x14ac:dyDescent="0.2">
      <c r="AK923" s="4"/>
    </row>
    <row r="924" spans="37:37" ht="12.75" customHeight="1" x14ac:dyDescent="0.2">
      <c r="AK924" s="4"/>
    </row>
    <row r="925" spans="37:37" ht="12.75" customHeight="1" x14ac:dyDescent="0.2">
      <c r="AK925" s="4"/>
    </row>
    <row r="926" spans="37:37" ht="12.75" customHeight="1" x14ac:dyDescent="0.2">
      <c r="AK926" s="4"/>
    </row>
    <row r="927" spans="37:37" ht="12.75" customHeight="1" x14ac:dyDescent="0.2">
      <c r="AK927" s="4"/>
    </row>
    <row r="928" spans="37:37" ht="12.75" customHeight="1" x14ac:dyDescent="0.2">
      <c r="AK928" s="4"/>
    </row>
    <row r="929" spans="37:37" ht="12.75" customHeight="1" x14ac:dyDescent="0.2">
      <c r="AK929" s="4"/>
    </row>
    <row r="930" spans="37:37" ht="12.75" customHeight="1" x14ac:dyDescent="0.2">
      <c r="AK930" s="4"/>
    </row>
    <row r="931" spans="37:37" ht="12.75" customHeight="1" x14ac:dyDescent="0.2">
      <c r="AK931" s="4"/>
    </row>
    <row r="932" spans="37:37" ht="12.75" customHeight="1" x14ac:dyDescent="0.2">
      <c r="AK932" s="4"/>
    </row>
    <row r="933" spans="37:37" ht="12.75" customHeight="1" x14ac:dyDescent="0.2">
      <c r="AK933" s="4"/>
    </row>
    <row r="934" spans="37:37" ht="12.75" customHeight="1" x14ac:dyDescent="0.2">
      <c r="AK934" s="4"/>
    </row>
    <row r="935" spans="37:37" ht="12.75" customHeight="1" x14ac:dyDescent="0.2">
      <c r="AK935" s="4"/>
    </row>
    <row r="936" spans="37:37" ht="12.75" customHeight="1" x14ac:dyDescent="0.2">
      <c r="AK936" s="4"/>
    </row>
    <row r="937" spans="37:37" ht="12.75" customHeight="1" x14ac:dyDescent="0.2">
      <c r="AK937" s="4"/>
    </row>
    <row r="938" spans="37:37" ht="12.75" customHeight="1" x14ac:dyDescent="0.2">
      <c r="AK938" s="4"/>
    </row>
    <row r="939" spans="37:37" ht="12.75" customHeight="1" x14ac:dyDescent="0.2">
      <c r="AK939" s="4"/>
    </row>
    <row r="940" spans="37:37" ht="12.75" customHeight="1" x14ac:dyDescent="0.2">
      <c r="AK940" s="4"/>
    </row>
    <row r="941" spans="37:37" ht="12.75" customHeight="1" x14ac:dyDescent="0.2">
      <c r="AK941" s="4"/>
    </row>
    <row r="942" spans="37:37" ht="12.75" customHeight="1" x14ac:dyDescent="0.2">
      <c r="AK942" s="4"/>
    </row>
    <row r="943" spans="37:37" ht="12.75" customHeight="1" x14ac:dyDescent="0.2">
      <c r="AK943" s="4"/>
    </row>
    <row r="944" spans="37:37" ht="12.75" customHeight="1" x14ac:dyDescent="0.2">
      <c r="AK944" s="4"/>
    </row>
    <row r="945" spans="37:37" ht="12.75" customHeight="1" x14ac:dyDescent="0.2">
      <c r="AK945" s="4"/>
    </row>
    <row r="946" spans="37:37" ht="12.75" customHeight="1" x14ac:dyDescent="0.2">
      <c r="AK946" s="4"/>
    </row>
    <row r="947" spans="37:37" ht="12.75" customHeight="1" x14ac:dyDescent="0.2">
      <c r="AK947" s="4"/>
    </row>
    <row r="948" spans="37:37" ht="12.75" customHeight="1" x14ac:dyDescent="0.2">
      <c r="AK948" s="4"/>
    </row>
    <row r="949" spans="37:37" ht="12.75" customHeight="1" x14ac:dyDescent="0.2">
      <c r="AK949" s="4"/>
    </row>
    <row r="950" spans="37:37" ht="12.75" customHeight="1" x14ac:dyDescent="0.2">
      <c r="AK950" s="4"/>
    </row>
    <row r="951" spans="37:37" ht="12.75" customHeight="1" x14ac:dyDescent="0.2">
      <c r="AK951" s="4"/>
    </row>
    <row r="952" spans="37:37" ht="12.75" customHeight="1" x14ac:dyDescent="0.2">
      <c r="AK952" s="4"/>
    </row>
    <row r="953" spans="37:37" ht="12.75" customHeight="1" x14ac:dyDescent="0.2">
      <c r="AK953" s="4"/>
    </row>
    <row r="954" spans="37:37" ht="12.75" customHeight="1" x14ac:dyDescent="0.2">
      <c r="AK954" s="4"/>
    </row>
    <row r="955" spans="37:37" ht="12.75" customHeight="1" x14ac:dyDescent="0.2">
      <c r="AK955" s="4"/>
    </row>
    <row r="956" spans="37:37" ht="12.75" customHeight="1" x14ac:dyDescent="0.2">
      <c r="AK956" s="4"/>
    </row>
    <row r="957" spans="37:37" ht="12.75" customHeight="1" x14ac:dyDescent="0.2">
      <c r="AK957" s="4"/>
    </row>
    <row r="958" spans="37:37" ht="12.75" customHeight="1" x14ac:dyDescent="0.2">
      <c r="AK958" s="4"/>
    </row>
    <row r="959" spans="37:37" ht="12.75" customHeight="1" x14ac:dyDescent="0.2">
      <c r="AK959" s="4"/>
    </row>
    <row r="960" spans="37:37" ht="12.75" customHeight="1" x14ac:dyDescent="0.2">
      <c r="AK960" s="4"/>
    </row>
    <row r="961" spans="37:37" ht="12.75" customHeight="1" x14ac:dyDescent="0.2">
      <c r="AK961" s="4"/>
    </row>
    <row r="962" spans="37:37" ht="12.75" customHeight="1" x14ac:dyDescent="0.2">
      <c r="AK962" s="4"/>
    </row>
    <row r="963" spans="37:37" ht="12.75" customHeight="1" x14ac:dyDescent="0.2">
      <c r="AK963" s="4"/>
    </row>
    <row r="964" spans="37:37" ht="12.75" customHeight="1" x14ac:dyDescent="0.2">
      <c r="AK964" s="4"/>
    </row>
    <row r="965" spans="37:37" ht="12.75" customHeight="1" x14ac:dyDescent="0.2">
      <c r="AK965" s="4"/>
    </row>
    <row r="966" spans="37:37" ht="12.75" customHeight="1" x14ac:dyDescent="0.2">
      <c r="AK966" s="4"/>
    </row>
    <row r="967" spans="37:37" ht="12.75" customHeight="1" x14ac:dyDescent="0.2">
      <c r="AK967" s="4"/>
    </row>
    <row r="968" spans="37:37" ht="12.75" customHeight="1" x14ac:dyDescent="0.2">
      <c r="AK968" s="4"/>
    </row>
    <row r="969" spans="37:37" ht="12.75" customHeight="1" x14ac:dyDescent="0.2">
      <c r="AK969" s="4"/>
    </row>
    <row r="970" spans="37:37" ht="12.75" customHeight="1" x14ac:dyDescent="0.2">
      <c r="AK970" s="4"/>
    </row>
    <row r="971" spans="37:37" ht="12.75" customHeight="1" x14ac:dyDescent="0.2">
      <c r="AK971" s="4"/>
    </row>
    <row r="972" spans="37:37" ht="12.75" customHeight="1" x14ac:dyDescent="0.2">
      <c r="AK972" s="4"/>
    </row>
    <row r="973" spans="37:37" ht="12.75" customHeight="1" x14ac:dyDescent="0.2">
      <c r="AK973" s="4"/>
    </row>
    <row r="974" spans="37:37" ht="12.75" customHeight="1" x14ac:dyDescent="0.2">
      <c r="AK974" s="4"/>
    </row>
    <row r="975" spans="37:37" ht="12.75" customHeight="1" x14ac:dyDescent="0.2">
      <c r="AK975" s="4"/>
    </row>
    <row r="976" spans="37:37" ht="12.75" customHeight="1" x14ac:dyDescent="0.2">
      <c r="AK976" s="4"/>
    </row>
    <row r="977" spans="37:37" ht="12.75" customHeight="1" x14ac:dyDescent="0.2">
      <c r="AK977" s="4"/>
    </row>
    <row r="978" spans="37:37" ht="12.75" customHeight="1" x14ac:dyDescent="0.2">
      <c r="AK978" s="4"/>
    </row>
    <row r="979" spans="37:37" ht="12.75" customHeight="1" x14ac:dyDescent="0.2">
      <c r="AK979" s="4"/>
    </row>
    <row r="980" spans="37:37" ht="12.75" customHeight="1" x14ac:dyDescent="0.2">
      <c r="AK980" s="4"/>
    </row>
    <row r="981" spans="37:37" ht="12.75" customHeight="1" x14ac:dyDescent="0.2">
      <c r="AK981" s="4"/>
    </row>
    <row r="982" spans="37:37" ht="12.75" customHeight="1" x14ac:dyDescent="0.2">
      <c r="AK982" s="4"/>
    </row>
    <row r="983" spans="37:37" ht="12.75" customHeight="1" x14ac:dyDescent="0.2">
      <c r="AK983" s="4"/>
    </row>
    <row r="984" spans="37:37" ht="12.75" customHeight="1" x14ac:dyDescent="0.2">
      <c r="AK984" s="4"/>
    </row>
    <row r="985" spans="37:37" ht="12.75" customHeight="1" x14ac:dyDescent="0.2">
      <c r="AK985" s="4"/>
    </row>
    <row r="986" spans="37:37" ht="12.75" customHeight="1" x14ac:dyDescent="0.2">
      <c r="AK986" s="4"/>
    </row>
    <row r="987" spans="37:37" ht="12.75" customHeight="1" x14ac:dyDescent="0.2">
      <c r="AK987" s="4"/>
    </row>
    <row r="988" spans="37:37" ht="12.75" customHeight="1" x14ac:dyDescent="0.2">
      <c r="AK988" s="4"/>
    </row>
    <row r="989" spans="37:37" ht="12.75" customHeight="1" x14ac:dyDescent="0.2">
      <c r="AK989" s="4"/>
    </row>
    <row r="990" spans="37:37" ht="12.75" customHeight="1" x14ac:dyDescent="0.2">
      <c r="AK990" s="4"/>
    </row>
    <row r="991" spans="37:37" ht="12.75" customHeight="1" x14ac:dyDescent="0.2">
      <c r="AK991" s="4"/>
    </row>
    <row r="992" spans="37:37" ht="12.75" customHeight="1" x14ac:dyDescent="0.2">
      <c r="AK992" s="4"/>
    </row>
    <row r="993" spans="37:37" ht="12.75" customHeight="1" x14ac:dyDescent="0.2">
      <c r="AK993" s="4"/>
    </row>
    <row r="994" spans="37:37" ht="12.75" customHeight="1" x14ac:dyDescent="0.2">
      <c r="AK994" s="4"/>
    </row>
    <row r="995" spans="37:37" ht="12.75" customHeight="1" x14ac:dyDescent="0.2">
      <c r="AK995" s="4"/>
    </row>
    <row r="996" spans="37:37" ht="12.75" customHeight="1" x14ac:dyDescent="0.2">
      <c r="AK996" s="4"/>
    </row>
    <row r="997" spans="37:37" ht="12.75" customHeight="1" x14ac:dyDescent="0.2">
      <c r="AK997" s="4"/>
    </row>
    <row r="998" spans="37:37" ht="12.75" customHeight="1" x14ac:dyDescent="0.2">
      <c r="AK998" s="4"/>
    </row>
    <row r="999" spans="37:37" ht="12.75" customHeight="1" x14ac:dyDescent="0.2">
      <c r="AK999" s="4"/>
    </row>
    <row r="1000" spans="37:37" ht="12.75" customHeight="1" x14ac:dyDescent="0.2">
      <c r="AK1000" s="4"/>
    </row>
  </sheetData>
  <mergeCells count="12">
    <mergeCell ref="BD1:BE1"/>
    <mergeCell ref="A3:A5"/>
    <mergeCell ref="C1:F1"/>
    <mergeCell ref="H1:P1"/>
    <mergeCell ref="R1:Y1"/>
    <mergeCell ref="AA1:AB1"/>
    <mergeCell ref="AE1:AH1"/>
    <mergeCell ref="A7:A10"/>
    <mergeCell ref="A12:A15"/>
    <mergeCell ref="AN1:AQ1"/>
    <mergeCell ref="AS1:AW1"/>
    <mergeCell ref="AY1:BB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B26" sqref="B26"/>
    </sheetView>
  </sheetViews>
  <sheetFormatPr baseColWidth="10" defaultColWidth="12.7109375" defaultRowHeight="12.75" x14ac:dyDescent="0.2"/>
  <cols>
    <col min="1" max="1" width="14.42578125" customWidth="1"/>
    <col min="2" max="8" width="2.85546875" customWidth="1"/>
    <col min="9" max="9" width="3.42578125" customWidth="1"/>
    <col min="10" max="28" width="2.85546875" customWidth="1"/>
    <col min="29" max="29" width="6.7109375" customWidth="1"/>
    <col min="30" max="34" width="2.85546875" customWidth="1"/>
    <col min="35" max="35" width="6.42578125" customWidth="1"/>
    <col min="36" max="36" width="7.85546875" customWidth="1"/>
    <col min="37" max="37" width="13.42578125" customWidth="1"/>
    <col min="38" max="38" width="10.42578125" customWidth="1"/>
    <col min="39" max="39" width="5.42578125" customWidth="1"/>
    <col min="40" max="42" width="2.85546875" customWidth="1"/>
    <col min="43" max="43" width="1.5703125" customWidth="1"/>
    <col min="44" max="53" width="2.85546875" customWidth="1"/>
    <col min="54" max="54" width="1.85546875" customWidth="1"/>
    <col min="55" max="57" width="2.85546875" customWidth="1"/>
    <col min="58" max="58" width="4.42578125" customWidth="1"/>
    <col min="59" max="63" width="5.42578125" customWidth="1"/>
    <col min="64" max="76" width="16.140625" customWidth="1"/>
  </cols>
  <sheetData>
    <row r="1" spans="1:76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3" t="s">
        <v>4</v>
      </c>
      <c r="AD1" s="288" t="s">
        <v>5</v>
      </c>
      <c r="AE1" s="288"/>
      <c r="AF1" s="288"/>
      <c r="AG1" s="288"/>
      <c r="AH1" s="288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286"/>
      <c r="AY1" s="286"/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">
      <c r="A2" s="252" t="s">
        <v>110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">
      <c r="A3" s="300" t="s">
        <v>257</v>
      </c>
      <c r="B3" s="253"/>
      <c r="C3" s="21"/>
      <c r="D3" s="21"/>
      <c r="E3" s="20"/>
      <c r="F3" s="21"/>
      <c r="G3" s="22"/>
      <c r="H3" s="21"/>
      <c r="I3" s="21"/>
      <c r="J3" s="21"/>
      <c r="K3" s="278" t="s">
        <v>12</v>
      </c>
      <c r="L3" s="278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67</v>
      </c>
      <c r="AE3" s="139" t="s">
        <v>67</v>
      </c>
      <c r="AG3" s="139" t="s">
        <v>67</v>
      </c>
      <c r="AH3" s="139" t="s">
        <v>67</v>
      </c>
      <c r="AI3" s="29">
        <f>AC3+AM3+COUNTIF($AD3:$AH3,"S")*4</f>
        <v>20</v>
      </c>
      <c r="AJ3" s="21">
        <v>1</v>
      </c>
      <c r="AK3" s="255">
        <v>45313</v>
      </c>
      <c r="AL3" s="256" t="s">
        <v>216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">
      <c r="A4" s="300"/>
      <c r="B4" s="253"/>
      <c r="C4" s="21"/>
      <c r="D4" s="21"/>
      <c r="E4" s="20"/>
      <c r="F4" s="21"/>
      <c r="G4" s="22"/>
      <c r="H4" s="21"/>
      <c r="I4" s="21"/>
      <c r="J4" s="21"/>
      <c r="K4" s="278" t="s">
        <v>12</v>
      </c>
      <c r="L4" s="278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67</v>
      </c>
      <c r="AE4" s="139" t="s">
        <v>67</v>
      </c>
      <c r="AG4" s="139" t="s">
        <v>67</v>
      </c>
      <c r="AH4" s="139" t="s">
        <v>67</v>
      </c>
      <c r="AI4" s="29">
        <f>AC4+AM4+COUNTIF($AD4:$AH4,"S")*4</f>
        <v>24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>COUNTIF(AA4:AB4,"X")+COUNTIF(BD4:BE4,"X")</f>
        <v>0</v>
      </c>
      <c r="BK4" s="10"/>
      <c r="BL4" s="10"/>
      <c r="BM4" s="10"/>
      <c r="BN4" s="10"/>
      <c r="BO4" s="10"/>
      <c r="BP4" s="10"/>
    </row>
    <row r="5" spans="1:76" ht="13.5" customHeight="1" x14ac:dyDescent="0.2">
      <c r="A5" s="10"/>
      <c r="B5" s="253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61"/>
      <c r="AL5" s="262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>COUNTIF(AA5:AB5,"X")+COUNTIF(BD5:BE5,"X")</f>
        <v>0</v>
      </c>
      <c r="BK5" s="10"/>
      <c r="BL5" s="10"/>
      <c r="BM5" s="10"/>
      <c r="BN5" s="10"/>
      <c r="BO5" s="10"/>
      <c r="BP5" s="10"/>
    </row>
    <row r="6" spans="1:76" ht="13.5" customHeight="1" x14ac:dyDescent="0.2">
      <c r="A6" s="301" t="s">
        <v>0</v>
      </c>
      <c r="B6" s="253"/>
      <c r="C6" s="21"/>
      <c r="D6" s="21"/>
      <c r="E6" s="20"/>
      <c r="F6" s="20"/>
      <c r="G6" s="22"/>
      <c r="H6" s="21"/>
      <c r="I6" s="21"/>
      <c r="J6" s="254" t="s">
        <v>12</v>
      </c>
      <c r="K6" s="254" t="s">
        <v>12</v>
      </c>
      <c r="L6" s="20"/>
      <c r="M6" s="21"/>
      <c r="N6" s="21"/>
      <c r="O6" s="200" t="s">
        <v>12</v>
      </c>
      <c r="P6" s="200" t="s">
        <v>12</v>
      </c>
      <c r="Q6" s="22"/>
      <c r="R6" s="20"/>
      <c r="S6" s="20"/>
      <c r="T6" s="254" t="s">
        <v>12</v>
      </c>
      <c r="U6" s="254" t="s">
        <v>12</v>
      </c>
      <c r="V6" s="21"/>
      <c r="W6" s="21"/>
      <c r="X6" s="200" t="s">
        <v>12</v>
      </c>
      <c r="Y6" s="200" t="s">
        <v>12</v>
      </c>
      <c r="Z6" s="22"/>
      <c r="AA6" s="21"/>
      <c r="AB6" s="21"/>
      <c r="AC6" s="28">
        <f>COUNTIF($C6:$AB6,"X")*2+COUNTIF($C6:$AB6,"Y")*2</f>
        <v>16</v>
      </c>
      <c r="AD6" s="21"/>
      <c r="AE6" s="20"/>
      <c r="AF6" s="20"/>
      <c r="AG6" s="20"/>
      <c r="AH6" s="20"/>
      <c r="AI6" s="29">
        <f>AC6+AM6+COUNTIF($AD6:$AH6,"S")*4</f>
        <v>28</v>
      </c>
      <c r="AJ6" s="21">
        <v>3</v>
      </c>
      <c r="AK6" s="255">
        <f>AK4+7</f>
        <v>45327</v>
      </c>
      <c r="AL6" s="256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73" t="s">
        <v>13</v>
      </c>
      <c r="AV6" s="273" t="s">
        <v>13</v>
      </c>
      <c r="AW6" s="266" t="s">
        <v>13</v>
      </c>
      <c r="AX6" s="266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10</v>
      </c>
      <c r="BJ6" s="10">
        <f>COUNTIF(AA6:AB6,"X")+COUNTIF(BD6:BE6,"X")</f>
        <v>0</v>
      </c>
      <c r="BK6" s="10"/>
      <c r="BL6" s="10"/>
      <c r="BM6" s="10"/>
      <c r="BN6" s="10"/>
      <c r="BO6" s="10"/>
      <c r="BP6" s="10"/>
    </row>
    <row r="7" spans="1:76" ht="13.5" customHeight="1" x14ac:dyDescent="0.2">
      <c r="A7" s="301"/>
      <c r="B7" s="253"/>
      <c r="C7" s="21"/>
      <c r="D7" s="21"/>
      <c r="E7" s="20"/>
      <c r="F7" s="20"/>
      <c r="G7" s="22"/>
      <c r="H7" s="21"/>
      <c r="I7" s="21"/>
      <c r="J7" s="254" t="s">
        <v>12</v>
      </c>
      <c r="K7" s="254" t="s">
        <v>12</v>
      </c>
      <c r="L7" s="20"/>
      <c r="M7" s="21"/>
      <c r="N7" s="21"/>
      <c r="O7" s="200" t="s">
        <v>12</v>
      </c>
      <c r="P7" s="200" t="s">
        <v>12</v>
      </c>
      <c r="Q7" s="22"/>
      <c r="R7" s="20"/>
      <c r="S7" s="20"/>
      <c r="T7" s="254" t="s">
        <v>12</v>
      </c>
      <c r="U7" s="254" t="s">
        <v>12</v>
      </c>
      <c r="V7" s="21"/>
      <c r="W7" s="21"/>
      <c r="X7" s="200" t="s">
        <v>12</v>
      </c>
      <c r="Y7" s="200" t="s">
        <v>12</v>
      </c>
      <c r="Z7" s="22"/>
      <c r="AA7" s="21"/>
      <c r="AB7" s="21"/>
      <c r="AC7" s="28">
        <f>COUNTIF($C7:$AB7,"X")*2+COUNTIF($C7:$AB7,"Y")*2</f>
        <v>16</v>
      </c>
      <c r="AD7" s="21"/>
      <c r="AE7" s="20"/>
      <c r="AF7" s="20"/>
      <c r="AG7" s="20"/>
      <c r="AH7" s="20"/>
      <c r="AI7" s="29">
        <f>AC7+AM7+COUNTIF($AD7:$AH7,"S")*4</f>
        <v>28</v>
      </c>
      <c r="AJ7" s="21">
        <v>4</v>
      </c>
      <c r="AK7" s="255">
        <f>AK6+7</f>
        <v>45334</v>
      </c>
      <c r="AL7" s="256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73" t="s">
        <v>13</v>
      </c>
      <c r="AV7" s="273" t="s">
        <v>13</v>
      </c>
      <c r="AW7" s="266" t="s">
        <v>13</v>
      </c>
      <c r="AX7" s="266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9</v>
      </c>
      <c r="BJ7" s="10">
        <f>COUNTIF(AA7:AB7,"X")+COUNTIF(BD7:BE7,"X")</f>
        <v>0</v>
      </c>
      <c r="BK7" s="10"/>
      <c r="BL7" s="10"/>
      <c r="BM7" s="10"/>
    </row>
    <row r="8" spans="1:76" ht="14.25" customHeight="1" x14ac:dyDescent="0.2">
      <c r="A8" s="301"/>
      <c r="B8" s="253"/>
      <c r="C8" s="21"/>
      <c r="D8" s="21"/>
      <c r="E8" s="20"/>
      <c r="F8" s="20"/>
      <c r="G8" s="22"/>
      <c r="H8" s="21"/>
      <c r="I8" s="21"/>
      <c r="J8" s="254" t="s">
        <v>12</v>
      </c>
      <c r="K8" s="21"/>
      <c r="L8" s="20"/>
      <c r="M8" s="21"/>
      <c r="N8" s="21"/>
      <c r="O8" s="200" t="s">
        <v>12</v>
      </c>
      <c r="P8" s="200" t="s">
        <v>12</v>
      </c>
      <c r="Q8" s="22"/>
      <c r="R8" s="20"/>
      <c r="S8" s="20"/>
      <c r="T8" s="254" t="s">
        <v>12</v>
      </c>
      <c r="U8" s="21"/>
      <c r="V8" s="21"/>
      <c r="W8" s="21"/>
      <c r="X8" s="200" t="s">
        <v>12</v>
      </c>
      <c r="Z8" s="22"/>
      <c r="AC8" s="28">
        <f>COUNTIF($C8:$AB8,"X")*2+COUNTIF($C8:$AB8,"Y")*2</f>
        <v>10</v>
      </c>
      <c r="AD8" s="21"/>
      <c r="AE8" s="20"/>
      <c r="AF8" s="20"/>
      <c r="AG8" s="20"/>
      <c r="AH8" s="20"/>
      <c r="AI8" s="29">
        <f>AC8+AM8+COUNTIF($AD8:$AH8,"S")*4</f>
        <v>22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73" t="s">
        <v>13</v>
      </c>
      <c r="AV8" s="273" t="s">
        <v>13</v>
      </c>
      <c r="AW8" s="266" t="s">
        <v>13</v>
      </c>
      <c r="AX8" s="266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5</v>
      </c>
      <c r="BJ8" s="10">
        <f>COUNTIF(X8:Y8,"X")+COUNTIF(BD8:BE8,"X")</f>
        <v>0</v>
      </c>
      <c r="BK8" s="10"/>
      <c r="BL8" s="10"/>
      <c r="BM8" s="10"/>
    </row>
    <row r="9" spans="1:76" ht="13.5" customHeight="1" x14ac:dyDescent="0.2">
      <c r="A9" s="10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>COUNTIF(AA9:AB9,"X")+COUNTIF(BD9:BE9,"X")</f>
        <v>0</v>
      </c>
      <c r="BK9" s="10"/>
      <c r="BL9" s="10"/>
      <c r="BM9" s="10"/>
    </row>
    <row r="10" spans="1:76" ht="13.5" customHeight="1" x14ac:dyDescent="0.2">
      <c r="A10" s="10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2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2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2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70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">
      <c r="B14" s="200" t="s">
        <v>13</v>
      </c>
      <c r="C14" s="229"/>
      <c r="D14" s="229" t="s">
        <v>258</v>
      </c>
      <c r="E14" s="229"/>
      <c r="F14" s="149"/>
      <c r="G14" s="4">
        <v>6</v>
      </c>
      <c r="H14" s="149"/>
      <c r="I14" s="4">
        <v>8</v>
      </c>
      <c r="J14" s="149"/>
      <c r="K14" s="83">
        <v>10</v>
      </c>
      <c r="L14" s="149"/>
      <c r="M14" s="149"/>
      <c r="N14" s="149" t="s">
        <v>115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73" t="s">
        <v>13</v>
      </c>
      <c r="AN14" s="274"/>
      <c r="AO14" s="274" t="s">
        <v>259</v>
      </c>
      <c r="AP14" s="274"/>
      <c r="AQ14" s="149"/>
      <c r="AS14" s="149"/>
      <c r="AT14">
        <v>12</v>
      </c>
      <c r="AU14" s="149"/>
      <c r="AV14" s="83"/>
      <c r="AW14" s="149"/>
      <c r="AX14" s="149"/>
      <c r="AY14" s="149"/>
      <c r="AZ14" s="149" t="s">
        <v>33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">
      <c r="B15" s="254" t="s">
        <v>13</v>
      </c>
      <c r="C15" s="268"/>
      <c r="D15" s="268" t="s">
        <v>260</v>
      </c>
      <c r="E15" s="268"/>
      <c r="F15" s="149"/>
      <c r="G15" s="4"/>
      <c r="H15" s="149"/>
      <c r="I15" s="4">
        <v>10</v>
      </c>
      <c r="J15" s="149"/>
      <c r="K15" s="83">
        <v>10</v>
      </c>
      <c r="L15" s="149"/>
      <c r="M15" s="149"/>
      <c r="N15" s="149" t="s">
        <v>115</v>
      </c>
      <c r="O15" s="149"/>
      <c r="P15" s="149"/>
      <c r="R15" s="4"/>
      <c r="S15" s="4"/>
      <c r="T15" s="4"/>
      <c r="U15" s="83"/>
      <c r="V15" s="4"/>
      <c r="W15" s="284" t="s">
        <v>261</v>
      </c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149"/>
      <c r="AM15" s="266" t="s">
        <v>13</v>
      </c>
      <c r="AN15" s="276"/>
      <c r="AO15" s="276" t="s">
        <v>262</v>
      </c>
      <c r="AP15" s="276"/>
      <c r="AQ15" s="149"/>
      <c r="AS15" s="149"/>
      <c r="AT15">
        <v>12</v>
      </c>
      <c r="AU15" s="149"/>
      <c r="AV15" s="83"/>
      <c r="AW15" s="149"/>
      <c r="AX15" s="149"/>
      <c r="AY15" s="149"/>
      <c r="AZ15" s="149" t="s">
        <v>33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84" t="s">
        <v>263</v>
      </c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149"/>
      <c r="AM16" s="270" t="s">
        <v>13</v>
      </c>
      <c r="AN16" s="271"/>
      <c r="AO16" s="271" t="s">
        <v>264</v>
      </c>
      <c r="AP16" s="271"/>
      <c r="AQ16" s="149"/>
      <c r="AS16" s="149"/>
      <c r="AT16">
        <v>6</v>
      </c>
      <c r="AU16" s="149"/>
      <c r="AV16" s="83"/>
      <c r="AW16" s="149"/>
      <c r="AX16" s="149"/>
      <c r="AY16" s="149"/>
      <c r="AZ16" s="149" t="s">
        <v>45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">
      <c r="B17" s="278" t="s">
        <v>13</v>
      </c>
      <c r="C17" s="279" t="s">
        <v>230</v>
      </c>
      <c r="D17" s="279"/>
      <c r="E17" s="279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45</v>
      </c>
      <c r="O17" s="149" t="s">
        <v>115</v>
      </c>
      <c r="P17" s="149"/>
      <c r="Q17" s="4"/>
      <c r="R17" s="4"/>
      <c r="S17" s="4"/>
      <c r="T17" s="4"/>
      <c r="U17" s="4"/>
      <c r="V17" s="4"/>
      <c r="W17" s="284" t="s">
        <v>265</v>
      </c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149"/>
      <c r="AM17" s="272" t="s">
        <v>13</v>
      </c>
      <c r="AN17" s="248"/>
      <c r="AO17" s="248" t="s">
        <v>266</v>
      </c>
      <c r="AP17" s="248"/>
      <c r="AQ17" s="149"/>
      <c r="AS17" s="149"/>
      <c r="AT17">
        <v>6</v>
      </c>
      <c r="AU17" s="149"/>
      <c r="AV17" s="83"/>
      <c r="AW17" s="149"/>
      <c r="AX17" s="149"/>
      <c r="AY17" s="149"/>
      <c r="AZ17" s="149" t="s">
        <v>45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">
      <c r="R18" s="4"/>
      <c r="S18" s="4"/>
      <c r="T18" s="4"/>
      <c r="U18" s="4"/>
      <c r="V18" s="4"/>
      <c r="W18" s="284" t="s">
        <v>267</v>
      </c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">
      <c r="R19" s="4"/>
      <c r="S19" s="4"/>
      <c r="T19" s="4"/>
      <c r="U19" s="4"/>
      <c r="V19" s="4"/>
      <c r="W19" s="284" t="s">
        <v>268</v>
      </c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">
      <c r="R20" s="4"/>
      <c r="S20" s="4"/>
      <c r="T20" s="4"/>
      <c r="U20" s="4"/>
      <c r="V20" s="4"/>
      <c r="W20" s="284" t="s">
        <v>269</v>
      </c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4"/>
      <c r="AM20" s="21"/>
      <c r="AN20" s="4"/>
      <c r="AO20" s="4"/>
      <c r="AP20" s="4"/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">
      <c r="R22" s="4"/>
      <c r="S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">
      <c r="R23" s="4"/>
      <c r="S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2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2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2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2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2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2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2">
      <c r="B31" s="282"/>
      <c r="AK31" s="4"/>
    </row>
    <row r="32" spans="2:76" ht="13.5" customHeight="1" x14ac:dyDescent="0.2">
      <c r="AK32" s="4"/>
    </row>
    <row r="33" spans="24:52" ht="13.5" customHeight="1" x14ac:dyDescent="0.2">
      <c r="AK33" s="4"/>
    </row>
    <row r="34" spans="24:52" ht="13.5" customHeight="1" x14ac:dyDescent="0.2">
      <c r="AK34" s="4"/>
    </row>
    <row r="35" spans="24:52" ht="13.5" customHeight="1" x14ac:dyDescent="0.2">
      <c r="AK35" s="4"/>
    </row>
    <row r="36" spans="24:52" ht="13.5" customHeight="1" x14ac:dyDescent="0.2">
      <c r="AK36" s="4"/>
      <c r="AZ36" s="149"/>
    </row>
    <row r="37" spans="24:52" ht="13.5" customHeight="1" x14ac:dyDescent="0.2">
      <c r="AK37" s="4"/>
    </row>
    <row r="38" spans="24:52" ht="13.5" customHeight="1" x14ac:dyDescent="0.25"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193"/>
    </row>
    <row r="39" spans="24:52" ht="13.5" customHeight="1" x14ac:dyDescent="0.2">
      <c r="AK39" s="4"/>
    </row>
    <row r="40" spans="24:52" ht="13.5" customHeight="1" x14ac:dyDescent="0.2">
      <c r="AK40" s="4"/>
    </row>
    <row r="41" spans="24:52" ht="13.5" customHeight="1" x14ac:dyDescent="0.2">
      <c r="AK41" s="4"/>
    </row>
    <row r="42" spans="24:52" ht="13.5" customHeight="1" x14ac:dyDescent="0.2">
      <c r="AK42" s="4"/>
    </row>
    <row r="43" spans="24:52" ht="13.5" customHeight="1" x14ac:dyDescent="0.2">
      <c r="AK43" s="4"/>
    </row>
    <row r="44" spans="24:52" ht="13.5" customHeight="1" x14ac:dyDescent="0.2"/>
    <row r="45" spans="24:52" ht="13.5" customHeight="1" x14ac:dyDescent="0.2"/>
    <row r="46" spans="24:52" ht="13.5" customHeight="1" x14ac:dyDescent="0.2"/>
    <row r="47" spans="24:52" ht="13.5" customHeight="1" x14ac:dyDescent="0.2"/>
    <row r="48" spans="24:52" ht="13.5" customHeight="1" x14ac:dyDescent="0.2"/>
    <row r="49" spans="37:37" ht="13.5" customHeight="1" x14ac:dyDescent="0.2"/>
    <row r="50" spans="37:37" ht="13.5" customHeight="1" x14ac:dyDescent="0.2"/>
    <row r="51" spans="37:37" ht="13.5" customHeight="1" x14ac:dyDescent="0.2"/>
    <row r="52" spans="37:37" ht="13.5" customHeight="1" x14ac:dyDescent="0.2"/>
    <row r="53" spans="37:37" ht="13.5" customHeight="1" x14ac:dyDescent="0.2">
      <c r="AK53" s="4"/>
    </row>
    <row r="54" spans="37:37" ht="13.5" customHeight="1" x14ac:dyDescent="0.2">
      <c r="AK54" s="4"/>
    </row>
    <row r="55" spans="37:37" ht="13.5" customHeight="1" x14ac:dyDescent="0.2">
      <c r="AK55" s="4"/>
    </row>
    <row r="56" spans="37:37" ht="13.5" customHeight="1" x14ac:dyDescent="0.2">
      <c r="AK56" s="4"/>
    </row>
    <row r="57" spans="37:37" ht="13.5" customHeight="1" x14ac:dyDescent="0.2">
      <c r="AK57" s="4"/>
    </row>
    <row r="58" spans="37:37" ht="13.5" customHeight="1" x14ac:dyDescent="0.2">
      <c r="AK58" s="4"/>
    </row>
    <row r="59" spans="37:37" ht="13.5" customHeight="1" x14ac:dyDescent="0.2">
      <c r="AK59" s="4"/>
    </row>
    <row r="60" spans="37:37" ht="13.5" customHeight="1" x14ac:dyDescent="0.2">
      <c r="AK60" s="4"/>
    </row>
    <row r="61" spans="37:37" ht="13.5" customHeight="1" x14ac:dyDescent="0.2">
      <c r="AK61" s="4"/>
    </row>
    <row r="62" spans="37:37" ht="13.5" customHeight="1" x14ac:dyDescent="0.2">
      <c r="AK62" s="4"/>
    </row>
    <row r="63" spans="37:37" ht="13.5" customHeight="1" x14ac:dyDescent="0.2">
      <c r="AK63" s="4"/>
    </row>
    <row r="64" spans="37:37" ht="13.5" customHeight="1" x14ac:dyDescent="0.2">
      <c r="AK64" s="4"/>
    </row>
    <row r="65" spans="37:37" ht="13.5" customHeight="1" x14ac:dyDescent="0.2">
      <c r="AK65" s="4"/>
    </row>
    <row r="66" spans="37:37" ht="13.5" customHeight="1" x14ac:dyDescent="0.2">
      <c r="AK66" s="4"/>
    </row>
    <row r="67" spans="37:37" ht="13.5" customHeight="1" x14ac:dyDescent="0.2">
      <c r="AK67" s="4"/>
    </row>
    <row r="68" spans="37:37" ht="13.5" customHeight="1" x14ac:dyDescent="0.2">
      <c r="AK68" s="4"/>
    </row>
    <row r="69" spans="37:37" ht="13.5" customHeight="1" x14ac:dyDescent="0.2">
      <c r="AK69" s="4"/>
    </row>
    <row r="70" spans="37:37" ht="13.5" customHeight="1" x14ac:dyDescent="0.2">
      <c r="AK70" s="4"/>
    </row>
    <row r="71" spans="37:37" ht="13.5" customHeight="1" x14ac:dyDescent="0.2">
      <c r="AK71" s="4"/>
    </row>
    <row r="72" spans="37:37" ht="13.5" customHeight="1" x14ac:dyDescent="0.2">
      <c r="AK72" s="4"/>
    </row>
    <row r="73" spans="37:37" ht="13.5" customHeight="1" x14ac:dyDescent="0.2">
      <c r="AK73" s="4"/>
    </row>
    <row r="74" spans="37:37" ht="13.5" customHeight="1" x14ac:dyDescent="0.2">
      <c r="AK74" s="4"/>
    </row>
    <row r="75" spans="37:37" ht="13.5" customHeight="1" x14ac:dyDescent="0.2">
      <c r="AK75" s="4"/>
    </row>
    <row r="76" spans="37:37" ht="13.5" customHeight="1" x14ac:dyDescent="0.2">
      <c r="AK76" s="4"/>
    </row>
    <row r="77" spans="37:37" ht="13.5" customHeight="1" x14ac:dyDescent="0.2">
      <c r="AK77" s="4"/>
    </row>
    <row r="78" spans="37:37" ht="13.5" customHeight="1" x14ac:dyDescent="0.2">
      <c r="AK78" s="4"/>
    </row>
    <row r="79" spans="37:37" ht="13.5" customHeight="1" x14ac:dyDescent="0.2">
      <c r="AK79" s="4"/>
    </row>
    <row r="80" spans="37:37" ht="13.5" customHeight="1" x14ac:dyDescent="0.2">
      <c r="AK80" s="4"/>
    </row>
    <row r="81" spans="37:37" ht="13.5" customHeight="1" x14ac:dyDescent="0.2">
      <c r="AK81" s="4"/>
    </row>
    <row r="82" spans="37:37" ht="13.5" customHeight="1" x14ac:dyDescent="0.2">
      <c r="AK82" s="4"/>
    </row>
    <row r="83" spans="37:37" ht="13.5" customHeight="1" x14ac:dyDescent="0.2">
      <c r="AK83" s="4"/>
    </row>
    <row r="84" spans="37:37" ht="13.5" customHeight="1" x14ac:dyDescent="0.2">
      <c r="AK84" s="4"/>
    </row>
    <row r="85" spans="37:37" ht="13.5" customHeight="1" x14ac:dyDescent="0.2">
      <c r="AK85" s="4"/>
    </row>
    <row r="86" spans="37:37" ht="13.5" customHeight="1" x14ac:dyDescent="0.2">
      <c r="AK86" s="4"/>
    </row>
    <row r="87" spans="37:37" ht="13.5" customHeight="1" x14ac:dyDescent="0.2">
      <c r="AK87" s="4"/>
    </row>
    <row r="88" spans="37:37" ht="13.5" customHeight="1" x14ac:dyDescent="0.2">
      <c r="AK88" s="4"/>
    </row>
    <row r="89" spans="37:37" ht="13.5" customHeight="1" x14ac:dyDescent="0.2">
      <c r="AK89" s="4"/>
    </row>
    <row r="90" spans="37:37" ht="13.5" customHeight="1" x14ac:dyDescent="0.2">
      <c r="AK90" s="4"/>
    </row>
    <row r="91" spans="37:37" ht="13.5" customHeight="1" x14ac:dyDescent="0.2">
      <c r="AK91" s="4"/>
    </row>
    <row r="92" spans="37:37" ht="13.5" customHeight="1" x14ac:dyDescent="0.2">
      <c r="AK92" s="4"/>
    </row>
    <row r="93" spans="37:37" ht="13.5" customHeight="1" x14ac:dyDescent="0.2">
      <c r="AK93" s="4"/>
    </row>
    <row r="94" spans="37:37" ht="13.5" customHeight="1" x14ac:dyDescent="0.2">
      <c r="AK94" s="4"/>
    </row>
    <row r="95" spans="37:37" ht="13.5" customHeight="1" x14ac:dyDescent="0.2">
      <c r="AK95" s="4"/>
    </row>
    <row r="96" spans="37:37" ht="13.5" customHeight="1" x14ac:dyDescent="0.2">
      <c r="AK96" s="4"/>
    </row>
    <row r="97" spans="37:37" ht="13.5" customHeight="1" x14ac:dyDescent="0.2">
      <c r="AK97" s="4"/>
    </row>
    <row r="98" spans="37:37" ht="13.5" customHeight="1" x14ac:dyDescent="0.2">
      <c r="AK98" s="4"/>
    </row>
    <row r="99" spans="37:37" ht="13.5" customHeight="1" x14ac:dyDescent="0.2">
      <c r="AK99" s="4"/>
    </row>
    <row r="100" spans="37:37" ht="13.5" customHeight="1" x14ac:dyDescent="0.2">
      <c r="AK100" s="4"/>
    </row>
    <row r="101" spans="37:37" ht="13.5" customHeight="1" x14ac:dyDescent="0.2">
      <c r="AK101" s="4"/>
    </row>
    <row r="102" spans="37:37" ht="13.5" customHeight="1" x14ac:dyDescent="0.2">
      <c r="AK102" s="4"/>
    </row>
    <row r="103" spans="37:37" ht="13.5" customHeight="1" x14ac:dyDescent="0.2">
      <c r="AK103" s="4"/>
    </row>
    <row r="104" spans="37:37" ht="13.5" customHeight="1" x14ac:dyDescent="0.2">
      <c r="AK104" s="4"/>
    </row>
    <row r="105" spans="37:37" ht="13.5" customHeight="1" x14ac:dyDescent="0.2">
      <c r="AK105" s="4"/>
    </row>
    <row r="106" spans="37:37" ht="13.5" customHeight="1" x14ac:dyDescent="0.2">
      <c r="AK106" s="4"/>
    </row>
    <row r="107" spans="37:37" ht="13.5" customHeight="1" x14ac:dyDescent="0.2">
      <c r="AK107" s="4"/>
    </row>
    <row r="108" spans="37:37" ht="13.5" customHeight="1" x14ac:dyDescent="0.2">
      <c r="AK108" s="4"/>
    </row>
    <row r="109" spans="37:37" ht="13.5" customHeight="1" x14ac:dyDescent="0.2">
      <c r="AK109" s="4"/>
    </row>
    <row r="110" spans="37:37" ht="13.5" customHeight="1" x14ac:dyDescent="0.2">
      <c r="AK110" s="4"/>
    </row>
    <row r="111" spans="37:37" ht="13.5" customHeight="1" x14ac:dyDescent="0.2">
      <c r="AK111" s="4"/>
    </row>
    <row r="112" spans="37:37" ht="13.5" customHeight="1" x14ac:dyDescent="0.2">
      <c r="AK112" s="4"/>
    </row>
    <row r="113" spans="37:37" ht="13.5" customHeight="1" x14ac:dyDescent="0.2">
      <c r="AK113" s="4"/>
    </row>
    <row r="114" spans="37:37" ht="13.5" customHeight="1" x14ac:dyDescent="0.2">
      <c r="AK114" s="4"/>
    </row>
    <row r="115" spans="37:37" ht="13.5" customHeight="1" x14ac:dyDescent="0.2">
      <c r="AK115" s="4"/>
    </row>
    <row r="116" spans="37:37" ht="13.5" customHeight="1" x14ac:dyDescent="0.2">
      <c r="AK116" s="4"/>
    </row>
    <row r="117" spans="37:37" ht="13.5" customHeight="1" x14ac:dyDescent="0.2">
      <c r="AK117" s="4"/>
    </row>
    <row r="118" spans="37:37" ht="13.5" customHeight="1" x14ac:dyDescent="0.2">
      <c r="AK118" s="4"/>
    </row>
    <row r="119" spans="37:37" ht="13.5" customHeight="1" x14ac:dyDescent="0.2">
      <c r="AK119" s="4"/>
    </row>
    <row r="120" spans="37:37" ht="13.5" customHeight="1" x14ac:dyDescent="0.2">
      <c r="AK120" s="4"/>
    </row>
    <row r="121" spans="37:37" ht="13.5" customHeight="1" x14ac:dyDescent="0.2">
      <c r="AK121" s="4"/>
    </row>
    <row r="122" spans="37:37" ht="13.5" customHeight="1" x14ac:dyDescent="0.2">
      <c r="AK122" s="4"/>
    </row>
    <row r="123" spans="37:37" ht="13.5" customHeight="1" x14ac:dyDescent="0.2">
      <c r="AK123" s="4"/>
    </row>
    <row r="124" spans="37:37" ht="13.5" customHeight="1" x14ac:dyDescent="0.2">
      <c r="AK124" s="4"/>
    </row>
    <row r="125" spans="37:37" ht="13.5" customHeight="1" x14ac:dyDescent="0.2">
      <c r="AK125" s="4"/>
    </row>
    <row r="126" spans="37:37" ht="13.5" customHeight="1" x14ac:dyDescent="0.2">
      <c r="AK126" s="4"/>
    </row>
    <row r="127" spans="37:37" ht="13.5" customHeight="1" x14ac:dyDescent="0.2">
      <c r="AK127" s="4"/>
    </row>
    <row r="128" spans="37:37" ht="13.5" customHeight="1" x14ac:dyDescent="0.2">
      <c r="AK128" s="4"/>
    </row>
    <row r="129" spans="37:37" ht="13.5" customHeight="1" x14ac:dyDescent="0.2">
      <c r="AK129" s="4"/>
    </row>
    <row r="130" spans="37:37" ht="13.5" customHeight="1" x14ac:dyDescent="0.2">
      <c r="AK130" s="4"/>
    </row>
    <row r="131" spans="37:37" ht="13.5" customHeight="1" x14ac:dyDescent="0.2">
      <c r="AK131" s="4"/>
    </row>
    <row r="132" spans="37:37" ht="13.5" customHeight="1" x14ac:dyDescent="0.2">
      <c r="AK132" s="4"/>
    </row>
    <row r="133" spans="37:37" ht="13.5" customHeight="1" x14ac:dyDescent="0.2">
      <c r="AK133" s="4"/>
    </row>
    <row r="134" spans="37:37" ht="13.5" customHeight="1" x14ac:dyDescent="0.2">
      <c r="AK134" s="4"/>
    </row>
    <row r="135" spans="37:37" ht="13.5" customHeight="1" x14ac:dyDescent="0.2">
      <c r="AK135" s="4"/>
    </row>
    <row r="136" spans="37:37" ht="13.5" customHeight="1" x14ac:dyDescent="0.2">
      <c r="AK136" s="4"/>
    </row>
    <row r="137" spans="37:37" ht="13.5" customHeight="1" x14ac:dyDescent="0.2">
      <c r="AK137" s="4"/>
    </row>
    <row r="138" spans="37:37" ht="13.5" customHeight="1" x14ac:dyDescent="0.2">
      <c r="AK138" s="4"/>
    </row>
    <row r="139" spans="37:37" ht="13.5" customHeight="1" x14ac:dyDescent="0.2">
      <c r="AK139" s="4"/>
    </row>
    <row r="140" spans="37:37" ht="13.5" customHeight="1" x14ac:dyDescent="0.2">
      <c r="AK140" s="4"/>
    </row>
    <row r="141" spans="37:37" ht="13.5" customHeight="1" x14ac:dyDescent="0.2">
      <c r="AK141" s="4"/>
    </row>
    <row r="142" spans="37:37" ht="13.5" customHeight="1" x14ac:dyDescent="0.2">
      <c r="AK142" s="4"/>
    </row>
    <row r="143" spans="37:37" ht="13.5" customHeight="1" x14ac:dyDescent="0.2">
      <c r="AK143" s="4"/>
    </row>
    <row r="144" spans="37:37" ht="13.5" customHeight="1" x14ac:dyDescent="0.2">
      <c r="AK144" s="4"/>
    </row>
    <row r="145" spans="37:37" ht="13.5" customHeight="1" x14ac:dyDescent="0.2">
      <c r="AK145" s="4"/>
    </row>
    <row r="146" spans="37:37" ht="13.5" customHeight="1" x14ac:dyDescent="0.2">
      <c r="AK146" s="4"/>
    </row>
    <row r="147" spans="37:37" ht="13.5" customHeight="1" x14ac:dyDescent="0.2">
      <c r="AK147" s="4"/>
    </row>
    <row r="148" spans="37:37" ht="13.5" customHeight="1" x14ac:dyDescent="0.2">
      <c r="AK148" s="4"/>
    </row>
    <row r="149" spans="37:37" ht="13.5" customHeight="1" x14ac:dyDescent="0.2">
      <c r="AK149" s="4"/>
    </row>
    <row r="150" spans="37:37" ht="13.5" customHeight="1" x14ac:dyDescent="0.2">
      <c r="AK150" s="4"/>
    </row>
    <row r="151" spans="37:37" ht="13.5" customHeight="1" x14ac:dyDescent="0.2">
      <c r="AK151" s="4"/>
    </row>
    <row r="152" spans="37:37" ht="13.5" customHeight="1" x14ac:dyDescent="0.2">
      <c r="AK152" s="4"/>
    </row>
    <row r="153" spans="37:37" ht="13.5" customHeight="1" x14ac:dyDescent="0.2">
      <c r="AK153" s="4"/>
    </row>
    <row r="154" spans="37:37" ht="13.5" customHeight="1" x14ac:dyDescent="0.2">
      <c r="AK154" s="4"/>
    </row>
    <row r="155" spans="37:37" ht="13.5" customHeight="1" x14ac:dyDescent="0.2">
      <c r="AK155" s="4"/>
    </row>
    <row r="156" spans="37:37" ht="13.5" customHeight="1" x14ac:dyDescent="0.2">
      <c r="AK156" s="4"/>
    </row>
    <row r="157" spans="37:37" ht="13.5" customHeight="1" x14ac:dyDescent="0.2">
      <c r="AK157" s="4"/>
    </row>
    <row r="158" spans="37:37" ht="13.5" customHeight="1" x14ac:dyDescent="0.2">
      <c r="AK158" s="4"/>
    </row>
    <row r="159" spans="37:37" ht="13.5" customHeight="1" x14ac:dyDescent="0.2">
      <c r="AK159" s="4"/>
    </row>
    <row r="160" spans="37:37" ht="13.5" customHeight="1" x14ac:dyDescent="0.2">
      <c r="AK160" s="4"/>
    </row>
    <row r="161" spans="37:37" ht="13.5" customHeight="1" x14ac:dyDescent="0.2">
      <c r="AK161" s="4"/>
    </row>
    <row r="162" spans="37:37" ht="13.5" customHeight="1" x14ac:dyDescent="0.2">
      <c r="AK162" s="4"/>
    </row>
    <row r="163" spans="37:37" ht="13.5" customHeight="1" x14ac:dyDescent="0.2">
      <c r="AK163" s="4"/>
    </row>
    <row r="164" spans="37:37" ht="13.5" customHeight="1" x14ac:dyDescent="0.2">
      <c r="AK164" s="4"/>
    </row>
    <row r="165" spans="37:37" ht="13.5" customHeight="1" x14ac:dyDescent="0.2">
      <c r="AK165" s="4"/>
    </row>
    <row r="166" spans="37:37" ht="13.5" customHeight="1" x14ac:dyDescent="0.2">
      <c r="AK166" s="4"/>
    </row>
    <row r="167" spans="37:37" ht="13.5" customHeight="1" x14ac:dyDescent="0.2">
      <c r="AK167" s="4"/>
    </row>
    <row r="168" spans="37:37" ht="13.5" customHeight="1" x14ac:dyDescent="0.2">
      <c r="AK168" s="4"/>
    </row>
    <row r="169" spans="37:37" ht="13.5" customHeight="1" x14ac:dyDescent="0.2">
      <c r="AK169" s="4"/>
    </row>
    <row r="170" spans="37:37" ht="13.5" customHeight="1" x14ac:dyDescent="0.2">
      <c r="AK170" s="4"/>
    </row>
    <row r="171" spans="37:37" ht="13.5" customHeight="1" x14ac:dyDescent="0.2">
      <c r="AK171" s="4"/>
    </row>
    <row r="172" spans="37:37" ht="13.5" customHeight="1" x14ac:dyDescent="0.2">
      <c r="AK172" s="4"/>
    </row>
    <row r="173" spans="37:37" ht="13.5" customHeight="1" x14ac:dyDescent="0.2">
      <c r="AK173" s="4"/>
    </row>
    <row r="174" spans="37:37" ht="13.5" customHeight="1" x14ac:dyDescent="0.2">
      <c r="AK174" s="4"/>
    </row>
    <row r="175" spans="37:37" ht="13.5" customHeight="1" x14ac:dyDescent="0.2">
      <c r="AK175" s="4"/>
    </row>
    <row r="176" spans="37:37" ht="13.5" customHeight="1" x14ac:dyDescent="0.2">
      <c r="AK176" s="4"/>
    </row>
    <row r="177" spans="37:37" ht="13.5" customHeight="1" x14ac:dyDescent="0.2">
      <c r="AK177" s="4"/>
    </row>
    <row r="178" spans="37:37" ht="13.5" customHeight="1" x14ac:dyDescent="0.2">
      <c r="AK178" s="4"/>
    </row>
    <row r="179" spans="37:37" ht="13.5" customHeight="1" x14ac:dyDescent="0.2">
      <c r="AK179" s="4"/>
    </row>
    <row r="180" spans="37:37" ht="13.5" customHeight="1" x14ac:dyDescent="0.2">
      <c r="AK180" s="4"/>
    </row>
    <row r="181" spans="37:37" ht="13.5" customHeight="1" x14ac:dyDescent="0.2">
      <c r="AK181" s="4"/>
    </row>
    <row r="182" spans="37:37" ht="13.5" customHeight="1" x14ac:dyDescent="0.2">
      <c r="AK182" s="4"/>
    </row>
    <row r="183" spans="37:37" ht="13.5" customHeight="1" x14ac:dyDescent="0.2">
      <c r="AK183" s="4"/>
    </row>
    <row r="184" spans="37:37" ht="13.5" customHeight="1" x14ac:dyDescent="0.2">
      <c r="AK184" s="4"/>
    </row>
    <row r="185" spans="37:37" ht="13.5" customHeight="1" x14ac:dyDescent="0.2">
      <c r="AK185" s="4"/>
    </row>
    <row r="186" spans="37:37" ht="13.5" customHeight="1" x14ac:dyDescent="0.2">
      <c r="AK186" s="4"/>
    </row>
    <row r="187" spans="37:37" ht="13.5" customHeight="1" x14ac:dyDescent="0.2">
      <c r="AK187" s="4"/>
    </row>
    <row r="188" spans="37:37" ht="13.5" customHeight="1" x14ac:dyDescent="0.2">
      <c r="AK188" s="4"/>
    </row>
    <row r="189" spans="37:37" ht="13.5" customHeight="1" x14ac:dyDescent="0.2">
      <c r="AK189" s="4"/>
    </row>
    <row r="190" spans="37:37" ht="13.5" customHeight="1" x14ac:dyDescent="0.2">
      <c r="AK190" s="4"/>
    </row>
    <row r="191" spans="37:37" ht="13.5" customHeight="1" x14ac:dyDescent="0.2">
      <c r="AK191" s="4"/>
    </row>
    <row r="192" spans="37:37" ht="13.5" customHeight="1" x14ac:dyDescent="0.2">
      <c r="AK192" s="4"/>
    </row>
    <row r="193" spans="37:37" ht="13.5" customHeight="1" x14ac:dyDescent="0.2">
      <c r="AK193" s="4"/>
    </row>
    <row r="194" spans="37:37" ht="13.5" customHeight="1" x14ac:dyDescent="0.2">
      <c r="AK194" s="4"/>
    </row>
    <row r="195" spans="37:37" ht="13.5" customHeight="1" x14ac:dyDescent="0.2">
      <c r="AK195" s="4"/>
    </row>
    <row r="196" spans="37:37" ht="13.5" customHeight="1" x14ac:dyDescent="0.2">
      <c r="AK196" s="4"/>
    </row>
    <row r="197" spans="37:37" ht="13.5" customHeight="1" x14ac:dyDescent="0.2">
      <c r="AK197" s="4"/>
    </row>
    <row r="198" spans="37:37" ht="13.5" customHeight="1" x14ac:dyDescent="0.2">
      <c r="AK198" s="4"/>
    </row>
    <row r="199" spans="37:37" ht="13.5" customHeight="1" x14ac:dyDescent="0.2">
      <c r="AK199" s="4"/>
    </row>
    <row r="200" spans="37:37" ht="13.5" customHeight="1" x14ac:dyDescent="0.2">
      <c r="AK200" s="4"/>
    </row>
    <row r="201" spans="37:37" ht="13.5" customHeight="1" x14ac:dyDescent="0.2">
      <c r="AK201" s="4"/>
    </row>
    <row r="202" spans="37:37" ht="13.5" customHeight="1" x14ac:dyDescent="0.2">
      <c r="AK202" s="4"/>
    </row>
    <row r="203" spans="37:37" ht="13.5" customHeight="1" x14ac:dyDescent="0.2">
      <c r="AK203" s="4"/>
    </row>
    <row r="204" spans="37:37" ht="13.5" customHeight="1" x14ac:dyDescent="0.2">
      <c r="AK204" s="4"/>
    </row>
    <row r="205" spans="37:37" ht="13.5" customHeight="1" x14ac:dyDescent="0.2">
      <c r="AK205" s="4"/>
    </row>
    <row r="206" spans="37:37" ht="13.5" customHeight="1" x14ac:dyDescent="0.2">
      <c r="AK206" s="4"/>
    </row>
    <row r="207" spans="37:37" ht="13.5" customHeight="1" x14ac:dyDescent="0.2">
      <c r="AK207" s="4"/>
    </row>
    <row r="208" spans="37:37" ht="13.5" customHeight="1" x14ac:dyDescent="0.2">
      <c r="AK208" s="4"/>
    </row>
    <row r="209" spans="37:37" ht="13.5" customHeight="1" x14ac:dyDescent="0.2">
      <c r="AK209" s="4"/>
    </row>
    <row r="210" spans="37:37" ht="13.5" customHeight="1" x14ac:dyDescent="0.2">
      <c r="AK210" s="4"/>
    </row>
    <row r="211" spans="37:37" ht="13.5" customHeight="1" x14ac:dyDescent="0.2">
      <c r="AK211" s="4"/>
    </row>
    <row r="212" spans="37:37" ht="13.5" customHeight="1" x14ac:dyDescent="0.2">
      <c r="AK212" s="4"/>
    </row>
    <row r="213" spans="37:37" ht="13.5" customHeight="1" x14ac:dyDescent="0.2">
      <c r="AK213" s="4"/>
    </row>
    <row r="214" spans="37:37" ht="13.5" customHeight="1" x14ac:dyDescent="0.2">
      <c r="AK214" s="4"/>
    </row>
    <row r="215" spans="37:37" ht="13.5" customHeight="1" x14ac:dyDescent="0.2">
      <c r="AK215" s="4"/>
    </row>
    <row r="216" spans="37:37" ht="13.5" customHeight="1" x14ac:dyDescent="0.2">
      <c r="AK216" s="4"/>
    </row>
    <row r="217" spans="37:37" ht="13.5" customHeight="1" x14ac:dyDescent="0.2">
      <c r="AK217" s="4"/>
    </row>
    <row r="218" spans="37:37" ht="13.5" customHeight="1" x14ac:dyDescent="0.2">
      <c r="AK218" s="4"/>
    </row>
    <row r="219" spans="37:37" ht="13.5" customHeight="1" x14ac:dyDescent="0.2">
      <c r="AK219" s="4"/>
    </row>
    <row r="220" spans="37:37" ht="13.5" customHeight="1" x14ac:dyDescent="0.2">
      <c r="AK220" s="4"/>
    </row>
    <row r="221" spans="37:37" ht="12.75" customHeight="1" x14ac:dyDescent="0.2">
      <c r="AK221" s="4"/>
    </row>
    <row r="222" spans="37:37" ht="12.75" customHeight="1" x14ac:dyDescent="0.2">
      <c r="AK222" s="4"/>
    </row>
    <row r="223" spans="37:37" ht="12.75" customHeight="1" x14ac:dyDescent="0.2">
      <c r="AK223" s="4"/>
    </row>
    <row r="224" spans="37:37" ht="12.75" customHeight="1" x14ac:dyDescent="0.2">
      <c r="AK224" s="4"/>
    </row>
    <row r="225" spans="37:37" ht="12.75" customHeight="1" x14ac:dyDescent="0.2">
      <c r="AK225" s="4"/>
    </row>
    <row r="226" spans="37:37" ht="12.75" customHeight="1" x14ac:dyDescent="0.2">
      <c r="AK226" s="4"/>
    </row>
    <row r="227" spans="37:37" ht="12.75" customHeight="1" x14ac:dyDescent="0.2">
      <c r="AK227" s="4"/>
    </row>
    <row r="228" spans="37:37" ht="12.75" customHeight="1" x14ac:dyDescent="0.2">
      <c r="AK228" s="4"/>
    </row>
    <row r="229" spans="37:37" ht="12.75" customHeight="1" x14ac:dyDescent="0.2">
      <c r="AK229" s="4"/>
    </row>
    <row r="230" spans="37:37" ht="12.75" customHeight="1" x14ac:dyDescent="0.2">
      <c r="AK230" s="4"/>
    </row>
    <row r="231" spans="37:37" ht="12.75" customHeight="1" x14ac:dyDescent="0.2">
      <c r="AK231" s="4"/>
    </row>
    <row r="232" spans="37:37" ht="12.75" customHeight="1" x14ac:dyDescent="0.2">
      <c r="AK232" s="4"/>
    </row>
    <row r="233" spans="37:37" ht="12.75" customHeight="1" x14ac:dyDescent="0.2">
      <c r="AK233" s="4"/>
    </row>
    <row r="234" spans="37:37" ht="12.75" customHeight="1" x14ac:dyDescent="0.2">
      <c r="AK234" s="4"/>
    </row>
    <row r="235" spans="37:37" ht="12.75" customHeight="1" x14ac:dyDescent="0.2">
      <c r="AK235" s="4"/>
    </row>
    <row r="236" spans="37:37" ht="12.75" customHeight="1" x14ac:dyDescent="0.2">
      <c r="AK236" s="4"/>
    </row>
    <row r="237" spans="37:37" ht="12.75" customHeight="1" x14ac:dyDescent="0.2">
      <c r="AK237" s="4"/>
    </row>
    <row r="238" spans="37:37" ht="12.75" customHeight="1" x14ac:dyDescent="0.2">
      <c r="AK238" s="4"/>
    </row>
    <row r="239" spans="37:37" ht="12.75" customHeight="1" x14ac:dyDescent="0.2">
      <c r="AK239" s="4"/>
    </row>
    <row r="240" spans="37:37" ht="12.75" customHeight="1" x14ac:dyDescent="0.2">
      <c r="AK240" s="4"/>
    </row>
    <row r="241" spans="37:37" ht="12.75" customHeight="1" x14ac:dyDescent="0.2">
      <c r="AK241" s="4"/>
    </row>
    <row r="242" spans="37:37" ht="12.75" customHeight="1" x14ac:dyDescent="0.2">
      <c r="AK242" s="4"/>
    </row>
    <row r="243" spans="37:37" ht="12.75" customHeight="1" x14ac:dyDescent="0.2">
      <c r="AK243" s="4"/>
    </row>
    <row r="244" spans="37:37" ht="12.75" customHeight="1" x14ac:dyDescent="0.2">
      <c r="AK244" s="4"/>
    </row>
    <row r="245" spans="37:37" ht="12.75" customHeight="1" x14ac:dyDescent="0.2">
      <c r="AK245" s="4"/>
    </row>
    <row r="246" spans="37:37" ht="12.75" customHeight="1" x14ac:dyDescent="0.2">
      <c r="AK246" s="4"/>
    </row>
    <row r="247" spans="37:37" ht="12.75" customHeight="1" x14ac:dyDescent="0.2">
      <c r="AK247" s="4"/>
    </row>
    <row r="248" spans="37:37" ht="12.75" customHeight="1" x14ac:dyDescent="0.2">
      <c r="AK248" s="4"/>
    </row>
    <row r="249" spans="37:37" ht="12.75" customHeight="1" x14ac:dyDescent="0.2">
      <c r="AK249" s="4"/>
    </row>
    <row r="250" spans="37:37" ht="12.75" customHeight="1" x14ac:dyDescent="0.2">
      <c r="AK250" s="4"/>
    </row>
    <row r="251" spans="37:37" ht="12.75" customHeight="1" x14ac:dyDescent="0.2">
      <c r="AK251" s="4"/>
    </row>
    <row r="252" spans="37:37" ht="12.75" customHeight="1" x14ac:dyDescent="0.2">
      <c r="AK252" s="4"/>
    </row>
    <row r="253" spans="37:37" ht="12.75" customHeight="1" x14ac:dyDescent="0.2">
      <c r="AK253" s="4"/>
    </row>
    <row r="254" spans="37:37" ht="12.75" customHeight="1" x14ac:dyDescent="0.2">
      <c r="AK254" s="4"/>
    </row>
    <row r="255" spans="37:37" ht="12.75" customHeight="1" x14ac:dyDescent="0.2">
      <c r="AK255" s="4"/>
    </row>
    <row r="256" spans="37:37" ht="12.75" customHeight="1" x14ac:dyDescent="0.2">
      <c r="AK256" s="4"/>
    </row>
    <row r="257" spans="37:37" ht="12.75" customHeight="1" x14ac:dyDescent="0.2">
      <c r="AK257" s="4"/>
    </row>
    <row r="258" spans="37:37" ht="12.75" customHeight="1" x14ac:dyDescent="0.2">
      <c r="AK258" s="4"/>
    </row>
    <row r="259" spans="37:37" ht="12.75" customHeight="1" x14ac:dyDescent="0.2">
      <c r="AK259" s="4"/>
    </row>
    <row r="260" spans="37:37" ht="12.75" customHeight="1" x14ac:dyDescent="0.2">
      <c r="AK260" s="4"/>
    </row>
    <row r="261" spans="37:37" ht="12.75" customHeight="1" x14ac:dyDescent="0.2">
      <c r="AK261" s="4"/>
    </row>
    <row r="262" spans="37:37" ht="12.75" customHeight="1" x14ac:dyDescent="0.2">
      <c r="AK262" s="4"/>
    </row>
    <row r="263" spans="37:37" ht="12.75" customHeight="1" x14ac:dyDescent="0.2">
      <c r="AK263" s="4"/>
    </row>
    <row r="264" spans="37:37" ht="12.75" customHeight="1" x14ac:dyDescent="0.2">
      <c r="AK264" s="4"/>
    </row>
    <row r="265" spans="37:37" ht="12.75" customHeight="1" x14ac:dyDescent="0.2">
      <c r="AK265" s="4"/>
    </row>
    <row r="266" spans="37:37" ht="12.75" customHeight="1" x14ac:dyDescent="0.2">
      <c r="AK266" s="4"/>
    </row>
    <row r="267" spans="37:37" ht="12.75" customHeight="1" x14ac:dyDescent="0.2">
      <c r="AK267" s="4"/>
    </row>
    <row r="268" spans="37:37" ht="12.75" customHeight="1" x14ac:dyDescent="0.2">
      <c r="AK268" s="4"/>
    </row>
    <row r="269" spans="37:37" ht="12.75" customHeight="1" x14ac:dyDescent="0.2">
      <c r="AK269" s="4"/>
    </row>
    <row r="270" spans="37:37" ht="12.75" customHeight="1" x14ac:dyDescent="0.2">
      <c r="AK270" s="4"/>
    </row>
    <row r="271" spans="37:37" ht="12.75" customHeight="1" x14ac:dyDescent="0.2">
      <c r="AK271" s="4"/>
    </row>
    <row r="272" spans="37:37" ht="12.75" customHeight="1" x14ac:dyDescent="0.2">
      <c r="AK272" s="4"/>
    </row>
    <row r="273" spans="37:37" ht="12.75" customHeight="1" x14ac:dyDescent="0.2">
      <c r="AK273" s="4"/>
    </row>
    <row r="274" spans="37:37" ht="12.75" customHeight="1" x14ac:dyDescent="0.2">
      <c r="AK274" s="4"/>
    </row>
    <row r="275" spans="37:37" ht="12.75" customHeight="1" x14ac:dyDescent="0.2">
      <c r="AK275" s="4"/>
    </row>
    <row r="276" spans="37:37" ht="12.75" customHeight="1" x14ac:dyDescent="0.2">
      <c r="AK276" s="4"/>
    </row>
    <row r="277" spans="37:37" ht="12.75" customHeight="1" x14ac:dyDescent="0.2">
      <c r="AK277" s="4"/>
    </row>
    <row r="278" spans="37:37" ht="12.75" customHeight="1" x14ac:dyDescent="0.2">
      <c r="AK278" s="4"/>
    </row>
    <row r="279" spans="37:37" ht="12.75" customHeight="1" x14ac:dyDescent="0.2">
      <c r="AK279" s="4"/>
    </row>
    <row r="280" spans="37:37" ht="12.75" customHeight="1" x14ac:dyDescent="0.2">
      <c r="AK280" s="4"/>
    </row>
    <row r="281" spans="37:37" ht="12.75" customHeight="1" x14ac:dyDescent="0.2">
      <c r="AK281" s="4"/>
    </row>
    <row r="282" spans="37:37" ht="12.75" customHeight="1" x14ac:dyDescent="0.2">
      <c r="AK282" s="4"/>
    </row>
    <row r="283" spans="37:37" ht="12.75" customHeight="1" x14ac:dyDescent="0.2">
      <c r="AK283" s="4"/>
    </row>
    <row r="284" spans="37:37" ht="12.75" customHeight="1" x14ac:dyDescent="0.2">
      <c r="AK284" s="4"/>
    </row>
    <row r="285" spans="37:37" ht="12.75" customHeight="1" x14ac:dyDescent="0.2">
      <c r="AK285" s="4"/>
    </row>
    <row r="286" spans="37:37" ht="12.75" customHeight="1" x14ac:dyDescent="0.2">
      <c r="AK286" s="4"/>
    </row>
    <row r="287" spans="37:37" ht="12.75" customHeight="1" x14ac:dyDescent="0.2">
      <c r="AK287" s="4"/>
    </row>
    <row r="288" spans="37:37" ht="12.75" customHeight="1" x14ac:dyDescent="0.2">
      <c r="AK288" s="4"/>
    </row>
    <row r="289" spans="37:37" ht="12.75" customHeight="1" x14ac:dyDescent="0.2">
      <c r="AK289" s="4"/>
    </row>
    <row r="290" spans="37:37" ht="12.75" customHeight="1" x14ac:dyDescent="0.2">
      <c r="AK290" s="4"/>
    </row>
    <row r="291" spans="37:37" ht="12.75" customHeight="1" x14ac:dyDescent="0.2">
      <c r="AK291" s="4"/>
    </row>
    <row r="292" spans="37:37" ht="12.75" customHeight="1" x14ac:dyDescent="0.2">
      <c r="AK292" s="4"/>
    </row>
    <row r="293" spans="37:37" ht="12.75" customHeight="1" x14ac:dyDescent="0.2">
      <c r="AK293" s="4"/>
    </row>
    <row r="294" spans="37:37" ht="12.75" customHeight="1" x14ac:dyDescent="0.2">
      <c r="AK294" s="4"/>
    </row>
    <row r="295" spans="37:37" ht="12.75" customHeight="1" x14ac:dyDescent="0.2">
      <c r="AK295" s="4"/>
    </row>
    <row r="296" spans="37:37" ht="12.75" customHeight="1" x14ac:dyDescent="0.2">
      <c r="AK296" s="4"/>
    </row>
    <row r="297" spans="37:37" ht="12.75" customHeight="1" x14ac:dyDescent="0.2">
      <c r="AK297" s="4"/>
    </row>
    <row r="298" spans="37:37" ht="12.75" customHeight="1" x14ac:dyDescent="0.2">
      <c r="AK298" s="4"/>
    </row>
    <row r="299" spans="37:37" ht="12.75" customHeight="1" x14ac:dyDescent="0.2">
      <c r="AK299" s="4"/>
    </row>
    <row r="300" spans="37:37" ht="12.75" customHeight="1" x14ac:dyDescent="0.2">
      <c r="AK300" s="4"/>
    </row>
    <row r="301" spans="37:37" ht="12.75" customHeight="1" x14ac:dyDescent="0.2">
      <c r="AK301" s="4"/>
    </row>
    <row r="302" spans="37:37" ht="12.75" customHeight="1" x14ac:dyDescent="0.2">
      <c r="AK302" s="4"/>
    </row>
    <row r="303" spans="37:37" ht="12.75" customHeight="1" x14ac:dyDescent="0.2">
      <c r="AK303" s="4"/>
    </row>
    <row r="304" spans="37:37" ht="12.75" customHeight="1" x14ac:dyDescent="0.2">
      <c r="AK304" s="4"/>
    </row>
    <row r="305" spans="37:37" ht="12.75" customHeight="1" x14ac:dyDescent="0.2">
      <c r="AK305" s="4"/>
    </row>
    <row r="306" spans="37:37" ht="12.75" customHeight="1" x14ac:dyDescent="0.2">
      <c r="AK306" s="4"/>
    </row>
    <row r="307" spans="37:37" ht="12.75" customHeight="1" x14ac:dyDescent="0.2">
      <c r="AK307" s="4"/>
    </row>
    <row r="308" spans="37:37" ht="12.75" customHeight="1" x14ac:dyDescent="0.2">
      <c r="AK308" s="4"/>
    </row>
    <row r="309" spans="37:37" ht="12.75" customHeight="1" x14ac:dyDescent="0.2">
      <c r="AK309" s="4"/>
    </row>
    <row r="310" spans="37:37" ht="12.75" customHeight="1" x14ac:dyDescent="0.2">
      <c r="AK310" s="4"/>
    </row>
    <row r="311" spans="37:37" ht="12.75" customHeight="1" x14ac:dyDescent="0.2">
      <c r="AK311" s="4"/>
    </row>
    <row r="312" spans="37:37" ht="12.75" customHeight="1" x14ac:dyDescent="0.2">
      <c r="AK312" s="4"/>
    </row>
    <row r="313" spans="37:37" ht="12.75" customHeight="1" x14ac:dyDescent="0.2">
      <c r="AK313" s="4"/>
    </row>
    <row r="314" spans="37:37" ht="12.75" customHeight="1" x14ac:dyDescent="0.2">
      <c r="AK314" s="4"/>
    </row>
    <row r="315" spans="37:37" ht="12.75" customHeight="1" x14ac:dyDescent="0.2">
      <c r="AK315" s="4"/>
    </row>
    <row r="316" spans="37:37" ht="12.75" customHeight="1" x14ac:dyDescent="0.2">
      <c r="AK316" s="4"/>
    </row>
    <row r="317" spans="37:37" ht="12.75" customHeight="1" x14ac:dyDescent="0.2">
      <c r="AK317" s="4"/>
    </row>
    <row r="318" spans="37:37" ht="12.75" customHeight="1" x14ac:dyDescent="0.2">
      <c r="AK318" s="4"/>
    </row>
    <row r="319" spans="37:37" ht="12.75" customHeight="1" x14ac:dyDescent="0.2">
      <c r="AK319" s="4"/>
    </row>
    <row r="320" spans="37:37" ht="12.75" customHeight="1" x14ac:dyDescent="0.2">
      <c r="AK320" s="4"/>
    </row>
    <row r="321" spans="37:37" ht="12.75" customHeight="1" x14ac:dyDescent="0.2">
      <c r="AK321" s="4"/>
    </row>
    <row r="322" spans="37:37" ht="12.75" customHeight="1" x14ac:dyDescent="0.2">
      <c r="AK322" s="4"/>
    </row>
    <row r="323" spans="37:37" ht="12.75" customHeight="1" x14ac:dyDescent="0.2">
      <c r="AK323" s="4"/>
    </row>
    <row r="324" spans="37:37" ht="12.75" customHeight="1" x14ac:dyDescent="0.2">
      <c r="AK324" s="4"/>
    </row>
    <row r="325" spans="37:37" ht="12.75" customHeight="1" x14ac:dyDescent="0.2">
      <c r="AK325" s="4"/>
    </row>
    <row r="326" spans="37:37" ht="12.75" customHeight="1" x14ac:dyDescent="0.2">
      <c r="AK326" s="4"/>
    </row>
    <row r="327" spans="37:37" ht="12.75" customHeight="1" x14ac:dyDescent="0.2">
      <c r="AK327" s="4"/>
    </row>
    <row r="328" spans="37:37" ht="12.75" customHeight="1" x14ac:dyDescent="0.2">
      <c r="AK328" s="4"/>
    </row>
    <row r="329" spans="37:37" ht="12.75" customHeight="1" x14ac:dyDescent="0.2">
      <c r="AK329" s="4"/>
    </row>
    <row r="330" spans="37:37" ht="12.75" customHeight="1" x14ac:dyDescent="0.2">
      <c r="AK330" s="4"/>
    </row>
    <row r="331" spans="37:37" ht="12.75" customHeight="1" x14ac:dyDescent="0.2">
      <c r="AK331" s="4"/>
    </row>
    <row r="332" spans="37:37" ht="12.75" customHeight="1" x14ac:dyDescent="0.2">
      <c r="AK332" s="4"/>
    </row>
    <row r="333" spans="37:37" ht="12.75" customHeight="1" x14ac:dyDescent="0.2">
      <c r="AK333" s="4"/>
    </row>
    <row r="334" spans="37:37" ht="12.75" customHeight="1" x14ac:dyDescent="0.2">
      <c r="AK334" s="4"/>
    </row>
    <row r="335" spans="37:37" ht="12.75" customHeight="1" x14ac:dyDescent="0.2">
      <c r="AK335" s="4"/>
    </row>
    <row r="336" spans="37:37" ht="12.75" customHeight="1" x14ac:dyDescent="0.2">
      <c r="AK336" s="4"/>
    </row>
    <row r="337" spans="37:37" ht="12.75" customHeight="1" x14ac:dyDescent="0.2">
      <c r="AK337" s="4"/>
    </row>
    <row r="338" spans="37:37" ht="12.75" customHeight="1" x14ac:dyDescent="0.2">
      <c r="AK338" s="4"/>
    </row>
    <row r="339" spans="37:37" ht="12.75" customHeight="1" x14ac:dyDescent="0.2">
      <c r="AK339" s="4"/>
    </row>
    <row r="340" spans="37:37" ht="12.75" customHeight="1" x14ac:dyDescent="0.2">
      <c r="AK340" s="4"/>
    </row>
    <row r="341" spans="37:37" ht="12.75" customHeight="1" x14ac:dyDescent="0.2">
      <c r="AK341" s="4"/>
    </row>
    <row r="342" spans="37:37" ht="12.75" customHeight="1" x14ac:dyDescent="0.2">
      <c r="AK342" s="4"/>
    </row>
    <row r="343" spans="37:37" ht="12.75" customHeight="1" x14ac:dyDescent="0.2">
      <c r="AK343" s="4"/>
    </row>
    <row r="344" spans="37:37" ht="12.75" customHeight="1" x14ac:dyDescent="0.2">
      <c r="AK344" s="4"/>
    </row>
    <row r="345" spans="37:37" ht="12.75" customHeight="1" x14ac:dyDescent="0.2">
      <c r="AK345" s="4"/>
    </row>
    <row r="346" spans="37:37" ht="12.75" customHeight="1" x14ac:dyDescent="0.2">
      <c r="AK346" s="4"/>
    </row>
    <row r="347" spans="37:37" ht="12.75" customHeight="1" x14ac:dyDescent="0.2">
      <c r="AK347" s="4"/>
    </row>
    <row r="348" spans="37:37" ht="12.75" customHeight="1" x14ac:dyDescent="0.2">
      <c r="AK348" s="4"/>
    </row>
    <row r="349" spans="37:37" ht="12.75" customHeight="1" x14ac:dyDescent="0.2">
      <c r="AK349" s="4"/>
    </row>
    <row r="350" spans="37:37" ht="12.75" customHeight="1" x14ac:dyDescent="0.2">
      <c r="AK350" s="4"/>
    </row>
    <row r="351" spans="37:37" ht="12.75" customHeight="1" x14ac:dyDescent="0.2">
      <c r="AK351" s="4"/>
    </row>
    <row r="352" spans="37:37" ht="12.75" customHeight="1" x14ac:dyDescent="0.2">
      <c r="AK352" s="4"/>
    </row>
    <row r="353" spans="37:37" ht="12.75" customHeight="1" x14ac:dyDescent="0.2">
      <c r="AK353" s="4"/>
    </row>
    <row r="354" spans="37:37" ht="12.75" customHeight="1" x14ac:dyDescent="0.2">
      <c r="AK354" s="4"/>
    </row>
    <row r="355" spans="37:37" ht="12.75" customHeight="1" x14ac:dyDescent="0.2">
      <c r="AK355" s="4"/>
    </row>
    <row r="356" spans="37:37" ht="12.75" customHeight="1" x14ac:dyDescent="0.2">
      <c r="AK356" s="4"/>
    </row>
    <row r="357" spans="37:37" ht="12.75" customHeight="1" x14ac:dyDescent="0.2">
      <c r="AK357" s="4"/>
    </row>
    <row r="358" spans="37:37" ht="12.75" customHeight="1" x14ac:dyDescent="0.2">
      <c r="AK358" s="4"/>
    </row>
    <row r="359" spans="37:37" ht="12.75" customHeight="1" x14ac:dyDescent="0.2">
      <c r="AK359" s="4"/>
    </row>
    <row r="360" spans="37:37" ht="12.75" customHeight="1" x14ac:dyDescent="0.2">
      <c r="AK360" s="4"/>
    </row>
    <row r="361" spans="37:37" ht="12.75" customHeight="1" x14ac:dyDescent="0.2">
      <c r="AK361" s="4"/>
    </row>
    <row r="362" spans="37:37" ht="12.75" customHeight="1" x14ac:dyDescent="0.2">
      <c r="AK362" s="4"/>
    </row>
    <row r="363" spans="37:37" ht="12.75" customHeight="1" x14ac:dyDescent="0.2">
      <c r="AK363" s="4"/>
    </row>
    <row r="364" spans="37:37" ht="12.75" customHeight="1" x14ac:dyDescent="0.2">
      <c r="AK364" s="4"/>
    </row>
    <row r="365" spans="37:37" ht="12.75" customHeight="1" x14ac:dyDescent="0.2">
      <c r="AK365" s="4"/>
    </row>
    <row r="366" spans="37:37" ht="12.75" customHeight="1" x14ac:dyDescent="0.2">
      <c r="AK366" s="4"/>
    </row>
    <row r="367" spans="37:37" ht="12.75" customHeight="1" x14ac:dyDescent="0.2">
      <c r="AK367" s="4"/>
    </row>
    <row r="368" spans="37:37" ht="12.75" customHeight="1" x14ac:dyDescent="0.2">
      <c r="AK368" s="4"/>
    </row>
    <row r="369" spans="37:37" ht="12.75" customHeight="1" x14ac:dyDescent="0.2">
      <c r="AK369" s="4"/>
    </row>
    <row r="370" spans="37:37" ht="12.75" customHeight="1" x14ac:dyDescent="0.2">
      <c r="AK370" s="4"/>
    </row>
    <row r="371" spans="37:37" ht="12.75" customHeight="1" x14ac:dyDescent="0.2">
      <c r="AK371" s="4"/>
    </row>
    <row r="372" spans="37:37" ht="12.75" customHeight="1" x14ac:dyDescent="0.2">
      <c r="AK372" s="4"/>
    </row>
    <row r="373" spans="37:37" ht="12.75" customHeight="1" x14ac:dyDescent="0.2">
      <c r="AK373" s="4"/>
    </row>
    <row r="374" spans="37:37" ht="12.75" customHeight="1" x14ac:dyDescent="0.2">
      <c r="AK374" s="4"/>
    </row>
    <row r="375" spans="37:37" ht="12.75" customHeight="1" x14ac:dyDescent="0.2">
      <c r="AK375" s="4"/>
    </row>
    <row r="376" spans="37:37" ht="12.75" customHeight="1" x14ac:dyDescent="0.2">
      <c r="AK376" s="4"/>
    </row>
    <row r="377" spans="37:37" ht="12.75" customHeight="1" x14ac:dyDescent="0.2">
      <c r="AK377" s="4"/>
    </row>
    <row r="378" spans="37:37" ht="12.75" customHeight="1" x14ac:dyDescent="0.2">
      <c r="AK378" s="4"/>
    </row>
    <row r="379" spans="37:37" ht="12.75" customHeight="1" x14ac:dyDescent="0.2">
      <c r="AK379" s="4"/>
    </row>
    <row r="380" spans="37:37" ht="12.75" customHeight="1" x14ac:dyDescent="0.2">
      <c r="AK380" s="4"/>
    </row>
    <row r="381" spans="37:37" ht="12.75" customHeight="1" x14ac:dyDescent="0.2">
      <c r="AK381" s="4"/>
    </row>
    <row r="382" spans="37:37" ht="12.75" customHeight="1" x14ac:dyDescent="0.2">
      <c r="AK382" s="4"/>
    </row>
    <row r="383" spans="37:37" ht="12.75" customHeight="1" x14ac:dyDescent="0.2">
      <c r="AK383" s="4"/>
    </row>
    <row r="384" spans="37:37" ht="12.75" customHeight="1" x14ac:dyDescent="0.2">
      <c r="AK384" s="4"/>
    </row>
    <row r="385" spans="37:37" ht="12.75" customHeight="1" x14ac:dyDescent="0.2">
      <c r="AK385" s="4"/>
    </row>
    <row r="386" spans="37:37" ht="12.75" customHeight="1" x14ac:dyDescent="0.2">
      <c r="AK386" s="4"/>
    </row>
    <row r="387" spans="37:37" ht="12.75" customHeight="1" x14ac:dyDescent="0.2">
      <c r="AK387" s="4"/>
    </row>
    <row r="388" spans="37:37" ht="12.75" customHeight="1" x14ac:dyDescent="0.2">
      <c r="AK388" s="4"/>
    </row>
    <row r="389" spans="37:37" ht="12.75" customHeight="1" x14ac:dyDescent="0.2">
      <c r="AK389" s="4"/>
    </row>
    <row r="390" spans="37:37" ht="12.75" customHeight="1" x14ac:dyDescent="0.2">
      <c r="AK390" s="4"/>
    </row>
    <row r="391" spans="37:37" ht="12.75" customHeight="1" x14ac:dyDescent="0.2">
      <c r="AK391" s="4"/>
    </row>
    <row r="392" spans="37:37" ht="12.75" customHeight="1" x14ac:dyDescent="0.2">
      <c r="AK392" s="4"/>
    </row>
    <row r="393" spans="37:37" ht="12.75" customHeight="1" x14ac:dyDescent="0.2">
      <c r="AK393" s="4"/>
    </row>
    <row r="394" spans="37:37" ht="12.75" customHeight="1" x14ac:dyDescent="0.2">
      <c r="AK394" s="4"/>
    </row>
    <row r="395" spans="37:37" ht="12.75" customHeight="1" x14ac:dyDescent="0.2">
      <c r="AK395" s="4"/>
    </row>
    <row r="396" spans="37:37" ht="12.75" customHeight="1" x14ac:dyDescent="0.2">
      <c r="AK396" s="4"/>
    </row>
    <row r="397" spans="37:37" ht="12.75" customHeight="1" x14ac:dyDescent="0.2">
      <c r="AK397" s="4"/>
    </row>
    <row r="398" spans="37:37" ht="12.75" customHeight="1" x14ac:dyDescent="0.2">
      <c r="AK398" s="4"/>
    </row>
    <row r="399" spans="37:37" ht="12.75" customHeight="1" x14ac:dyDescent="0.2">
      <c r="AK399" s="4"/>
    </row>
    <row r="400" spans="37:37" ht="12.75" customHeight="1" x14ac:dyDescent="0.2">
      <c r="AK400" s="4"/>
    </row>
    <row r="401" spans="37:37" ht="12.75" customHeight="1" x14ac:dyDescent="0.2">
      <c r="AK401" s="4"/>
    </row>
    <row r="402" spans="37:37" ht="12.75" customHeight="1" x14ac:dyDescent="0.2">
      <c r="AK402" s="4"/>
    </row>
    <row r="403" spans="37:37" ht="12.75" customHeight="1" x14ac:dyDescent="0.2">
      <c r="AK403" s="4"/>
    </row>
    <row r="404" spans="37:37" ht="12.75" customHeight="1" x14ac:dyDescent="0.2">
      <c r="AK404" s="4"/>
    </row>
    <row r="405" spans="37:37" ht="12.75" customHeight="1" x14ac:dyDescent="0.2">
      <c r="AK405" s="4"/>
    </row>
    <row r="406" spans="37:37" ht="12.75" customHeight="1" x14ac:dyDescent="0.2">
      <c r="AK406" s="4"/>
    </row>
    <row r="407" spans="37:37" ht="12.75" customHeight="1" x14ac:dyDescent="0.2">
      <c r="AK407" s="4"/>
    </row>
    <row r="408" spans="37:37" ht="12.75" customHeight="1" x14ac:dyDescent="0.2">
      <c r="AK408" s="4"/>
    </row>
    <row r="409" spans="37:37" ht="12.75" customHeight="1" x14ac:dyDescent="0.2">
      <c r="AK409" s="4"/>
    </row>
    <row r="410" spans="37:37" ht="12.75" customHeight="1" x14ac:dyDescent="0.2">
      <c r="AK410" s="4"/>
    </row>
    <row r="411" spans="37:37" ht="12.75" customHeight="1" x14ac:dyDescent="0.2">
      <c r="AK411" s="4"/>
    </row>
    <row r="412" spans="37:37" ht="12.75" customHeight="1" x14ac:dyDescent="0.2">
      <c r="AK412" s="4"/>
    </row>
    <row r="413" spans="37:37" ht="12.75" customHeight="1" x14ac:dyDescent="0.2">
      <c r="AK413" s="4"/>
    </row>
    <row r="414" spans="37:37" ht="12.75" customHeight="1" x14ac:dyDescent="0.2">
      <c r="AK414" s="4"/>
    </row>
    <row r="415" spans="37:37" ht="12.75" customHeight="1" x14ac:dyDescent="0.2">
      <c r="AK415" s="4"/>
    </row>
    <row r="416" spans="37:37" ht="12.75" customHeight="1" x14ac:dyDescent="0.2">
      <c r="AK416" s="4"/>
    </row>
    <row r="417" spans="37:37" ht="12.75" customHeight="1" x14ac:dyDescent="0.2">
      <c r="AK417" s="4"/>
    </row>
    <row r="418" spans="37:37" ht="12.75" customHeight="1" x14ac:dyDescent="0.2">
      <c r="AK418" s="4"/>
    </row>
    <row r="419" spans="37:37" ht="12.75" customHeight="1" x14ac:dyDescent="0.2">
      <c r="AK419" s="4"/>
    </row>
    <row r="420" spans="37:37" ht="12.75" customHeight="1" x14ac:dyDescent="0.2">
      <c r="AK420" s="4"/>
    </row>
    <row r="421" spans="37:37" ht="12.75" customHeight="1" x14ac:dyDescent="0.2">
      <c r="AK421" s="4"/>
    </row>
    <row r="422" spans="37:37" ht="12.75" customHeight="1" x14ac:dyDescent="0.2">
      <c r="AK422" s="4"/>
    </row>
    <row r="423" spans="37:37" ht="12.75" customHeight="1" x14ac:dyDescent="0.2">
      <c r="AK423" s="4"/>
    </row>
    <row r="424" spans="37:37" ht="12.75" customHeight="1" x14ac:dyDescent="0.2">
      <c r="AK424" s="4"/>
    </row>
    <row r="425" spans="37:37" ht="12.75" customHeight="1" x14ac:dyDescent="0.2">
      <c r="AK425" s="4"/>
    </row>
    <row r="426" spans="37:37" ht="12.75" customHeight="1" x14ac:dyDescent="0.2">
      <c r="AK426" s="4"/>
    </row>
    <row r="427" spans="37:37" ht="12.75" customHeight="1" x14ac:dyDescent="0.2">
      <c r="AK427" s="4"/>
    </row>
    <row r="428" spans="37:37" ht="12.75" customHeight="1" x14ac:dyDescent="0.2">
      <c r="AK428" s="4"/>
    </row>
    <row r="429" spans="37:37" ht="12.75" customHeight="1" x14ac:dyDescent="0.2">
      <c r="AK429" s="4"/>
    </row>
    <row r="430" spans="37:37" ht="12.75" customHeight="1" x14ac:dyDescent="0.2">
      <c r="AK430" s="4"/>
    </row>
    <row r="431" spans="37:37" ht="12.75" customHeight="1" x14ac:dyDescent="0.2">
      <c r="AK431" s="4"/>
    </row>
    <row r="432" spans="37:37" ht="12.75" customHeight="1" x14ac:dyDescent="0.2">
      <c r="AK432" s="4"/>
    </row>
    <row r="433" spans="37:37" ht="12.75" customHeight="1" x14ac:dyDescent="0.2">
      <c r="AK433" s="4"/>
    </row>
    <row r="434" spans="37:37" ht="12.75" customHeight="1" x14ac:dyDescent="0.2">
      <c r="AK434" s="4"/>
    </row>
    <row r="435" spans="37:37" ht="12.75" customHeight="1" x14ac:dyDescent="0.2">
      <c r="AK435" s="4"/>
    </row>
    <row r="436" spans="37:37" ht="12.75" customHeight="1" x14ac:dyDescent="0.2">
      <c r="AK436" s="4"/>
    </row>
    <row r="437" spans="37:37" ht="12.75" customHeight="1" x14ac:dyDescent="0.2">
      <c r="AK437" s="4"/>
    </row>
    <row r="438" spans="37:37" ht="12.75" customHeight="1" x14ac:dyDescent="0.2">
      <c r="AK438" s="4"/>
    </row>
    <row r="439" spans="37:37" ht="12.75" customHeight="1" x14ac:dyDescent="0.2">
      <c r="AK439" s="4"/>
    </row>
    <row r="440" spans="37:37" ht="12.75" customHeight="1" x14ac:dyDescent="0.2">
      <c r="AK440" s="4"/>
    </row>
    <row r="441" spans="37:37" ht="12.75" customHeight="1" x14ac:dyDescent="0.2">
      <c r="AK441" s="4"/>
    </row>
    <row r="442" spans="37:37" ht="12.75" customHeight="1" x14ac:dyDescent="0.2">
      <c r="AK442" s="4"/>
    </row>
    <row r="443" spans="37:37" ht="12.75" customHeight="1" x14ac:dyDescent="0.2">
      <c r="AK443" s="4"/>
    </row>
    <row r="444" spans="37:37" ht="12.75" customHeight="1" x14ac:dyDescent="0.2">
      <c r="AK444" s="4"/>
    </row>
    <row r="445" spans="37:37" ht="12.75" customHeight="1" x14ac:dyDescent="0.2">
      <c r="AK445" s="4"/>
    </row>
    <row r="446" spans="37:37" ht="12.75" customHeight="1" x14ac:dyDescent="0.2">
      <c r="AK446" s="4"/>
    </row>
    <row r="447" spans="37:37" ht="12.75" customHeight="1" x14ac:dyDescent="0.2">
      <c r="AK447" s="4"/>
    </row>
    <row r="448" spans="37:37" ht="12.75" customHeight="1" x14ac:dyDescent="0.2">
      <c r="AK448" s="4"/>
    </row>
    <row r="449" spans="37:37" ht="12.75" customHeight="1" x14ac:dyDescent="0.2">
      <c r="AK449" s="4"/>
    </row>
    <row r="450" spans="37:37" ht="12.75" customHeight="1" x14ac:dyDescent="0.2">
      <c r="AK450" s="4"/>
    </row>
    <row r="451" spans="37:37" ht="12.75" customHeight="1" x14ac:dyDescent="0.2">
      <c r="AK451" s="4"/>
    </row>
    <row r="452" spans="37:37" ht="12.75" customHeight="1" x14ac:dyDescent="0.2">
      <c r="AK452" s="4"/>
    </row>
    <row r="453" spans="37:37" ht="12.75" customHeight="1" x14ac:dyDescent="0.2">
      <c r="AK453" s="4"/>
    </row>
    <row r="454" spans="37:37" ht="12.75" customHeight="1" x14ac:dyDescent="0.2">
      <c r="AK454" s="4"/>
    </row>
    <row r="455" spans="37:37" ht="12.75" customHeight="1" x14ac:dyDescent="0.2">
      <c r="AK455" s="4"/>
    </row>
    <row r="456" spans="37:37" ht="12.75" customHeight="1" x14ac:dyDescent="0.2">
      <c r="AK456" s="4"/>
    </row>
    <row r="457" spans="37:37" ht="12.75" customHeight="1" x14ac:dyDescent="0.2">
      <c r="AK457" s="4"/>
    </row>
    <row r="458" spans="37:37" ht="12.75" customHeight="1" x14ac:dyDescent="0.2">
      <c r="AK458" s="4"/>
    </row>
    <row r="459" spans="37:37" ht="12.75" customHeight="1" x14ac:dyDescent="0.2">
      <c r="AK459" s="4"/>
    </row>
    <row r="460" spans="37:37" ht="12.75" customHeight="1" x14ac:dyDescent="0.2">
      <c r="AK460" s="4"/>
    </row>
    <row r="461" spans="37:37" ht="12.75" customHeight="1" x14ac:dyDescent="0.2">
      <c r="AK461" s="4"/>
    </row>
    <row r="462" spans="37:37" ht="12.75" customHeight="1" x14ac:dyDescent="0.2">
      <c r="AK462" s="4"/>
    </row>
    <row r="463" spans="37:37" ht="12.75" customHeight="1" x14ac:dyDescent="0.2">
      <c r="AK463" s="4"/>
    </row>
    <row r="464" spans="37:37" ht="12.75" customHeight="1" x14ac:dyDescent="0.2">
      <c r="AK464" s="4"/>
    </row>
    <row r="465" spans="37:37" ht="12.75" customHeight="1" x14ac:dyDescent="0.2">
      <c r="AK465" s="4"/>
    </row>
    <row r="466" spans="37:37" ht="12.75" customHeight="1" x14ac:dyDescent="0.2">
      <c r="AK466" s="4"/>
    </row>
    <row r="467" spans="37:37" ht="12.75" customHeight="1" x14ac:dyDescent="0.2">
      <c r="AK467" s="4"/>
    </row>
    <row r="468" spans="37:37" ht="12.75" customHeight="1" x14ac:dyDescent="0.2">
      <c r="AK468" s="4"/>
    </row>
    <row r="469" spans="37:37" ht="12.75" customHeight="1" x14ac:dyDescent="0.2">
      <c r="AK469" s="4"/>
    </row>
    <row r="470" spans="37:37" ht="12.75" customHeight="1" x14ac:dyDescent="0.2">
      <c r="AK470" s="4"/>
    </row>
    <row r="471" spans="37:37" ht="12.75" customHeight="1" x14ac:dyDescent="0.2">
      <c r="AK471" s="4"/>
    </row>
    <row r="472" spans="37:37" ht="12.75" customHeight="1" x14ac:dyDescent="0.2">
      <c r="AK472" s="4"/>
    </row>
    <row r="473" spans="37:37" ht="12.75" customHeight="1" x14ac:dyDescent="0.2">
      <c r="AK473" s="4"/>
    </row>
    <row r="474" spans="37:37" ht="12.75" customHeight="1" x14ac:dyDescent="0.2">
      <c r="AK474" s="4"/>
    </row>
    <row r="475" spans="37:37" ht="12.75" customHeight="1" x14ac:dyDescent="0.2">
      <c r="AK475" s="4"/>
    </row>
    <row r="476" spans="37:37" ht="12.75" customHeight="1" x14ac:dyDescent="0.2">
      <c r="AK476" s="4"/>
    </row>
    <row r="477" spans="37:37" ht="12.75" customHeight="1" x14ac:dyDescent="0.2">
      <c r="AK477" s="4"/>
    </row>
    <row r="478" spans="37:37" ht="12.75" customHeight="1" x14ac:dyDescent="0.2">
      <c r="AK478" s="4"/>
    </row>
    <row r="479" spans="37:37" ht="12.75" customHeight="1" x14ac:dyDescent="0.2">
      <c r="AK479" s="4"/>
    </row>
    <row r="480" spans="37:37" ht="12.75" customHeight="1" x14ac:dyDescent="0.2">
      <c r="AK480" s="4"/>
    </row>
    <row r="481" spans="37:37" ht="12.75" customHeight="1" x14ac:dyDescent="0.2">
      <c r="AK481" s="4"/>
    </row>
    <row r="482" spans="37:37" ht="12.75" customHeight="1" x14ac:dyDescent="0.2">
      <c r="AK482" s="4"/>
    </row>
    <row r="483" spans="37:37" ht="12.75" customHeight="1" x14ac:dyDescent="0.2">
      <c r="AK483" s="4"/>
    </row>
    <row r="484" spans="37:37" ht="12.75" customHeight="1" x14ac:dyDescent="0.2">
      <c r="AK484" s="4"/>
    </row>
    <row r="485" spans="37:37" ht="12.75" customHeight="1" x14ac:dyDescent="0.2">
      <c r="AK485" s="4"/>
    </row>
    <row r="486" spans="37:37" ht="12.75" customHeight="1" x14ac:dyDescent="0.2">
      <c r="AK486" s="4"/>
    </row>
    <row r="487" spans="37:37" ht="12.75" customHeight="1" x14ac:dyDescent="0.2">
      <c r="AK487" s="4"/>
    </row>
    <row r="488" spans="37:37" ht="12.75" customHeight="1" x14ac:dyDescent="0.2">
      <c r="AK488" s="4"/>
    </row>
    <row r="489" spans="37:37" ht="12.75" customHeight="1" x14ac:dyDescent="0.2">
      <c r="AK489" s="4"/>
    </row>
    <row r="490" spans="37:37" ht="12.75" customHeight="1" x14ac:dyDescent="0.2">
      <c r="AK490" s="4"/>
    </row>
    <row r="491" spans="37:37" ht="12.75" customHeight="1" x14ac:dyDescent="0.2">
      <c r="AK491" s="4"/>
    </row>
    <row r="492" spans="37:37" ht="12.75" customHeight="1" x14ac:dyDescent="0.2">
      <c r="AK492" s="4"/>
    </row>
    <row r="493" spans="37:37" ht="12.75" customHeight="1" x14ac:dyDescent="0.2">
      <c r="AK493" s="4"/>
    </row>
    <row r="494" spans="37:37" ht="12.75" customHeight="1" x14ac:dyDescent="0.2">
      <c r="AK494" s="4"/>
    </row>
    <row r="495" spans="37:37" ht="12.75" customHeight="1" x14ac:dyDescent="0.2">
      <c r="AK495" s="4"/>
    </row>
    <row r="496" spans="37:37" ht="12.75" customHeight="1" x14ac:dyDescent="0.2">
      <c r="AK496" s="4"/>
    </row>
    <row r="497" spans="37:37" ht="12.75" customHeight="1" x14ac:dyDescent="0.2">
      <c r="AK497" s="4"/>
    </row>
    <row r="498" spans="37:37" ht="12.75" customHeight="1" x14ac:dyDescent="0.2">
      <c r="AK498" s="4"/>
    </row>
    <row r="499" spans="37:37" ht="12.75" customHeight="1" x14ac:dyDescent="0.2">
      <c r="AK499" s="4"/>
    </row>
    <row r="500" spans="37:37" ht="12.75" customHeight="1" x14ac:dyDescent="0.2">
      <c r="AK500" s="4"/>
    </row>
    <row r="501" spans="37:37" ht="12.75" customHeight="1" x14ac:dyDescent="0.2">
      <c r="AK501" s="4"/>
    </row>
    <row r="502" spans="37:37" ht="12.75" customHeight="1" x14ac:dyDescent="0.2">
      <c r="AK502" s="4"/>
    </row>
    <row r="503" spans="37:37" ht="12.75" customHeight="1" x14ac:dyDescent="0.2">
      <c r="AK503" s="4"/>
    </row>
    <row r="504" spans="37:37" ht="12.75" customHeight="1" x14ac:dyDescent="0.2">
      <c r="AK504" s="4"/>
    </row>
    <row r="505" spans="37:37" ht="12.75" customHeight="1" x14ac:dyDescent="0.2">
      <c r="AK505" s="4"/>
    </row>
    <row r="506" spans="37:37" ht="12.75" customHeight="1" x14ac:dyDescent="0.2">
      <c r="AK506" s="4"/>
    </row>
    <row r="507" spans="37:37" ht="12.75" customHeight="1" x14ac:dyDescent="0.2">
      <c r="AK507" s="4"/>
    </row>
    <row r="508" spans="37:37" ht="12.75" customHeight="1" x14ac:dyDescent="0.2">
      <c r="AK508" s="4"/>
    </row>
    <row r="509" spans="37:37" ht="12.75" customHeight="1" x14ac:dyDescent="0.2">
      <c r="AK509" s="4"/>
    </row>
    <row r="510" spans="37:37" ht="12.75" customHeight="1" x14ac:dyDescent="0.2">
      <c r="AK510" s="4"/>
    </row>
    <row r="511" spans="37:37" ht="12.75" customHeight="1" x14ac:dyDescent="0.2">
      <c r="AK511" s="4"/>
    </row>
    <row r="512" spans="37:37" ht="12.75" customHeight="1" x14ac:dyDescent="0.2">
      <c r="AK512" s="4"/>
    </row>
    <row r="513" spans="37:37" ht="12.75" customHeight="1" x14ac:dyDescent="0.2">
      <c r="AK513" s="4"/>
    </row>
    <row r="514" spans="37:37" ht="12.75" customHeight="1" x14ac:dyDescent="0.2">
      <c r="AK514" s="4"/>
    </row>
    <row r="515" spans="37:37" ht="12.75" customHeight="1" x14ac:dyDescent="0.2">
      <c r="AK515" s="4"/>
    </row>
    <row r="516" spans="37:37" ht="12.75" customHeight="1" x14ac:dyDescent="0.2">
      <c r="AK516" s="4"/>
    </row>
    <row r="517" spans="37:37" ht="12.75" customHeight="1" x14ac:dyDescent="0.2">
      <c r="AK517" s="4"/>
    </row>
    <row r="518" spans="37:37" ht="12.75" customHeight="1" x14ac:dyDescent="0.2">
      <c r="AK518" s="4"/>
    </row>
    <row r="519" spans="37:37" ht="12.75" customHeight="1" x14ac:dyDescent="0.2">
      <c r="AK519" s="4"/>
    </row>
    <row r="520" spans="37:37" ht="12.75" customHeight="1" x14ac:dyDescent="0.2">
      <c r="AK520" s="4"/>
    </row>
    <row r="521" spans="37:37" ht="12.75" customHeight="1" x14ac:dyDescent="0.2">
      <c r="AK521" s="4"/>
    </row>
    <row r="522" spans="37:37" ht="12.75" customHeight="1" x14ac:dyDescent="0.2">
      <c r="AK522" s="4"/>
    </row>
    <row r="523" spans="37:37" ht="12.75" customHeight="1" x14ac:dyDescent="0.2">
      <c r="AK523" s="4"/>
    </row>
    <row r="524" spans="37:37" ht="12.75" customHeight="1" x14ac:dyDescent="0.2">
      <c r="AK524" s="4"/>
    </row>
    <row r="525" spans="37:37" ht="12.75" customHeight="1" x14ac:dyDescent="0.2">
      <c r="AK525" s="4"/>
    </row>
    <row r="526" spans="37:37" ht="12.75" customHeight="1" x14ac:dyDescent="0.2">
      <c r="AK526" s="4"/>
    </row>
    <row r="527" spans="37:37" ht="12.75" customHeight="1" x14ac:dyDescent="0.2">
      <c r="AK527" s="4"/>
    </row>
    <row r="528" spans="37:37" ht="12.75" customHeight="1" x14ac:dyDescent="0.2">
      <c r="AK528" s="4"/>
    </row>
    <row r="529" spans="37:37" ht="12.75" customHeight="1" x14ac:dyDescent="0.2">
      <c r="AK529" s="4"/>
    </row>
    <row r="530" spans="37:37" ht="12.75" customHeight="1" x14ac:dyDescent="0.2">
      <c r="AK530" s="4"/>
    </row>
    <row r="531" spans="37:37" ht="12.75" customHeight="1" x14ac:dyDescent="0.2">
      <c r="AK531" s="4"/>
    </row>
    <row r="532" spans="37:37" ht="12.75" customHeight="1" x14ac:dyDescent="0.2">
      <c r="AK532" s="4"/>
    </row>
    <row r="533" spans="37:37" ht="12.75" customHeight="1" x14ac:dyDescent="0.2">
      <c r="AK533" s="4"/>
    </row>
    <row r="534" spans="37:37" ht="12.75" customHeight="1" x14ac:dyDescent="0.2">
      <c r="AK534" s="4"/>
    </row>
    <row r="535" spans="37:37" ht="12.75" customHeight="1" x14ac:dyDescent="0.2">
      <c r="AK535" s="4"/>
    </row>
    <row r="536" spans="37:37" ht="12.75" customHeight="1" x14ac:dyDescent="0.2">
      <c r="AK536" s="4"/>
    </row>
    <row r="537" spans="37:37" ht="12.75" customHeight="1" x14ac:dyDescent="0.2">
      <c r="AK537" s="4"/>
    </row>
    <row r="538" spans="37:37" ht="12.75" customHeight="1" x14ac:dyDescent="0.2">
      <c r="AK538" s="4"/>
    </row>
    <row r="539" spans="37:37" ht="12.75" customHeight="1" x14ac:dyDescent="0.2">
      <c r="AK539" s="4"/>
    </row>
    <row r="540" spans="37:37" ht="12.75" customHeight="1" x14ac:dyDescent="0.2">
      <c r="AK540" s="4"/>
    </row>
    <row r="541" spans="37:37" ht="12.75" customHeight="1" x14ac:dyDescent="0.2">
      <c r="AK541" s="4"/>
    </row>
    <row r="542" spans="37:37" ht="12.75" customHeight="1" x14ac:dyDescent="0.2">
      <c r="AK542" s="4"/>
    </row>
    <row r="543" spans="37:37" ht="12.75" customHeight="1" x14ac:dyDescent="0.2">
      <c r="AK543" s="4"/>
    </row>
    <row r="544" spans="37:37" ht="12.75" customHeight="1" x14ac:dyDescent="0.2">
      <c r="AK544" s="4"/>
    </row>
    <row r="545" spans="37:37" ht="12.75" customHeight="1" x14ac:dyDescent="0.2">
      <c r="AK545" s="4"/>
    </row>
    <row r="546" spans="37:37" ht="12.75" customHeight="1" x14ac:dyDescent="0.2">
      <c r="AK546" s="4"/>
    </row>
    <row r="547" spans="37:37" ht="12.75" customHeight="1" x14ac:dyDescent="0.2">
      <c r="AK547" s="4"/>
    </row>
    <row r="548" spans="37:37" ht="12.75" customHeight="1" x14ac:dyDescent="0.2">
      <c r="AK548" s="4"/>
    </row>
    <row r="549" spans="37:37" ht="12.75" customHeight="1" x14ac:dyDescent="0.2">
      <c r="AK549" s="4"/>
    </row>
    <row r="550" spans="37:37" ht="12.75" customHeight="1" x14ac:dyDescent="0.2">
      <c r="AK550" s="4"/>
    </row>
    <row r="551" spans="37:37" ht="12.75" customHeight="1" x14ac:dyDescent="0.2">
      <c r="AK551" s="4"/>
    </row>
    <row r="552" spans="37:37" ht="12.75" customHeight="1" x14ac:dyDescent="0.2">
      <c r="AK552" s="4"/>
    </row>
    <row r="553" spans="37:37" ht="12.75" customHeight="1" x14ac:dyDescent="0.2">
      <c r="AK553" s="4"/>
    </row>
    <row r="554" spans="37:37" ht="12.75" customHeight="1" x14ac:dyDescent="0.2">
      <c r="AK554" s="4"/>
    </row>
    <row r="555" spans="37:37" ht="12.75" customHeight="1" x14ac:dyDescent="0.2">
      <c r="AK555" s="4"/>
    </row>
    <row r="556" spans="37:37" ht="12.75" customHeight="1" x14ac:dyDescent="0.2">
      <c r="AK556" s="4"/>
    </row>
    <row r="557" spans="37:37" ht="12.75" customHeight="1" x14ac:dyDescent="0.2">
      <c r="AK557" s="4"/>
    </row>
    <row r="558" spans="37:37" ht="12.75" customHeight="1" x14ac:dyDescent="0.2">
      <c r="AK558" s="4"/>
    </row>
    <row r="559" spans="37:37" ht="12.75" customHeight="1" x14ac:dyDescent="0.2">
      <c r="AK559" s="4"/>
    </row>
    <row r="560" spans="37:37" ht="12.75" customHeight="1" x14ac:dyDescent="0.2">
      <c r="AK560" s="4"/>
    </row>
    <row r="561" spans="37:37" ht="12.75" customHeight="1" x14ac:dyDescent="0.2">
      <c r="AK561" s="4"/>
    </row>
    <row r="562" spans="37:37" ht="12.75" customHeight="1" x14ac:dyDescent="0.2">
      <c r="AK562" s="4"/>
    </row>
    <row r="563" spans="37:37" ht="12.75" customHeight="1" x14ac:dyDescent="0.2">
      <c r="AK563" s="4"/>
    </row>
    <row r="564" spans="37:37" ht="12.75" customHeight="1" x14ac:dyDescent="0.2">
      <c r="AK564" s="4"/>
    </row>
    <row r="565" spans="37:37" ht="12.75" customHeight="1" x14ac:dyDescent="0.2">
      <c r="AK565" s="4"/>
    </row>
    <row r="566" spans="37:37" ht="12.75" customHeight="1" x14ac:dyDescent="0.2">
      <c r="AK566" s="4"/>
    </row>
    <row r="567" spans="37:37" ht="12.75" customHeight="1" x14ac:dyDescent="0.2">
      <c r="AK567" s="4"/>
    </row>
    <row r="568" spans="37:37" ht="12.75" customHeight="1" x14ac:dyDescent="0.2">
      <c r="AK568" s="4"/>
    </row>
    <row r="569" spans="37:37" ht="12.75" customHeight="1" x14ac:dyDescent="0.2">
      <c r="AK569" s="4"/>
    </row>
    <row r="570" spans="37:37" ht="12.75" customHeight="1" x14ac:dyDescent="0.2">
      <c r="AK570" s="4"/>
    </row>
    <row r="571" spans="37:37" ht="12.75" customHeight="1" x14ac:dyDescent="0.2">
      <c r="AK571" s="4"/>
    </row>
    <row r="572" spans="37:37" ht="12.75" customHeight="1" x14ac:dyDescent="0.2">
      <c r="AK572" s="4"/>
    </row>
    <row r="573" spans="37:37" ht="12.75" customHeight="1" x14ac:dyDescent="0.2">
      <c r="AK573" s="4"/>
    </row>
    <row r="574" spans="37:37" ht="12.75" customHeight="1" x14ac:dyDescent="0.2">
      <c r="AK574" s="4"/>
    </row>
    <row r="575" spans="37:37" ht="12.75" customHeight="1" x14ac:dyDescent="0.2">
      <c r="AK575" s="4"/>
    </row>
    <row r="576" spans="37:37" ht="12.75" customHeight="1" x14ac:dyDescent="0.2">
      <c r="AK576" s="4"/>
    </row>
    <row r="577" spans="37:37" ht="12.75" customHeight="1" x14ac:dyDescent="0.2">
      <c r="AK577" s="4"/>
    </row>
    <row r="578" spans="37:37" ht="12.75" customHeight="1" x14ac:dyDescent="0.2">
      <c r="AK578" s="4"/>
    </row>
    <row r="579" spans="37:37" ht="12.75" customHeight="1" x14ac:dyDescent="0.2">
      <c r="AK579" s="4"/>
    </row>
    <row r="580" spans="37:37" ht="12.75" customHeight="1" x14ac:dyDescent="0.2">
      <c r="AK580" s="4"/>
    </row>
    <row r="581" spans="37:37" ht="12.75" customHeight="1" x14ac:dyDescent="0.2">
      <c r="AK581" s="4"/>
    </row>
    <row r="582" spans="37:37" ht="12.75" customHeight="1" x14ac:dyDescent="0.2">
      <c r="AK582" s="4"/>
    </row>
    <row r="583" spans="37:37" ht="12.75" customHeight="1" x14ac:dyDescent="0.2">
      <c r="AK583" s="4"/>
    </row>
    <row r="584" spans="37:37" ht="12.75" customHeight="1" x14ac:dyDescent="0.2">
      <c r="AK584" s="4"/>
    </row>
    <row r="585" spans="37:37" ht="12.75" customHeight="1" x14ac:dyDescent="0.2">
      <c r="AK585" s="4"/>
    </row>
    <row r="586" spans="37:37" ht="12.75" customHeight="1" x14ac:dyDescent="0.2">
      <c r="AK586" s="4"/>
    </row>
    <row r="587" spans="37:37" ht="12.75" customHeight="1" x14ac:dyDescent="0.2">
      <c r="AK587" s="4"/>
    </row>
    <row r="588" spans="37:37" ht="12.75" customHeight="1" x14ac:dyDescent="0.2">
      <c r="AK588" s="4"/>
    </row>
    <row r="589" spans="37:37" ht="12.75" customHeight="1" x14ac:dyDescent="0.2">
      <c r="AK589" s="4"/>
    </row>
    <row r="590" spans="37:37" ht="12.75" customHeight="1" x14ac:dyDescent="0.2">
      <c r="AK590" s="4"/>
    </row>
    <row r="591" spans="37:37" ht="12.75" customHeight="1" x14ac:dyDescent="0.2">
      <c r="AK591" s="4"/>
    </row>
    <row r="592" spans="37:37" ht="12.75" customHeight="1" x14ac:dyDescent="0.2">
      <c r="AK592" s="4"/>
    </row>
    <row r="593" spans="37:37" ht="12.75" customHeight="1" x14ac:dyDescent="0.2">
      <c r="AK593" s="4"/>
    </row>
    <row r="594" spans="37:37" ht="12.75" customHeight="1" x14ac:dyDescent="0.2">
      <c r="AK594" s="4"/>
    </row>
    <row r="595" spans="37:37" ht="12.75" customHeight="1" x14ac:dyDescent="0.2">
      <c r="AK595" s="4"/>
    </row>
    <row r="596" spans="37:37" ht="12.75" customHeight="1" x14ac:dyDescent="0.2">
      <c r="AK596" s="4"/>
    </row>
    <row r="597" spans="37:37" ht="12.75" customHeight="1" x14ac:dyDescent="0.2">
      <c r="AK597" s="4"/>
    </row>
    <row r="598" spans="37:37" ht="12.75" customHeight="1" x14ac:dyDescent="0.2">
      <c r="AK598" s="4"/>
    </row>
    <row r="599" spans="37:37" ht="12.75" customHeight="1" x14ac:dyDescent="0.2">
      <c r="AK599" s="4"/>
    </row>
    <row r="600" spans="37:37" ht="12.75" customHeight="1" x14ac:dyDescent="0.2">
      <c r="AK600" s="4"/>
    </row>
    <row r="601" spans="37:37" ht="12.75" customHeight="1" x14ac:dyDescent="0.2">
      <c r="AK601" s="4"/>
    </row>
    <row r="602" spans="37:37" ht="12.75" customHeight="1" x14ac:dyDescent="0.2">
      <c r="AK602" s="4"/>
    </row>
    <row r="603" spans="37:37" ht="12.75" customHeight="1" x14ac:dyDescent="0.2">
      <c r="AK603" s="4"/>
    </row>
    <row r="604" spans="37:37" ht="12.75" customHeight="1" x14ac:dyDescent="0.2">
      <c r="AK604" s="4"/>
    </row>
    <row r="605" spans="37:37" ht="12.75" customHeight="1" x14ac:dyDescent="0.2">
      <c r="AK605" s="4"/>
    </row>
    <row r="606" spans="37:37" ht="12.75" customHeight="1" x14ac:dyDescent="0.2">
      <c r="AK606" s="4"/>
    </row>
    <row r="607" spans="37:37" ht="12.75" customHeight="1" x14ac:dyDescent="0.2">
      <c r="AK607" s="4"/>
    </row>
    <row r="608" spans="37:37" ht="12.75" customHeight="1" x14ac:dyDescent="0.2">
      <c r="AK608" s="4"/>
    </row>
    <row r="609" spans="37:37" ht="12.75" customHeight="1" x14ac:dyDescent="0.2">
      <c r="AK609" s="4"/>
    </row>
    <row r="610" spans="37:37" ht="12.75" customHeight="1" x14ac:dyDescent="0.2">
      <c r="AK610" s="4"/>
    </row>
    <row r="611" spans="37:37" ht="12.75" customHeight="1" x14ac:dyDescent="0.2">
      <c r="AK611" s="4"/>
    </row>
    <row r="612" spans="37:37" ht="12.75" customHeight="1" x14ac:dyDescent="0.2">
      <c r="AK612" s="4"/>
    </row>
    <row r="613" spans="37:37" ht="12.75" customHeight="1" x14ac:dyDescent="0.2">
      <c r="AK613" s="4"/>
    </row>
    <row r="614" spans="37:37" ht="12.75" customHeight="1" x14ac:dyDescent="0.2">
      <c r="AK614" s="4"/>
    </row>
    <row r="615" spans="37:37" ht="12.75" customHeight="1" x14ac:dyDescent="0.2">
      <c r="AK615" s="4"/>
    </row>
    <row r="616" spans="37:37" ht="12.75" customHeight="1" x14ac:dyDescent="0.2">
      <c r="AK616" s="4"/>
    </row>
    <row r="617" spans="37:37" ht="12.75" customHeight="1" x14ac:dyDescent="0.2">
      <c r="AK617" s="4"/>
    </row>
    <row r="618" spans="37:37" ht="12.75" customHeight="1" x14ac:dyDescent="0.2">
      <c r="AK618" s="4"/>
    </row>
    <row r="619" spans="37:37" ht="12.75" customHeight="1" x14ac:dyDescent="0.2">
      <c r="AK619" s="4"/>
    </row>
    <row r="620" spans="37:37" ht="12.75" customHeight="1" x14ac:dyDescent="0.2">
      <c r="AK620" s="4"/>
    </row>
    <row r="621" spans="37:37" ht="12.75" customHeight="1" x14ac:dyDescent="0.2">
      <c r="AK621" s="4"/>
    </row>
    <row r="622" spans="37:37" ht="12.75" customHeight="1" x14ac:dyDescent="0.2">
      <c r="AK622" s="4"/>
    </row>
    <row r="623" spans="37:37" ht="12.75" customHeight="1" x14ac:dyDescent="0.2">
      <c r="AK623" s="4"/>
    </row>
    <row r="624" spans="37:37" ht="12.75" customHeight="1" x14ac:dyDescent="0.2">
      <c r="AK624" s="4"/>
    </row>
    <row r="625" spans="37:37" ht="12.75" customHeight="1" x14ac:dyDescent="0.2">
      <c r="AK625" s="4"/>
    </row>
    <row r="626" spans="37:37" ht="12.75" customHeight="1" x14ac:dyDescent="0.2">
      <c r="AK626" s="4"/>
    </row>
    <row r="627" spans="37:37" ht="12.75" customHeight="1" x14ac:dyDescent="0.2">
      <c r="AK627" s="4"/>
    </row>
    <row r="628" spans="37:37" ht="12.75" customHeight="1" x14ac:dyDescent="0.2">
      <c r="AK628" s="4"/>
    </row>
    <row r="629" spans="37:37" ht="12.75" customHeight="1" x14ac:dyDescent="0.2">
      <c r="AK629" s="4"/>
    </row>
    <row r="630" spans="37:37" ht="12.75" customHeight="1" x14ac:dyDescent="0.2">
      <c r="AK630" s="4"/>
    </row>
    <row r="631" spans="37:37" ht="12.75" customHeight="1" x14ac:dyDescent="0.2">
      <c r="AK631" s="4"/>
    </row>
    <row r="632" spans="37:37" ht="12.75" customHeight="1" x14ac:dyDescent="0.2">
      <c r="AK632" s="4"/>
    </row>
    <row r="633" spans="37:37" ht="12.75" customHeight="1" x14ac:dyDescent="0.2">
      <c r="AK633" s="4"/>
    </row>
    <row r="634" spans="37:37" ht="12.75" customHeight="1" x14ac:dyDescent="0.2">
      <c r="AK634" s="4"/>
    </row>
    <row r="635" spans="37:37" ht="12.75" customHeight="1" x14ac:dyDescent="0.2">
      <c r="AK635" s="4"/>
    </row>
    <row r="636" spans="37:37" ht="12.75" customHeight="1" x14ac:dyDescent="0.2">
      <c r="AK636" s="4"/>
    </row>
    <row r="637" spans="37:37" ht="12.75" customHeight="1" x14ac:dyDescent="0.2">
      <c r="AK637" s="4"/>
    </row>
    <row r="638" spans="37:37" ht="12.75" customHeight="1" x14ac:dyDescent="0.2">
      <c r="AK638" s="4"/>
    </row>
    <row r="639" spans="37:37" ht="12.75" customHeight="1" x14ac:dyDescent="0.2">
      <c r="AK639" s="4"/>
    </row>
    <row r="640" spans="37:37" ht="12.75" customHeight="1" x14ac:dyDescent="0.2">
      <c r="AK640" s="4"/>
    </row>
    <row r="641" spans="37:37" ht="12.75" customHeight="1" x14ac:dyDescent="0.2">
      <c r="AK641" s="4"/>
    </row>
    <row r="642" spans="37:37" ht="12.75" customHeight="1" x14ac:dyDescent="0.2">
      <c r="AK642" s="4"/>
    </row>
    <row r="643" spans="37:37" ht="12.75" customHeight="1" x14ac:dyDescent="0.2">
      <c r="AK643" s="4"/>
    </row>
    <row r="644" spans="37:37" ht="12.75" customHeight="1" x14ac:dyDescent="0.2">
      <c r="AK644" s="4"/>
    </row>
    <row r="645" spans="37:37" ht="12.75" customHeight="1" x14ac:dyDescent="0.2">
      <c r="AK645" s="4"/>
    </row>
    <row r="646" spans="37:37" ht="12.75" customHeight="1" x14ac:dyDescent="0.2">
      <c r="AK646" s="4"/>
    </row>
    <row r="647" spans="37:37" ht="12.75" customHeight="1" x14ac:dyDescent="0.2">
      <c r="AK647" s="4"/>
    </row>
    <row r="648" spans="37:37" ht="12.75" customHeight="1" x14ac:dyDescent="0.2">
      <c r="AK648" s="4"/>
    </row>
    <row r="649" spans="37:37" ht="12.75" customHeight="1" x14ac:dyDescent="0.2">
      <c r="AK649" s="4"/>
    </row>
    <row r="650" spans="37:37" ht="12.75" customHeight="1" x14ac:dyDescent="0.2">
      <c r="AK650" s="4"/>
    </row>
    <row r="651" spans="37:37" ht="12.75" customHeight="1" x14ac:dyDescent="0.2">
      <c r="AK651" s="4"/>
    </row>
    <row r="652" spans="37:37" ht="12.75" customHeight="1" x14ac:dyDescent="0.2">
      <c r="AK652" s="4"/>
    </row>
    <row r="653" spans="37:37" ht="12.75" customHeight="1" x14ac:dyDescent="0.2">
      <c r="AK653" s="4"/>
    </row>
    <row r="654" spans="37:37" ht="12.75" customHeight="1" x14ac:dyDescent="0.2">
      <c r="AK654" s="4"/>
    </row>
    <row r="655" spans="37:37" ht="12.75" customHeight="1" x14ac:dyDescent="0.2">
      <c r="AK655" s="4"/>
    </row>
    <row r="656" spans="37:37" ht="12.75" customHeight="1" x14ac:dyDescent="0.2">
      <c r="AK656" s="4"/>
    </row>
    <row r="657" spans="37:37" ht="12.75" customHeight="1" x14ac:dyDescent="0.2">
      <c r="AK657" s="4"/>
    </row>
    <row r="658" spans="37:37" ht="12.75" customHeight="1" x14ac:dyDescent="0.2">
      <c r="AK658" s="4"/>
    </row>
    <row r="659" spans="37:37" ht="12.75" customHeight="1" x14ac:dyDescent="0.2">
      <c r="AK659" s="4"/>
    </row>
    <row r="660" spans="37:37" ht="12.75" customHeight="1" x14ac:dyDescent="0.2">
      <c r="AK660" s="4"/>
    </row>
    <row r="661" spans="37:37" ht="12.75" customHeight="1" x14ac:dyDescent="0.2">
      <c r="AK661" s="4"/>
    </row>
    <row r="662" spans="37:37" ht="12.75" customHeight="1" x14ac:dyDescent="0.2">
      <c r="AK662" s="4"/>
    </row>
    <row r="663" spans="37:37" ht="12.75" customHeight="1" x14ac:dyDescent="0.2">
      <c r="AK663" s="4"/>
    </row>
    <row r="664" spans="37:37" ht="12.75" customHeight="1" x14ac:dyDescent="0.2">
      <c r="AK664" s="4"/>
    </row>
    <row r="665" spans="37:37" ht="12.75" customHeight="1" x14ac:dyDescent="0.2">
      <c r="AK665" s="4"/>
    </row>
    <row r="666" spans="37:37" ht="12.75" customHeight="1" x14ac:dyDescent="0.2">
      <c r="AK666" s="4"/>
    </row>
    <row r="667" spans="37:37" ht="12.75" customHeight="1" x14ac:dyDescent="0.2">
      <c r="AK667" s="4"/>
    </row>
    <row r="668" spans="37:37" ht="12.75" customHeight="1" x14ac:dyDescent="0.2">
      <c r="AK668" s="4"/>
    </row>
    <row r="669" spans="37:37" ht="12.75" customHeight="1" x14ac:dyDescent="0.2">
      <c r="AK669" s="4"/>
    </row>
    <row r="670" spans="37:37" ht="12.75" customHeight="1" x14ac:dyDescent="0.2">
      <c r="AK670" s="4"/>
    </row>
    <row r="671" spans="37:37" ht="12.75" customHeight="1" x14ac:dyDescent="0.2">
      <c r="AK671" s="4"/>
    </row>
    <row r="672" spans="37:37" ht="12.75" customHeight="1" x14ac:dyDescent="0.2">
      <c r="AK672" s="4"/>
    </row>
    <row r="673" spans="37:37" ht="12.75" customHeight="1" x14ac:dyDescent="0.2">
      <c r="AK673" s="4"/>
    </row>
    <row r="674" spans="37:37" ht="12.75" customHeight="1" x14ac:dyDescent="0.2">
      <c r="AK674" s="4"/>
    </row>
    <row r="675" spans="37:37" ht="12.75" customHeight="1" x14ac:dyDescent="0.2">
      <c r="AK675" s="4"/>
    </row>
    <row r="676" spans="37:37" ht="12.75" customHeight="1" x14ac:dyDescent="0.2">
      <c r="AK676" s="4"/>
    </row>
    <row r="677" spans="37:37" ht="12.75" customHeight="1" x14ac:dyDescent="0.2">
      <c r="AK677" s="4"/>
    </row>
    <row r="678" spans="37:37" ht="12.75" customHeight="1" x14ac:dyDescent="0.2">
      <c r="AK678" s="4"/>
    </row>
    <row r="679" spans="37:37" ht="12.75" customHeight="1" x14ac:dyDescent="0.2">
      <c r="AK679" s="4"/>
    </row>
    <row r="680" spans="37:37" ht="12.75" customHeight="1" x14ac:dyDescent="0.2">
      <c r="AK680" s="4"/>
    </row>
    <row r="681" spans="37:37" ht="12.75" customHeight="1" x14ac:dyDescent="0.2">
      <c r="AK681" s="4"/>
    </row>
    <row r="682" spans="37:37" ht="12.75" customHeight="1" x14ac:dyDescent="0.2">
      <c r="AK682" s="4"/>
    </row>
    <row r="683" spans="37:37" ht="12.75" customHeight="1" x14ac:dyDescent="0.2">
      <c r="AK683" s="4"/>
    </row>
    <row r="684" spans="37:37" ht="12.75" customHeight="1" x14ac:dyDescent="0.2">
      <c r="AK684" s="4"/>
    </row>
    <row r="685" spans="37:37" ht="12.75" customHeight="1" x14ac:dyDescent="0.2">
      <c r="AK685" s="4"/>
    </row>
    <row r="686" spans="37:37" ht="12.75" customHeight="1" x14ac:dyDescent="0.2">
      <c r="AK686" s="4"/>
    </row>
    <row r="687" spans="37:37" ht="12.75" customHeight="1" x14ac:dyDescent="0.2">
      <c r="AK687" s="4"/>
    </row>
    <row r="688" spans="37:37" ht="12.75" customHeight="1" x14ac:dyDescent="0.2">
      <c r="AK688" s="4"/>
    </row>
    <row r="689" spans="37:37" ht="12.75" customHeight="1" x14ac:dyDescent="0.2">
      <c r="AK689" s="4"/>
    </row>
    <row r="690" spans="37:37" ht="12.75" customHeight="1" x14ac:dyDescent="0.2">
      <c r="AK690" s="4"/>
    </row>
    <row r="691" spans="37:37" ht="12.75" customHeight="1" x14ac:dyDescent="0.2">
      <c r="AK691" s="4"/>
    </row>
    <row r="692" spans="37:37" ht="12.75" customHeight="1" x14ac:dyDescent="0.2">
      <c r="AK692" s="4"/>
    </row>
    <row r="693" spans="37:37" ht="12.75" customHeight="1" x14ac:dyDescent="0.2">
      <c r="AK693" s="4"/>
    </row>
    <row r="694" spans="37:37" ht="12.75" customHeight="1" x14ac:dyDescent="0.2">
      <c r="AK694" s="4"/>
    </row>
    <row r="695" spans="37:37" ht="12.75" customHeight="1" x14ac:dyDescent="0.2">
      <c r="AK695" s="4"/>
    </row>
    <row r="696" spans="37:37" ht="12.75" customHeight="1" x14ac:dyDescent="0.2">
      <c r="AK696" s="4"/>
    </row>
    <row r="697" spans="37:37" ht="12.75" customHeight="1" x14ac:dyDescent="0.2">
      <c r="AK697" s="4"/>
    </row>
    <row r="698" spans="37:37" ht="12.75" customHeight="1" x14ac:dyDescent="0.2">
      <c r="AK698" s="4"/>
    </row>
    <row r="699" spans="37:37" ht="12.75" customHeight="1" x14ac:dyDescent="0.2">
      <c r="AK699" s="4"/>
    </row>
    <row r="700" spans="37:37" ht="12.75" customHeight="1" x14ac:dyDescent="0.2">
      <c r="AK700" s="4"/>
    </row>
    <row r="701" spans="37:37" ht="12.75" customHeight="1" x14ac:dyDescent="0.2">
      <c r="AK701" s="4"/>
    </row>
    <row r="702" spans="37:37" ht="12.75" customHeight="1" x14ac:dyDescent="0.2">
      <c r="AK702" s="4"/>
    </row>
    <row r="703" spans="37:37" ht="12.75" customHeight="1" x14ac:dyDescent="0.2">
      <c r="AK703" s="4"/>
    </row>
    <row r="704" spans="37:37" ht="12.75" customHeight="1" x14ac:dyDescent="0.2">
      <c r="AK704" s="4"/>
    </row>
    <row r="705" spans="37:37" ht="12.75" customHeight="1" x14ac:dyDescent="0.2">
      <c r="AK705" s="4"/>
    </row>
    <row r="706" spans="37:37" ht="12.75" customHeight="1" x14ac:dyDescent="0.2">
      <c r="AK706" s="4"/>
    </row>
    <row r="707" spans="37:37" ht="12.75" customHeight="1" x14ac:dyDescent="0.2">
      <c r="AK707" s="4"/>
    </row>
    <row r="708" spans="37:37" ht="12.75" customHeight="1" x14ac:dyDescent="0.2">
      <c r="AK708" s="4"/>
    </row>
    <row r="709" spans="37:37" ht="12.75" customHeight="1" x14ac:dyDescent="0.2">
      <c r="AK709" s="4"/>
    </row>
    <row r="710" spans="37:37" ht="12.75" customHeight="1" x14ac:dyDescent="0.2">
      <c r="AK710" s="4"/>
    </row>
    <row r="711" spans="37:37" ht="12.75" customHeight="1" x14ac:dyDescent="0.2">
      <c r="AK711" s="4"/>
    </row>
    <row r="712" spans="37:37" ht="12.75" customHeight="1" x14ac:dyDescent="0.2">
      <c r="AK712" s="4"/>
    </row>
    <row r="713" spans="37:37" ht="12.75" customHeight="1" x14ac:dyDescent="0.2">
      <c r="AK713" s="4"/>
    </row>
    <row r="714" spans="37:37" ht="12.75" customHeight="1" x14ac:dyDescent="0.2">
      <c r="AK714" s="4"/>
    </row>
    <row r="715" spans="37:37" ht="12.75" customHeight="1" x14ac:dyDescent="0.2">
      <c r="AK715" s="4"/>
    </row>
    <row r="716" spans="37:37" ht="12.75" customHeight="1" x14ac:dyDescent="0.2">
      <c r="AK716" s="4"/>
    </row>
    <row r="717" spans="37:37" ht="12.75" customHeight="1" x14ac:dyDescent="0.2">
      <c r="AK717" s="4"/>
    </row>
    <row r="718" spans="37:37" ht="12.75" customHeight="1" x14ac:dyDescent="0.2">
      <c r="AK718" s="4"/>
    </row>
    <row r="719" spans="37:37" ht="12.75" customHeight="1" x14ac:dyDescent="0.2">
      <c r="AK719" s="4"/>
    </row>
    <row r="720" spans="37:37" ht="12.75" customHeight="1" x14ac:dyDescent="0.2">
      <c r="AK720" s="4"/>
    </row>
    <row r="721" spans="37:37" ht="12.75" customHeight="1" x14ac:dyDescent="0.2">
      <c r="AK721" s="4"/>
    </row>
    <row r="722" spans="37:37" ht="12.75" customHeight="1" x14ac:dyDescent="0.2">
      <c r="AK722" s="4"/>
    </row>
    <row r="723" spans="37:37" ht="12.75" customHeight="1" x14ac:dyDescent="0.2">
      <c r="AK723" s="4"/>
    </row>
    <row r="724" spans="37:37" ht="12.75" customHeight="1" x14ac:dyDescent="0.2">
      <c r="AK724" s="4"/>
    </row>
    <row r="725" spans="37:37" ht="12.75" customHeight="1" x14ac:dyDescent="0.2">
      <c r="AK725" s="4"/>
    </row>
    <row r="726" spans="37:37" ht="12.75" customHeight="1" x14ac:dyDescent="0.2">
      <c r="AK726" s="4"/>
    </row>
    <row r="727" spans="37:37" ht="12.75" customHeight="1" x14ac:dyDescent="0.2">
      <c r="AK727" s="4"/>
    </row>
    <row r="728" spans="37:37" ht="12.75" customHeight="1" x14ac:dyDescent="0.2">
      <c r="AK728" s="4"/>
    </row>
    <row r="729" spans="37:37" ht="12.75" customHeight="1" x14ac:dyDescent="0.2">
      <c r="AK729" s="4"/>
    </row>
    <row r="730" spans="37:37" ht="12.75" customHeight="1" x14ac:dyDescent="0.2">
      <c r="AK730" s="4"/>
    </row>
    <row r="731" spans="37:37" ht="12.75" customHeight="1" x14ac:dyDescent="0.2">
      <c r="AK731" s="4"/>
    </row>
    <row r="732" spans="37:37" ht="12.75" customHeight="1" x14ac:dyDescent="0.2">
      <c r="AK732" s="4"/>
    </row>
    <row r="733" spans="37:37" ht="12.75" customHeight="1" x14ac:dyDescent="0.2">
      <c r="AK733" s="4"/>
    </row>
    <row r="734" spans="37:37" ht="12.75" customHeight="1" x14ac:dyDescent="0.2">
      <c r="AK734" s="4"/>
    </row>
    <row r="735" spans="37:37" ht="12.75" customHeight="1" x14ac:dyDescent="0.2">
      <c r="AK735" s="4"/>
    </row>
    <row r="736" spans="37:37" ht="12.75" customHeight="1" x14ac:dyDescent="0.2">
      <c r="AK736" s="4"/>
    </row>
    <row r="737" spans="37:37" ht="12.75" customHeight="1" x14ac:dyDescent="0.2">
      <c r="AK737" s="4"/>
    </row>
    <row r="738" spans="37:37" ht="12.75" customHeight="1" x14ac:dyDescent="0.2">
      <c r="AK738" s="4"/>
    </row>
    <row r="739" spans="37:37" ht="12.75" customHeight="1" x14ac:dyDescent="0.2">
      <c r="AK739" s="4"/>
    </row>
    <row r="740" spans="37:37" ht="12.75" customHeight="1" x14ac:dyDescent="0.2">
      <c r="AK740" s="4"/>
    </row>
    <row r="741" spans="37:37" ht="12.75" customHeight="1" x14ac:dyDescent="0.2">
      <c r="AK741" s="4"/>
    </row>
    <row r="742" spans="37:37" ht="12.75" customHeight="1" x14ac:dyDescent="0.2">
      <c r="AK742" s="4"/>
    </row>
    <row r="743" spans="37:37" ht="12.75" customHeight="1" x14ac:dyDescent="0.2">
      <c r="AK743" s="4"/>
    </row>
    <row r="744" spans="37:37" ht="12.75" customHeight="1" x14ac:dyDescent="0.2">
      <c r="AK744" s="4"/>
    </row>
    <row r="745" spans="37:37" ht="12.75" customHeight="1" x14ac:dyDescent="0.2">
      <c r="AK745" s="4"/>
    </row>
    <row r="746" spans="37:37" ht="12.75" customHeight="1" x14ac:dyDescent="0.2">
      <c r="AK746" s="4"/>
    </row>
    <row r="747" spans="37:37" ht="12.75" customHeight="1" x14ac:dyDescent="0.2">
      <c r="AK747" s="4"/>
    </row>
    <row r="748" spans="37:37" ht="12.75" customHeight="1" x14ac:dyDescent="0.2">
      <c r="AK748" s="4"/>
    </row>
    <row r="749" spans="37:37" ht="12.75" customHeight="1" x14ac:dyDescent="0.2">
      <c r="AK749" s="4"/>
    </row>
    <row r="750" spans="37:37" ht="12.75" customHeight="1" x14ac:dyDescent="0.2">
      <c r="AK750" s="4"/>
    </row>
    <row r="751" spans="37:37" ht="12.75" customHeight="1" x14ac:dyDescent="0.2">
      <c r="AK751" s="4"/>
    </row>
    <row r="752" spans="37:37" ht="12.75" customHeight="1" x14ac:dyDescent="0.2">
      <c r="AK752" s="4"/>
    </row>
    <row r="753" spans="37:37" ht="12.75" customHeight="1" x14ac:dyDescent="0.2">
      <c r="AK753" s="4"/>
    </row>
    <row r="754" spans="37:37" ht="12.75" customHeight="1" x14ac:dyDescent="0.2">
      <c r="AK754" s="4"/>
    </row>
    <row r="755" spans="37:37" ht="12.75" customHeight="1" x14ac:dyDescent="0.2">
      <c r="AK755" s="4"/>
    </row>
    <row r="756" spans="37:37" ht="12.75" customHeight="1" x14ac:dyDescent="0.2">
      <c r="AK756" s="4"/>
    </row>
    <row r="757" spans="37:37" ht="12.75" customHeight="1" x14ac:dyDescent="0.2">
      <c r="AK757" s="4"/>
    </row>
    <row r="758" spans="37:37" ht="12.75" customHeight="1" x14ac:dyDescent="0.2">
      <c r="AK758" s="4"/>
    </row>
    <row r="759" spans="37:37" ht="12.75" customHeight="1" x14ac:dyDescent="0.2">
      <c r="AK759" s="4"/>
    </row>
    <row r="760" spans="37:37" ht="12.75" customHeight="1" x14ac:dyDescent="0.2">
      <c r="AK760" s="4"/>
    </row>
    <row r="761" spans="37:37" ht="12.75" customHeight="1" x14ac:dyDescent="0.2">
      <c r="AK761" s="4"/>
    </row>
    <row r="762" spans="37:37" ht="12.75" customHeight="1" x14ac:dyDescent="0.2">
      <c r="AK762" s="4"/>
    </row>
    <row r="763" spans="37:37" ht="12.75" customHeight="1" x14ac:dyDescent="0.2">
      <c r="AK763" s="4"/>
    </row>
    <row r="764" spans="37:37" ht="12.75" customHeight="1" x14ac:dyDescent="0.2">
      <c r="AK764" s="4"/>
    </row>
    <row r="765" spans="37:37" ht="12.75" customHeight="1" x14ac:dyDescent="0.2">
      <c r="AK765" s="4"/>
    </row>
    <row r="766" spans="37:37" ht="12.75" customHeight="1" x14ac:dyDescent="0.2">
      <c r="AK766" s="4"/>
    </row>
    <row r="767" spans="37:37" ht="12.75" customHeight="1" x14ac:dyDescent="0.2">
      <c r="AK767" s="4"/>
    </row>
    <row r="768" spans="37:37" ht="12.75" customHeight="1" x14ac:dyDescent="0.2">
      <c r="AK768" s="4"/>
    </row>
    <row r="769" spans="37:37" ht="12.75" customHeight="1" x14ac:dyDescent="0.2">
      <c r="AK769" s="4"/>
    </row>
    <row r="770" spans="37:37" ht="12.75" customHeight="1" x14ac:dyDescent="0.2">
      <c r="AK770" s="4"/>
    </row>
    <row r="771" spans="37:37" ht="12.75" customHeight="1" x14ac:dyDescent="0.2">
      <c r="AK771" s="4"/>
    </row>
    <row r="772" spans="37:37" ht="12.75" customHeight="1" x14ac:dyDescent="0.2">
      <c r="AK772" s="4"/>
    </row>
    <row r="773" spans="37:37" ht="12.75" customHeight="1" x14ac:dyDescent="0.2">
      <c r="AK773" s="4"/>
    </row>
    <row r="774" spans="37:37" ht="12.75" customHeight="1" x14ac:dyDescent="0.2">
      <c r="AK774" s="4"/>
    </row>
    <row r="775" spans="37:37" ht="12.75" customHeight="1" x14ac:dyDescent="0.2">
      <c r="AK775" s="4"/>
    </row>
    <row r="776" spans="37:37" ht="12.75" customHeight="1" x14ac:dyDescent="0.2">
      <c r="AK776" s="4"/>
    </row>
    <row r="777" spans="37:37" ht="12.75" customHeight="1" x14ac:dyDescent="0.2">
      <c r="AK777" s="4"/>
    </row>
    <row r="778" spans="37:37" ht="12.75" customHeight="1" x14ac:dyDescent="0.2">
      <c r="AK778" s="4"/>
    </row>
    <row r="779" spans="37:37" ht="12.75" customHeight="1" x14ac:dyDescent="0.2">
      <c r="AK779" s="4"/>
    </row>
    <row r="780" spans="37:37" ht="12.75" customHeight="1" x14ac:dyDescent="0.2">
      <c r="AK780" s="4"/>
    </row>
    <row r="781" spans="37:37" ht="12.75" customHeight="1" x14ac:dyDescent="0.2">
      <c r="AK781" s="4"/>
    </row>
    <row r="782" spans="37:37" ht="12.75" customHeight="1" x14ac:dyDescent="0.2">
      <c r="AK782" s="4"/>
    </row>
    <row r="783" spans="37:37" ht="12.75" customHeight="1" x14ac:dyDescent="0.2">
      <c r="AK783" s="4"/>
    </row>
    <row r="784" spans="37:37" ht="12.75" customHeight="1" x14ac:dyDescent="0.2">
      <c r="AK784" s="4"/>
    </row>
    <row r="785" spans="37:37" ht="12.75" customHeight="1" x14ac:dyDescent="0.2">
      <c r="AK785" s="4"/>
    </row>
    <row r="786" spans="37:37" ht="12.75" customHeight="1" x14ac:dyDescent="0.2">
      <c r="AK786" s="4"/>
    </row>
    <row r="787" spans="37:37" ht="12.75" customHeight="1" x14ac:dyDescent="0.2">
      <c r="AK787" s="4"/>
    </row>
    <row r="788" spans="37:37" ht="12.75" customHeight="1" x14ac:dyDescent="0.2">
      <c r="AK788" s="4"/>
    </row>
    <row r="789" spans="37:37" ht="12.75" customHeight="1" x14ac:dyDescent="0.2">
      <c r="AK789" s="4"/>
    </row>
    <row r="790" spans="37:37" ht="12.75" customHeight="1" x14ac:dyDescent="0.2">
      <c r="AK790" s="4"/>
    </row>
    <row r="791" spans="37:37" ht="12.75" customHeight="1" x14ac:dyDescent="0.2">
      <c r="AK791" s="4"/>
    </row>
    <row r="792" spans="37:37" ht="12.75" customHeight="1" x14ac:dyDescent="0.2">
      <c r="AK792" s="4"/>
    </row>
    <row r="793" spans="37:37" ht="12.75" customHeight="1" x14ac:dyDescent="0.2">
      <c r="AK793" s="4"/>
    </row>
    <row r="794" spans="37:37" ht="12.75" customHeight="1" x14ac:dyDescent="0.2">
      <c r="AK794" s="4"/>
    </row>
    <row r="795" spans="37:37" ht="12.75" customHeight="1" x14ac:dyDescent="0.2">
      <c r="AK795" s="4"/>
    </row>
    <row r="796" spans="37:37" ht="12.75" customHeight="1" x14ac:dyDescent="0.2">
      <c r="AK796" s="4"/>
    </row>
    <row r="797" spans="37:37" ht="12.75" customHeight="1" x14ac:dyDescent="0.2">
      <c r="AK797" s="4"/>
    </row>
    <row r="798" spans="37:37" ht="12.75" customHeight="1" x14ac:dyDescent="0.2">
      <c r="AK798" s="4"/>
    </row>
    <row r="799" spans="37:37" ht="12.75" customHeight="1" x14ac:dyDescent="0.2">
      <c r="AK799" s="4"/>
    </row>
    <row r="800" spans="37:37" ht="12.75" customHeight="1" x14ac:dyDescent="0.2">
      <c r="AK800" s="4"/>
    </row>
    <row r="801" spans="37:37" ht="12.75" customHeight="1" x14ac:dyDescent="0.2">
      <c r="AK801" s="4"/>
    </row>
    <row r="802" spans="37:37" ht="12.75" customHeight="1" x14ac:dyDescent="0.2">
      <c r="AK802" s="4"/>
    </row>
    <row r="803" spans="37:37" ht="12.75" customHeight="1" x14ac:dyDescent="0.2">
      <c r="AK803" s="4"/>
    </row>
    <row r="804" spans="37:37" ht="12.75" customHeight="1" x14ac:dyDescent="0.2">
      <c r="AK804" s="4"/>
    </row>
    <row r="805" spans="37:37" ht="12.75" customHeight="1" x14ac:dyDescent="0.2">
      <c r="AK805" s="4"/>
    </row>
    <row r="806" spans="37:37" ht="12.75" customHeight="1" x14ac:dyDescent="0.2">
      <c r="AK806" s="4"/>
    </row>
    <row r="807" spans="37:37" ht="12.75" customHeight="1" x14ac:dyDescent="0.2">
      <c r="AK807" s="4"/>
    </row>
    <row r="808" spans="37:37" ht="12.75" customHeight="1" x14ac:dyDescent="0.2">
      <c r="AK808" s="4"/>
    </row>
    <row r="809" spans="37:37" ht="12.75" customHeight="1" x14ac:dyDescent="0.2">
      <c r="AK809" s="4"/>
    </row>
    <row r="810" spans="37:37" ht="12.75" customHeight="1" x14ac:dyDescent="0.2">
      <c r="AK810" s="4"/>
    </row>
    <row r="811" spans="37:37" ht="12.75" customHeight="1" x14ac:dyDescent="0.2">
      <c r="AK811" s="4"/>
    </row>
    <row r="812" spans="37:37" ht="12.75" customHeight="1" x14ac:dyDescent="0.2">
      <c r="AK812" s="4"/>
    </row>
    <row r="813" spans="37:37" ht="12.75" customHeight="1" x14ac:dyDescent="0.2">
      <c r="AK813" s="4"/>
    </row>
    <row r="814" spans="37:37" ht="12.75" customHeight="1" x14ac:dyDescent="0.2">
      <c r="AK814" s="4"/>
    </row>
    <row r="815" spans="37:37" ht="12.75" customHeight="1" x14ac:dyDescent="0.2">
      <c r="AK815" s="4"/>
    </row>
    <row r="816" spans="37:37" ht="12.75" customHeight="1" x14ac:dyDescent="0.2">
      <c r="AK816" s="4"/>
    </row>
    <row r="817" spans="37:37" ht="12.75" customHeight="1" x14ac:dyDescent="0.2">
      <c r="AK817" s="4"/>
    </row>
    <row r="818" spans="37:37" ht="12.75" customHeight="1" x14ac:dyDescent="0.2">
      <c r="AK818" s="4"/>
    </row>
    <row r="819" spans="37:37" ht="12.75" customHeight="1" x14ac:dyDescent="0.2">
      <c r="AK819" s="4"/>
    </row>
    <row r="820" spans="37:37" ht="12.75" customHeight="1" x14ac:dyDescent="0.2">
      <c r="AK820" s="4"/>
    </row>
    <row r="821" spans="37:37" ht="12.75" customHeight="1" x14ac:dyDescent="0.2">
      <c r="AK821" s="4"/>
    </row>
    <row r="822" spans="37:37" ht="12.75" customHeight="1" x14ac:dyDescent="0.2">
      <c r="AK822" s="4"/>
    </row>
    <row r="823" spans="37:37" ht="12.75" customHeight="1" x14ac:dyDescent="0.2">
      <c r="AK823" s="4"/>
    </row>
    <row r="824" spans="37:37" ht="12.75" customHeight="1" x14ac:dyDescent="0.2">
      <c r="AK824" s="4"/>
    </row>
    <row r="825" spans="37:37" ht="12.75" customHeight="1" x14ac:dyDescent="0.2">
      <c r="AK825" s="4"/>
    </row>
    <row r="826" spans="37:37" ht="12.75" customHeight="1" x14ac:dyDescent="0.2">
      <c r="AK826" s="4"/>
    </row>
    <row r="827" spans="37:37" ht="12.75" customHeight="1" x14ac:dyDescent="0.2">
      <c r="AK827" s="4"/>
    </row>
    <row r="828" spans="37:37" ht="12.75" customHeight="1" x14ac:dyDescent="0.2">
      <c r="AK828" s="4"/>
    </row>
    <row r="829" spans="37:37" ht="12.75" customHeight="1" x14ac:dyDescent="0.2">
      <c r="AK829" s="4"/>
    </row>
    <row r="830" spans="37:37" ht="12.75" customHeight="1" x14ac:dyDescent="0.2">
      <c r="AK830" s="4"/>
    </row>
    <row r="831" spans="37:37" ht="12.75" customHeight="1" x14ac:dyDescent="0.2">
      <c r="AK831" s="4"/>
    </row>
    <row r="832" spans="37:37" ht="12.75" customHeight="1" x14ac:dyDescent="0.2">
      <c r="AK832" s="4"/>
    </row>
    <row r="833" spans="37:37" ht="12.75" customHeight="1" x14ac:dyDescent="0.2">
      <c r="AK833" s="4"/>
    </row>
    <row r="834" spans="37:37" ht="12.75" customHeight="1" x14ac:dyDescent="0.2">
      <c r="AK834" s="4"/>
    </row>
    <row r="835" spans="37:37" ht="12.75" customHeight="1" x14ac:dyDescent="0.2">
      <c r="AK835" s="4"/>
    </row>
    <row r="836" spans="37:37" ht="12.75" customHeight="1" x14ac:dyDescent="0.2">
      <c r="AK836" s="4"/>
    </row>
    <row r="837" spans="37:37" ht="12.75" customHeight="1" x14ac:dyDescent="0.2">
      <c r="AK837" s="4"/>
    </row>
    <row r="838" spans="37:37" ht="12.75" customHeight="1" x14ac:dyDescent="0.2">
      <c r="AK838" s="4"/>
    </row>
    <row r="839" spans="37:37" ht="12.75" customHeight="1" x14ac:dyDescent="0.2">
      <c r="AK839" s="4"/>
    </row>
    <row r="840" spans="37:37" ht="12.75" customHeight="1" x14ac:dyDescent="0.2">
      <c r="AK840" s="4"/>
    </row>
    <row r="841" spans="37:37" ht="12.75" customHeight="1" x14ac:dyDescent="0.2">
      <c r="AK841" s="4"/>
    </row>
    <row r="842" spans="37:37" ht="12.75" customHeight="1" x14ac:dyDescent="0.2">
      <c r="AK842" s="4"/>
    </row>
    <row r="843" spans="37:37" ht="12.75" customHeight="1" x14ac:dyDescent="0.2">
      <c r="AK843" s="4"/>
    </row>
    <row r="844" spans="37:37" ht="12.75" customHeight="1" x14ac:dyDescent="0.2">
      <c r="AK844" s="4"/>
    </row>
    <row r="845" spans="37:37" ht="12.75" customHeight="1" x14ac:dyDescent="0.2">
      <c r="AK845" s="4"/>
    </row>
    <row r="846" spans="37:37" ht="12.75" customHeight="1" x14ac:dyDescent="0.2">
      <c r="AK846" s="4"/>
    </row>
    <row r="847" spans="37:37" ht="12.75" customHeight="1" x14ac:dyDescent="0.2">
      <c r="AK847" s="4"/>
    </row>
    <row r="848" spans="37:37" ht="12.75" customHeight="1" x14ac:dyDescent="0.2">
      <c r="AK848" s="4"/>
    </row>
    <row r="849" spans="37:37" ht="12.75" customHeight="1" x14ac:dyDescent="0.2">
      <c r="AK849" s="4"/>
    </row>
    <row r="850" spans="37:37" ht="12.75" customHeight="1" x14ac:dyDescent="0.2">
      <c r="AK850" s="4"/>
    </row>
    <row r="851" spans="37:37" ht="12.75" customHeight="1" x14ac:dyDescent="0.2">
      <c r="AK851" s="4"/>
    </row>
    <row r="852" spans="37:37" ht="12.75" customHeight="1" x14ac:dyDescent="0.2">
      <c r="AK852" s="4"/>
    </row>
    <row r="853" spans="37:37" ht="12.75" customHeight="1" x14ac:dyDescent="0.2">
      <c r="AK853" s="4"/>
    </row>
    <row r="854" spans="37:37" ht="12.75" customHeight="1" x14ac:dyDescent="0.2">
      <c r="AK854" s="4"/>
    </row>
    <row r="855" spans="37:37" ht="12.75" customHeight="1" x14ac:dyDescent="0.2">
      <c r="AK855" s="4"/>
    </row>
    <row r="856" spans="37:37" ht="12.75" customHeight="1" x14ac:dyDescent="0.2">
      <c r="AK856" s="4"/>
    </row>
    <row r="857" spans="37:37" ht="12.75" customHeight="1" x14ac:dyDescent="0.2">
      <c r="AK857" s="4"/>
    </row>
    <row r="858" spans="37:37" ht="12.75" customHeight="1" x14ac:dyDescent="0.2">
      <c r="AK858" s="4"/>
    </row>
    <row r="859" spans="37:37" ht="12.75" customHeight="1" x14ac:dyDescent="0.2">
      <c r="AK859" s="4"/>
    </row>
    <row r="860" spans="37:37" ht="12.75" customHeight="1" x14ac:dyDescent="0.2">
      <c r="AK860" s="4"/>
    </row>
    <row r="861" spans="37:37" ht="12.75" customHeight="1" x14ac:dyDescent="0.2">
      <c r="AK861" s="4"/>
    </row>
    <row r="862" spans="37:37" ht="12.75" customHeight="1" x14ac:dyDescent="0.2">
      <c r="AK862" s="4"/>
    </row>
    <row r="863" spans="37:37" ht="12.75" customHeight="1" x14ac:dyDescent="0.2">
      <c r="AK863" s="4"/>
    </row>
    <row r="864" spans="37:37" ht="12.75" customHeight="1" x14ac:dyDescent="0.2">
      <c r="AK864" s="4"/>
    </row>
    <row r="865" spans="37:37" ht="12.75" customHeight="1" x14ac:dyDescent="0.2">
      <c r="AK865" s="4"/>
    </row>
    <row r="866" spans="37:37" ht="12.75" customHeight="1" x14ac:dyDescent="0.2">
      <c r="AK866" s="4"/>
    </row>
    <row r="867" spans="37:37" ht="12.75" customHeight="1" x14ac:dyDescent="0.2">
      <c r="AK867" s="4"/>
    </row>
    <row r="868" spans="37:37" ht="12.75" customHeight="1" x14ac:dyDescent="0.2">
      <c r="AK868" s="4"/>
    </row>
    <row r="869" spans="37:37" ht="12.75" customHeight="1" x14ac:dyDescent="0.2">
      <c r="AK869" s="4"/>
    </row>
    <row r="870" spans="37:37" ht="12.75" customHeight="1" x14ac:dyDescent="0.2">
      <c r="AK870" s="4"/>
    </row>
    <row r="871" spans="37:37" ht="12.75" customHeight="1" x14ac:dyDescent="0.2">
      <c r="AK871" s="4"/>
    </row>
    <row r="872" spans="37:37" ht="12.75" customHeight="1" x14ac:dyDescent="0.2">
      <c r="AK872" s="4"/>
    </row>
    <row r="873" spans="37:37" ht="12.75" customHeight="1" x14ac:dyDescent="0.2">
      <c r="AK873" s="4"/>
    </row>
    <row r="874" spans="37:37" ht="12.75" customHeight="1" x14ac:dyDescent="0.2">
      <c r="AK874" s="4"/>
    </row>
    <row r="875" spans="37:37" ht="12.75" customHeight="1" x14ac:dyDescent="0.2">
      <c r="AK875" s="4"/>
    </row>
    <row r="876" spans="37:37" ht="12.75" customHeight="1" x14ac:dyDescent="0.2">
      <c r="AK876" s="4"/>
    </row>
    <row r="877" spans="37:37" ht="12.75" customHeight="1" x14ac:dyDescent="0.2">
      <c r="AK877" s="4"/>
    </row>
    <row r="878" spans="37:37" ht="12.75" customHeight="1" x14ac:dyDescent="0.2">
      <c r="AK878" s="4"/>
    </row>
    <row r="879" spans="37:37" ht="12.75" customHeight="1" x14ac:dyDescent="0.2">
      <c r="AK879" s="4"/>
    </row>
    <row r="880" spans="37:37" ht="12.75" customHeight="1" x14ac:dyDescent="0.2">
      <c r="AK880" s="4"/>
    </row>
    <row r="881" spans="37:37" ht="12.75" customHeight="1" x14ac:dyDescent="0.2">
      <c r="AK881" s="4"/>
    </row>
    <row r="882" spans="37:37" ht="12.75" customHeight="1" x14ac:dyDescent="0.2">
      <c r="AK882" s="4"/>
    </row>
    <row r="883" spans="37:37" ht="12.75" customHeight="1" x14ac:dyDescent="0.2">
      <c r="AK883" s="4"/>
    </row>
    <row r="884" spans="37:37" ht="12.75" customHeight="1" x14ac:dyDescent="0.2">
      <c r="AK884" s="4"/>
    </row>
    <row r="885" spans="37:37" ht="12.75" customHeight="1" x14ac:dyDescent="0.2">
      <c r="AK885" s="4"/>
    </row>
    <row r="886" spans="37:37" ht="12.75" customHeight="1" x14ac:dyDescent="0.2">
      <c r="AK886" s="4"/>
    </row>
    <row r="887" spans="37:37" ht="12.75" customHeight="1" x14ac:dyDescent="0.2">
      <c r="AK887" s="4"/>
    </row>
    <row r="888" spans="37:37" ht="12.75" customHeight="1" x14ac:dyDescent="0.2">
      <c r="AK888" s="4"/>
    </row>
    <row r="889" spans="37:37" ht="12.75" customHeight="1" x14ac:dyDescent="0.2">
      <c r="AK889" s="4"/>
    </row>
    <row r="890" spans="37:37" ht="12.75" customHeight="1" x14ac:dyDescent="0.2">
      <c r="AK890" s="4"/>
    </row>
    <row r="891" spans="37:37" ht="12.75" customHeight="1" x14ac:dyDescent="0.2">
      <c r="AK891" s="4"/>
    </row>
    <row r="892" spans="37:37" ht="12.75" customHeight="1" x14ac:dyDescent="0.2">
      <c r="AK892" s="4"/>
    </row>
    <row r="893" spans="37:37" ht="12.75" customHeight="1" x14ac:dyDescent="0.2">
      <c r="AK893" s="4"/>
    </row>
    <row r="894" spans="37:37" ht="12.75" customHeight="1" x14ac:dyDescent="0.2">
      <c r="AK894" s="4"/>
    </row>
    <row r="895" spans="37:37" ht="12.75" customHeight="1" x14ac:dyDescent="0.2">
      <c r="AK895" s="4"/>
    </row>
    <row r="896" spans="37:37" ht="12.75" customHeight="1" x14ac:dyDescent="0.2">
      <c r="AK896" s="4"/>
    </row>
    <row r="897" spans="37:37" ht="12.75" customHeight="1" x14ac:dyDescent="0.2">
      <c r="AK897" s="4"/>
    </row>
    <row r="898" spans="37:37" ht="12.75" customHeight="1" x14ac:dyDescent="0.2">
      <c r="AK898" s="4"/>
    </row>
    <row r="899" spans="37:37" ht="12.75" customHeight="1" x14ac:dyDescent="0.2">
      <c r="AK899" s="4"/>
    </row>
    <row r="900" spans="37:37" ht="12.75" customHeight="1" x14ac:dyDescent="0.2">
      <c r="AK900" s="4"/>
    </row>
    <row r="901" spans="37:37" ht="12.75" customHeight="1" x14ac:dyDescent="0.2">
      <c r="AK901" s="4"/>
    </row>
    <row r="902" spans="37:37" ht="12.75" customHeight="1" x14ac:dyDescent="0.2">
      <c r="AK902" s="4"/>
    </row>
    <row r="903" spans="37:37" ht="12.75" customHeight="1" x14ac:dyDescent="0.2">
      <c r="AK903" s="4"/>
    </row>
    <row r="904" spans="37:37" ht="12.75" customHeight="1" x14ac:dyDescent="0.2">
      <c r="AK904" s="4"/>
    </row>
    <row r="905" spans="37:37" ht="12.75" customHeight="1" x14ac:dyDescent="0.2">
      <c r="AK905" s="4"/>
    </row>
    <row r="906" spans="37:37" ht="12.75" customHeight="1" x14ac:dyDescent="0.2">
      <c r="AK906" s="4"/>
    </row>
    <row r="907" spans="37:37" ht="12.75" customHeight="1" x14ac:dyDescent="0.2">
      <c r="AK907" s="4"/>
    </row>
    <row r="908" spans="37:37" ht="12.75" customHeight="1" x14ac:dyDescent="0.2">
      <c r="AK908" s="4"/>
    </row>
    <row r="909" spans="37:37" ht="12.75" customHeight="1" x14ac:dyDescent="0.2">
      <c r="AK909" s="4"/>
    </row>
    <row r="910" spans="37:37" ht="12.75" customHeight="1" x14ac:dyDescent="0.2">
      <c r="AK910" s="4"/>
    </row>
    <row r="911" spans="37:37" ht="12.75" customHeight="1" x14ac:dyDescent="0.2">
      <c r="AK911" s="4"/>
    </row>
    <row r="912" spans="37:37" ht="12.75" customHeight="1" x14ac:dyDescent="0.2">
      <c r="AK912" s="4"/>
    </row>
    <row r="913" spans="37:37" ht="12.75" customHeight="1" x14ac:dyDescent="0.2">
      <c r="AK913" s="4"/>
    </row>
    <row r="914" spans="37:37" ht="12.75" customHeight="1" x14ac:dyDescent="0.2">
      <c r="AK914" s="4"/>
    </row>
    <row r="915" spans="37:37" ht="12.75" customHeight="1" x14ac:dyDescent="0.2">
      <c r="AK915" s="4"/>
    </row>
    <row r="916" spans="37:37" ht="12.75" customHeight="1" x14ac:dyDescent="0.2">
      <c r="AK916" s="4"/>
    </row>
    <row r="917" spans="37:37" ht="12.75" customHeight="1" x14ac:dyDescent="0.2">
      <c r="AK917" s="4"/>
    </row>
    <row r="918" spans="37:37" ht="12.75" customHeight="1" x14ac:dyDescent="0.2">
      <c r="AK918" s="4"/>
    </row>
    <row r="919" spans="37:37" ht="12.75" customHeight="1" x14ac:dyDescent="0.2">
      <c r="AK919" s="4"/>
    </row>
    <row r="920" spans="37:37" ht="12.75" customHeight="1" x14ac:dyDescent="0.2">
      <c r="AK920" s="4"/>
    </row>
    <row r="921" spans="37:37" ht="12.75" customHeight="1" x14ac:dyDescent="0.2">
      <c r="AK921" s="4"/>
    </row>
    <row r="922" spans="37:37" ht="12.75" customHeight="1" x14ac:dyDescent="0.2">
      <c r="AK922" s="4"/>
    </row>
    <row r="923" spans="37:37" ht="12.75" customHeight="1" x14ac:dyDescent="0.2">
      <c r="AK923" s="4"/>
    </row>
    <row r="924" spans="37:37" ht="12.75" customHeight="1" x14ac:dyDescent="0.2">
      <c r="AK924" s="4"/>
    </row>
    <row r="925" spans="37:37" ht="12.75" customHeight="1" x14ac:dyDescent="0.2">
      <c r="AK925" s="4"/>
    </row>
    <row r="926" spans="37:37" ht="12.75" customHeight="1" x14ac:dyDescent="0.2">
      <c r="AK926" s="4"/>
    </row>
    <row r="927" spans="37:37" ht="12.75" customHeight="1" x14ac:dyDescent="0.2">
      <c r="AK927" s="4"/>
    </row>
    <row r="928" spans="37:37" ht="12.75" customHeight="1" x14ac:dyDescent="0.2">
      <c r="AK928" s="4"/>
    </row>
    <row r="929" spans="37:37" ht="12.75" customHeight="1" x14ac:dyDescent="0.2">
      <c r="AK929" s="4"/>
    </row>
    <row r="930" spans="37:37" ht="12.75" customHeight="1" x14ac:dyDescent="0.2">
      <c r="AK930" s="4"/>
    </row>
    <row r="931" spans="37:37" ht="12.75" customHeight="1" x14ac:dyDescent="0.2">
      <c r="AK931" s="4"/>
    </row>
    <row r="932" spans="37:37" ht="12.75" customHeight="1" x14ac:dyDescent="0.2">
      <c r="AK932" s="4"/>
    </row>
    <row r="933" spans="37:37" ht="12.75" customHeight="1" x14ac:dyDescent="0.2">
      <c r="AK933" s="4"/>
    </row>
    <row r="934" spans="37:37" ht="12.75" customHeight="1" x14ac:dyDescent="0.2">
      <c r="AK934" s="4"/>
    </row>
    <row r="935" spans="37:37" ht="12.75" customHeight="1" x14ac:dyDescent="0.2">
      <c r="AK935" s="4"/>
    </row>
    <row r="936" spans="37:37" ht="12.75" customHeight="1" x14ac:dyDescent="0.2">
      <c r="AK936" s="4"/>
    </row>
    <row r="937" spans="37:37" ht="12.75" customHeight="1" x14ac:dyDescent="0.2">
      <c r="AK937" s="4"/>
    </row>
    <row r="938" spans="37:37" ht="12.75" customHeight="1" x14ac:dyDescent="0.2">
      <c r="AK938" s="4"/>
    </row>
    <row r="939" spans="37:37" ht="12.75" customHeight="1" x14ac:dyDescent="0.2">
      <c r="AK939" s="4"/>
    </row>
    <row r="940" spans="37:37" ht="12.75" customHeight="1" x14ac:dyDescent="0.2">
      <c r="AK940" s="4"/>
    </row>
    <row r="941" spans="37:37" ht="12.75" customHeight="1" x14ac:dyDescent="0.2">
      <c r="AK941" s="4"/>
    </row>
    <row r="942" spans="37:37" ht="12.75" customHeight="1" x14ac:dyDescent="0.2">
      <c r="AK942" s="4"/>
    </row>
    <row r="943" spans="37:37" ht="12.75" customHeight="1" x14ac:dyDescent="0.2">
      <c r="AK943" s="4"/>
    </row>
    <row r="944" spans="37:37" ht="12.75" customHeight="1" x14ac:dyDescent="0.2">
      <c r="AK944" s="4"/>
    </row>
    <row r="945" spans="37:37" ht="12.75" customHeight="1" x14ac:dyDescent="0.2">
      <c r="AK945" s="4"/>
    </row>
    <row r="946" spans="37:37" ht="12.75" customHeight="1" x14ac:dyDescent="0.2">
      <c r="AK946" s="4"/>
    </row>
    <row r="947" spans="37:37" ht="12.75" customHeight="1" x14ac:dyDescent="0.2">
      <c r="AK947" s="4"/>
    </row>
    <row r="948" spans="37:37" ht="12.75" customHeight="1" x14ac:dyDescent="0.2">
      <c r="AK948" s="4"/>
    </row>
    <row r="949" spans="37:37" ht="12.75" customHeight="1" x14ac:dyDescent="0.2">
      <c r="AK949" s="4"/>
    </row>
    <row r="950" spans="37:37" ht="12.75" customHeight="1" x14ac:dyDescent="0.2">
      <c r="AK950" s="4"/>
    </row>
    <row r="951" spans="37:37" ht="12.75" customHeight="1" x14ac:dyDescent="0.2">
      <c r="AK951" s="4"/>
    </row>
    <row r="952" spans="37:37" ht="12.75" customHeight="1" x14ac:dyDescent="0.2">
      <c r="AK952" s="4"/>
    </row>
    <row r="953" spans="37:37" ht="12.75" customHeight="1" x14ac:dyDescent="0.2">
      <c r="AK953" s="4"/>
    </row>
    <row r="954" spans="37:37" ht="12.75" customHeight="1" x14ac:dyDescent="0.2">
      <c r="AK954" s="4"/>
    </row>
    <row r="955" spans="37:37" ht="12.75" customHeight="1" x14ac:dyDescent="0.2">
      <c r="AK955" s="4"/>
    </row>
    <row r="956" spans="37:37" ht="12.75" customHeight="1" x14ac:dyDescent="0.2">
      <c r="AK956" s="4"/>
    </row>
    <row r="957" spans="37:37" ht="12.75" customHeight="1" x14ac:dyDescent="0.2">
      <c r="AK957" s="4"/>
    </row>
    <row r="958" spans="37:37" ht="12.75" customHeight="1" x14ac:dyDescent="0.2">
      <c r="AK958" s="4"/>
    </row>
    <row r="959" spans="37:37" ht="12.75" customHeight="1" x14ac:dyDescent="0.2">
      <c r="AK959" s="4"/>
    </row>
    <row r="960" spans="37:37" ht="12.75" customHeight="1" x14ac:dyDescent="0.2">
      <c r="AK960" s="4"/>
    </row>
    <row r="961" spans="37:37" ht="12.75" customHeight="1" x14ac:dyDescent="0.2">
      <c r="AK961" s="4"/>
    </row>
    <row r="962" spans="37:37" ht="12.75" customHeight="1" x14ac:dyDescent="0.2">
      <c r="AK962" s="4"/>
    </row>
    <row r="963" spans="37:37" ht="12.75" customHeight="1" x14ac:dyDescent="0.2">
      <c r="AK963" s="4"/>
    </row>
    <row r="964" spans="37:37" ht="12.75" customHeight="1" x14ac:dyDescent="0.2">
      <c r="AK964" s="4"/>
    </row>
    <row r="965" spans="37:37" ht="12.75" customHeight="1" x14ac:dyDescent="0.2">
      <c r="AK965" s="4"/>
    </row>
    <row r="966" spans="37:37" ht="12.75" customHeight="1" x14ac:dyDescent="0.2">
      <c r="AK966" s="4"/>
    </row>
    <row r="967" spans="37:37" ht="12.75" customHeight="1" x14ac:dyDescent="0.2">
      <c r="AK967" s="4"/>
    </row>
    <row r="968" spans="37:37" ht="12.75" customHeight="1" x14ac:dyDescent="0.2">
      <c r="AK968" s="4"/>
    </row>
    <row r="969" spans="37:37" ht="12.75" customHeight="1" x14ac:dyDescent="0.2">
      <c r="AK969" s="4"/>
    </row>
    <row r="970" spans="37:37" ht="12.75" customHeight="1" x14ac:dyDescent="0.2">
      <c r="AK970" s="4"/>
    </row>
    <row r="971" spans="37:37" ht="12.75" customHeight="1" x14ac:dyDescent="0.2">
      <c r="AK971" s="4"/>
    </row>
    <row r="972" spans="37:37" ht="12.75" customHeight="1" x14ac:dyDescent="0.2">
      <c r="AK972" s="4"/>
    </row>
    <row r="973" spans="37:37" ht="12.75" customHeight="1" x14ac:dyDescent="0.2">
      <c r="AK973" s="4"/>
    </row>
    <row r="974" spans="37:37" ht="12.75" customHeight="1" x14ac:dyDescent="0.2">
      <c r="AK974" s="4"/>
    </row>
    <row r="975" spans="37:37" ht="12.75" customHeight="1" x14ac:dyDescent="0.2">
      <c r="AK975" s="4"/>
    </row>
    <row r="976" spans="37:37" ht="12.75" customHeight="1" x14ac:dyDescent="0.2">
      <c r="AK976" s="4"/>
    </row>
    <row r="977" spans="37:37" ht="12.75" customHeight="1" x14ac:dyDescent="0.2">
      <c r="AK977" s="4"/>
    </row>
    <row r="978" spans="37:37" ht="12.75" customHeight="1" x14ac:dyDescent="0.2">
      <c r="AK978" s="4"/>
    </row>
    <row r="979" spans="37:37" ht="12.75" customHeight="1" x14ac:dyDescent="0.2">
      <c r="AK979" s="4"/>
    </row>
    <row r="980" spans="37:37" ht="12.75" customHeight="1" x14ac:dyDescent="0.2">
      <c r="AK980" s="4"/>
    </row>
    <row r="981" spans="37:37" ht="12.75" customHeight="1" x14ac:dyDescent="0.2">
      <c r="AK981" s="4"/>
    </row>
    <row r="982" spans="37:37" ht="12.75" customHeight="1" x14ac:dyDescent="0.2">
      <c r="AK982" s="4"/>
    </row>
    <row r="983" spans="37:37" ht="12.75" customHeight="1" x14ac:dyDescent="0.2">
      <c r="AK983" s="4"/>
    </row>
    <row r="984" spans="37:37" ht="12.75" customHeight="1" x14ac:dyDescent="0.2">
      <c r="AK984" s="4"/>
    </row>
    <row r="985" spans="37:37" ht="12.75" customHeight="1" x14ac:dyDescent="0.2">
      <c r="AK985" s="4"/>
    </row>
    <row r="986" spans="37:37" ht="12.75" customHeight="1" x14ac:dyDescent="0.2">
      <c r="AK986" s="4"/>
    </row>
    <row r="987" spans="37:37" ht="12.75" customHeight="1" x14ac:dyDescent="0.2">
      <c r="AK987" s="4"/>
    </row>
    <row r="988" spans="37:37" ht="12.75" customHeight="1" x14ac:dyDescent="0.2">
      <c r="AK988" s="4"/>
    </row>
    <row r="989" spans="37:37" ht="12.75" customHeight="1" x14ac:dyDescent="0.2">
      <c r="AK989" s="4"/>
    </row>
    <row r="990" spans="37:37" ht="12.75" customHeight="1" x14ac:dyDescent="0.2">
      <c r="AK990" s="4"/>
    </row>
    <row r="991" spans="37:37" ht="12.75" customHeight="1" x14ac:dyDescent="0.2">
      <c r="AK991" s="4"/>
    </row>
    <row r="992" spans="37:37" ht="12.75" customHeight="1" x14ac:dyDescent="0.2">
      <c r="AK992" s="4"/>
    </row>
    <row r="993" spans="37:37" ht="12.75" customHeight="1" x14ac:dyDescent="0.2">
      <c r="AK993" s="4"/>
    </row>
    <row r="994" spans="37:37" ht="12.75" customHeight="1" x14ac:dyDescent="0.2">
      <c r="AK994" s="4"/>
    </row>
    <row r="995" spans="37:37" ht="12.75" customHeight="1" x14ac:dyDescent="0.2">
      <c r="AK995" s="4"/>
    </row>
    <row r="996" spans="37:37" ht="12.75" customHeight="1" x14ac:dyDescent="0.2">
      <c r="AK996" s="4"/>
    </row>
    <row r="997" spans="37:37" ht="12.75" customHeight="1" x14ac:dyDescent="0.2">
      <c r="AK997" s="4"/>
    </row>
    <row r="998" spans="37:37" ht="12.75" customHeight="1" x14ac:dyDescent="0.2">
      <c r="AK998" s="4"/>
    </row>
    <row r="999" spans="37:37" ht="12.75" customHeight="1" x14ac:dyDescent="0.2">
      <c r="AK999" s="4"/>
    </row>
    <row r="1000" spans="37:37" ht="12.75" customHeight="1" x14ac:dyDescent="0.2">
      <c r="AK1000" s="4"/>
    </row>
  </sheetData>
  <mergeCells count="16"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  <mergeCell ref="W20:AK20"/>
    <mergeCell ref="W15:AK15"/>
    <mergeCell ref="W16:AK16"/>
    <mergeCell ref="W17:AK17"/>
    <mergeCell ref="W18:AK18"/>
    <mergeCell ref="W19:AK19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S3</vt:lpstr>
      <vt:lpstr>S5.A</vt:lpstr>
      <vt:lpstr>S5.B</vt:lpstr>
      <vt:lpstr>Bilan semestres impairs</vt:lpstr>
      <vt:lpstr>S2</vt:lpstr>
      <vt:lpstr>S4.A</vt:lpstr>
      <vt:lpstr>S4.B</vt:lpstr>
      <vt:lpstr>S6.A</vt:lpstr>
      <vt:lpstr>S6.B</vt:lpstr>
      <vt:lpstr>Bilan semestres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Chiheb Bradai</cp:lastModifiedBy>
  <cp:revision>47</cp:revision>
  <dcterms:modified xsi:type="dcterms:W3CDTF">2023-10-27T08:45:13Z</dcterms:modified>
  <dc:language>fr-FR</dc:language>
</cp:coreProperties>
</file>