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D9E9B70-66E7-46D1-AE60-B38E1C082C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85" i="1" l="1"/>
  <c r="AT107" i="1"/>
  <c r="AT108" i="1"/>
  <c r="AT64" i="1"/>
  <c r="AT105" i="1"/>
  <c r="AT69" i="1"/>
  <c r="AT68" i="1"/>
  <c r="AN85" i="1"/>
  <c r="AN107" i="1"/>
  <c r="AN28" i="1"/>
  <c r="AN34" i="1"/>
  <c r="AN6" i="1"/>
  <c r="AN108" i="1"/>
  <c r="AN30" i="1"/>
  <c r="AN64" i="1"/>
  <c r="AN105" i="1"/>
  <c r="AN69" i="1"/>
  <c r="AN68" i="1"/>
  <c r="AL85" i="1"/>
  <c r="AL107" i="1"/>
  <c r="AL28" i="1"/>
  <c r="AL34" i="1"/>
  <c r="AL6" i="1"/>
  <c r="AL108" i="1"/>
  <c r="AL30" i="1"/>
  <c r="AL64" i="1"/>
  <c r="AL105" i="1"/>
  <c r="AL69" i="1"/>
  <c r="AL68" i="1"/>
  <c r="AJ85" i="1"/>
  <c r="AJ107" i="1"/>
  <c r="AJ28" i="1"/>
  <c r="AJ34" i="1"/>
  <c r="AJ6" i="1"/>
  <c r="AJ108" i="1"/>
  <c r="AJ30" i="1"/>
  <c r="AJ64" i="1"/>
  <c r="AJ105" i="1"/>
  <c r="AJ69" i="1"/>
  <c r="AJ68" i="1"/>
  <c r="AH85" i="1"/>
  <c r="AH107" i="1"/>
  <c r="AH28" i="1"/>
  <c r="AH6" i="1"/>
  <c r="AO6" i="1" s="1"/>
  <c r="AH30" i="1"/>
  <c r="AH105" i="1"/>
  <c r="AH69" i="1"/>
  <c r="AH68" i="1"/>
  <c r="AD85" i="1"/>
  <c r="AD107" i="1"/>
  <c r="AD28" i="1"/>
  <c r="AD34" i="1"/>
  <c r="AD6" i="1"/>
  <c r="AD108" i="1"/>
  <c r="AD30" i="1"/>
  <c r="AD64" i="1"/>
  <c r="AD105" i="1"/>
  <c r="AD69" i="1"/>
  <c r="AD68" i="1"/>
  <c r="AB85" i="1"/>
  <c r="AB107" i="1"/>
  <c r="AB28" i="1"/>
  <c r="AB34" i="1"/>
  <c r="AB6" i="1"/>
  <c r="AB108" i="1"/>
  <c r="AB30" i="1"/>
  <c r="AB64" i="1"/>
  <c r="AB105" i="1"/>
  <c r="AB69" i="1"/>
  <c r="AB68" i="1"/>
  <c r="Z85" i="1"/>
  <c r="Z107" i="1"/>
  <c r="Z28" i="1"/>
  <c r="Z34" i="1"/>
  <c r="Z6" i="1"/>
  <c r="Z108" i="1"/>
  <c r="Z30" i="1"/>
  <c r="Z64" i="1"/>
  <c r="Z105" i="1"/>
  <c r="Z69" i="1"/>
  <c r="Z68" i="1"/>
  <c r="X158" i="1"/>
  <c r="X159" i="1"/>
  <c r="X160" i="1"/>
  <c r="X161" i="1"/>
  <c r="X162" i="1"/>
  <c r="X163" i="1"/>
  <c r="X164" i="1"/>
  <c r="X165" i="1"/>
  <c r="X85" i="1"/>
  <c r="X107" i="1"/>
  <c r="X28" i="1"/>
  <c r="X34" i="1"/>
  <c r="X6" i="1"/>
  <c r="X108" i="1"/>
  <c r="X30" i="1"/>
  <c r="X64" i="1"/>
  <c r="X105" i="1"/>
  <c r="X69" i="1"/>
  <c r="X68" i="1"/>
  <c r="V158" i="1"/>
  <c r="V159" i="1"/>
  <c r="V160" i="1"/>
  <c r="V161" i="1"/>
  <c r="V162" i="1"/>
  <c r="V163" i="1"/>
  <c r="V164" i="1"/>
  <c r="V165" i="1"/>
  <c r="V85" i="1"/>
  <c r="V107" i="1"/>
  <c r="V28" i="1"/>
  <c r="V34" i="1"/>
  <c r="V6" i="1"/>
  <c r="V108" i="1"/>
  <c r="V30" i="1"/>
  <c r="V64" i="1"/>
  <c r="V105" i="1"/>
  <c r="V69" i="1"/>
  <c r="V68" i="1"/>
  <c r="T85" i="1"/>
  <c r="T107" i="1"/>
  <c r="T28" i="1"/>
  <c r="T34" i="1"/>
  <c r="T6" i="1"/>
  <c r="T108" i="1"/>
  <c r="T30" i="1"/>
  <c r="T64" i="1"/>
  <c r="T105" i="1"/>
  <c r="T69" i="1"/>
  <c r="T68" i="1"/>
  <c r="Q85" i="1"/>
  <c r="Q107" i="1"/>
  <c r="Q28" i="1"/>
  <c r="Q6" i="1"/>
  <c r="Q30" i="1"/>
  <c r="Q105" i="1"/>
  <c r="Q69" i="1"/>
  <c r="Q68" i="1"/>
  <c r="O85" i="1"/>
  <c r="O107" i="1"/>
  <c r="O28" i="1"/>
  <c r="O6" i="1"/>
  <c r="O30" i="1"/>
  <c r="O105" i="1"/>
  <c r="O69" i="1"/>
  <c r="O68" i="1"/>
  <c r="M85" i="1"/>
  <c r="M107" i="1"/>
  <c r="M28" i="1"/>
  <c r="M6" i="1"/>
  <c r="M30" i="1"/>
  <c r="M105" i="1"/>
  <c r="M69" i="1"/>
  <c r="M68" i="1"/>
  <c r="K85" i="1"/>
  <c r="I85" i="1" s="1"/>
  <c r="K107" i="1"/>
  <c r="K28" i="1"/>
  <c r="I28" i="1" s="1"/>
  <c r="K6" i="1"/>
  <c r="I6" i="1" s="1"/>
  <c r="K30" i="1"/>
  <c r="I30" i="1" s="1"/>
  <c r="K105" i="1"/>
  <c r="I105" i="1" s="1"/>
  <c r="K69" i="1"/>
  <c r="I69" i="1" s="1"/>
  <c r="K68" i="1"/>
  <c r="I68" i="1" s="1"/>
  <c r="F85" i="1"/>
  <c r="F107" i="1"/>
  <c r="F28" i="1"/>
  <c r="F34" i="1"/>
  <c r="G34" i="1" s="1"/>
  <c r="F6" i="1"/>
  <c r="F108" i="1"/>
  <c r="G108" i="1" s="1"/>
  <c r="F30" i="1"/>
  <c r="F64" i="1"/>
  <c r="G64" i="1" s="1"/>
  <c r="F105" i="1"/>
  <c r="F69" i="1"/>
  <c r="F68" i="1"/>
  <c r="D85" i="1"/>
  <c r="D107" i="1"/>
  <c r="D28" i="1"/>
  <c r="D6" i="1"/>
  <c r="G6" i="1" s="1"/>
  <c r="D30" i="1"/>
  <c r="D105" i="1"/>
  <c r="G105" i="1" s="1"/>
  <c r="D69" i="1"/>
  <c r="D68" i="1"/>
  <c r="G68" i="1" s="1"/>
  <c r="AT49" i="1"/>
  <c r="AT46" i="1"/>
  <c r="AT47" i="1"/>
  <c r="AT53" i="1"/>
  <c r="AT48" i="1"/>
  <c r="AT52" i="1"/>
  <c r="AT51" i="1"/>
  <c r="AT65" i="1"/>
  <c r="AT60" i="1"/>
  <c r="AT59" i="1"/>
  <c r="AT62" i="1"/>
  <c r="AT58" i="1"/>
  <c r="AT54" i="1"/>
  <c r="AT55" i="1"/>
  <c r="AT56" i="1"/>
  <c r="AT67" i="1"/>
  <c r="AT66" i="1"/>
  <c r="AT57" i="1"/>
  <c r="AT75" i="1"/>
  <c r="AT71" i="1"/>
  <c r="AT70" i="1"/>
  <c r="AT77" i="1"/>
  <c r="AT82" i="1"/>
  <c r="AT72" i="1"/>
  <c r="AT78" i="1"/>
  <c r="AT74" i="1"/>
  <c r="AT90" i="1"/>
  <c r="AT83" i="1"/>
  <c r="AT96" i="1"/>
  <c r="AT86" i="1"/>
  <c r="AT95" i="1"/>
  <c r="AT88" i="1"/>
  <c r="AT92" i="1"/>
  <c r="AT79" i="1"/>
  <c r="AT93" i="1"/>
  <c r="AT97" i="1"/>
  <c r="AT94" i="1"/>
  <c r="AT99" i="1"/>
  <c r="AT102" i="1"/>
  <c r="AT103" i="1"/>
  <c r="AT100" i="1"/>
  <c r="AT104" i="1"/>
  <c r="AT106" i="1"/>
  <c r="AT110" i="1"/>
  <c r="AT111" i="1"/>
  <c r="AT112" i="1"/>
  <c r="AT115" i="1"/>
  <c r="AT114" i="1"/>
  <c r="AT116" i="1"/>
  <c r="AT117" i="1"/>
  <c r="AT118" i="1"/>
  <c r="AT119" i="1"/>
  <c r="AT120" i="1"/>
  <c r="AT121" i="1"/>
  <c r="AT73" i="1"/>
  <c r="AT81" i="1"/>
  <c r="AT84" i="1"/>
  <c r="AT101" i="1"/>
  <c r="AT89" i="1"/>
  <c r="AT50" i="1"/>
  <c r="AT98" i="1"/>
  <c r="AT87" i="1"/>
  <c r="AT91" i="1"/>
  <c r="AT63" i="1"/>
  <c r="AT113" i="1"/>
  <c r="AT80" i="1"/>
  <c r="AT76" i="1"/>
  <c r="AT61" i="1"/>
  <c r="AT109" i="1"/>
  <c r="AT122" i="1"/>
  <c r="AT123" i="1"/>
  <c r="AT125" i="1"/>
  <c r="AT124" i="1"/>
  <c r="AT126" i="1"/>
  <c r="AT127" i="1"/>
  <c r="AT130" i="1"/>
  <c r="AT129" i="1"/>
  <c r="AT131" i="1"/>
  <c r="AT128" i="1"/>
  <c r="AT132" i="1"/>
  <c r="AT133" i="1"/>
  <c r="AT134" i="1"/>
  <c r="AT135" i="1"/>
  <c r="AT138" i="1"/>
  <c r="AT136" i="1"/>
  <c r="AT137" i="1"/>
  <c r="AT139" i="1"/>
  <c r="AT140" i="1"/>
  <c r="AT141" i="1"/>
  <c r="AT142" i="1"/>
  <c r="AT143" i="1"/>
  <c r="AT144" i="1"/>
  <c r="AT146" i="1"/>
  <c r="AT145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N70" i="1"/>
  <c r="AL70" i="1"/>
  <c r="AJ70" i="1"/>
  <c r="AH70" i="1"/>
  <c r="AD70" i="1"/>
  <c r="AB70" i="1"/>
  <c r="Z70" i="1"/>
  <c r="T70" i="1"/>
  <c r="Q70" i="1"/>
  <c r="O70" i="1"/>
  <c r="M70" i="1"/>
  <c r="K70" i="1"/>
  <c r="D115" i="1"/>
  <c r="D56" i="1"/>
  <c r="D86" i="1"/>
  <c r="D49" i="1"/>
  <c r="D161" i="1"/>
  <c r="D162" i="1"/>
  <c r="D81" i="1"/>
  <c r="D84" i="1"/>
  <c r="D103" i="1"/>
  <c r="D73" i="1"/>
  <c r="D101" i="1"/>
  <c r="D65" i="1"/>
  <c r="D89" i="1"/>
  <c r="D99" i="1"/>
  <c r="D104" i="1"/>
  <c r="D50" i="1"/>
  <c r="D98" i="1"/>
  <c r="D91" i="1"/>
  <c r="D87" i="1"/>
  <c r="D113" i="1"/>
  <c r="D76" i="1"/>
  <c r="D80" i="1"/>
  <c r="D63" i="1"/>
  <c r="D163" i="1"/>
  <c r="D61" i="1"/>
  <c r="D109" i="1"/>
  <c r="D122" i="1"/>
  <c r="D123" i="1"/>
  <c r="D124" i="1"/>
  <c r="D128" i="1"/>
  <c r="D126" i="1"/>
  <c r="D127" i="1"/>
  <c r="D125" i="1"/>
  <c r="D129" i="1"/>
  <c r="D131" i="1"/>
  <c r="D130" i="1"/>
  <c r="D132" i="1"/>
  <c r="D164" i="1"/>
  <c r="D165" i="1"/>
  <c r="D133" i="1"/>
  <c r="D134" i="1"/>
  <c r="D135" i="1"/>
  <c r="D136" i="1"/>
  <c r="D137" i="1"/>
  <c r="D138" i="1"/>
  <c r="D142" i="1"/>
  <c r="D141" i="1"/>
  <c r="D140" i="1"/>
  <c r="D139" i="1"/>
  <c r="D144" i="1"/>
  <c r="D143" i="1"/>
  <c r="D145" i="1"/>
  <c r="D147" i="1"/>
  <c r="D148" i="1"/>
  <c r="D149" i="1"/>
  <c r="D146" i="1"/>
  <c r="D150" i="1"/>
  <c r="D151" i="1"/>
  <c r="D152" i="1"/>
  <c r="D153" i="1"/>
  <c r="D154" i="1"/>
  <c r="D155" i="1"/>
  <c r="D156" i="1"/>
  <c r="D157" i="1"/>
  <c r="D158" i="1"/>
  <c r="D159" i="1"/>
  <c r="D160" i="1"/>
  <c r="D70" i="1"/>
  <c r="F70" i="1"/>
  <c r="AN5" i="1"/>
  <c r="AN4" i="1"/>
  <c r="AN3" i="1"/>
  <c r="AN9" i="1"/>
  <c r="AN10" i="1"/>
  <c r="AN8" i="1"/>
  <c r="AN7" i="1"/>
  <c r="AN12" i="1"/>
  <c r="AN11" i="1"/>
  <c r="AN13" i="1"/>
  <c r="AN15" i="1"/>
  <c r="AN14" i="1"/>
  <c r="AN18" i="1"/>
  <c r="AN19" i="1"/>
  <c r="AN23" i="1"/>
  <c r="AN21" i="1"/>
  <c r="AN26" i="1"/>
  <c r="AN17" i="1"/>
  <c r="AN29" i="1"/>
  <c r="AN31" i="1"/>
  <c r="AN22" i="1"/>
  <c r="AN24" i="1"/>
  <c r="AN25" i="1"/>
  <c r="AN16" i="1"/>
  <c r="AN20" i="1"/>
  <c r="AN32" i="1"/>
  <c r="AN27" i="1"/>
  <c r="AN33" i="1"/>
  <c r="AN36" i="1"/>
  <c r="AN44" i="1"/>
  <c r="AN40" i="1"/>
  <c r="AN37" i="1"/>
  <c r="AN35" i="1"/>
  <c r="AN42" i="1"/>
  <c r="AN39" i="1"/>
  <c r="AN43" i="1"/>
  <c r="AN53" i="1"/>
  <c r="AN38" i="1"/>
  <c r="AN45" i="1"/>
  <c r="AN41" i="1"/>
  <c r="AN48" i="1"/>
  <c r="AN51" i="1"/>
  <c r="AN52" i="1"/>
  <c r="AN47" i="1"/>
  <c r="AN60" i="1"/>
  <c r="AN66" i="1"/>
  <c r="AN46" i="1"/>
  <c r="AN79" i="1"/>
  <c r="AN57" i="1"/>
  <c r="AN62" i="1"/>
  <c r="AN59" i="1"/>
  <c r="AN71" i="1"/>
  <c r="AN67" i="1"/>
  <c r="AN58" i="1"/>
  <c r="AN75" i="1"/>
  <c r="AN54" i="1"/>
  <c r="AN55" i="1"/>
  <c r="AN77" i="1"/>
  <c r="AN72" i="1"/>
  <c r="AN82" i="1"/>
  <c r="AN74" i="1"/>
  <c r="AN90" i="1"/>
  <c r="AN96" i="1"/>
  <c r="AN95" i="1"/>
  <c r="AN78" i="1"/>
  <c r="AN83" i="1"/>
  <c r="AN97" i="1"/>
  <c r="AN92" i="1"/>
  <c r="AN88" i="1"/>
  <c r="AN94" i="1"/>
  <c r="AN93" i="1"/>
  <c r="AN100" i="1"/>
  <c r="AN106" i="1"/>
  <c r="AN102" i="1"/>
  <c r="AN111" i="1"/>
  <c r="AN112" i="1"/>
  <c r="AN110" i="1"/>
  <c r="AN114" i="1"/>
  <c r="AN117" i="1"/>
  <c r="AN116" i="1"/>
  <c r="AN118" i="1"/>
  <c r="AN119" i="1"/>
  <c r="AN120" i="1"/>
  <c r="AN121" i="1"/>
  <c r="AN115" i="1"/>
  <c r="AN56" i="1"/>
  <c r="AN86" i="1"/>
  <c r="AN49" i="1"/>
  <c r="AN161" i="1"/>
  <c r="AN162" i="1"/>
  <c r="AN81" i="1"/>
  <c r="AN84" i="1"/>
  <c r="AN103" i="1"/>
  <c r="AN73" i="1"/>
  <c r="AN101" i="1"/>
  <c r="AN65" i="1"/>
  <c r="AN89" i="1"/>
  <c r="AN99" i="1"/>
  <c r="AN104" i="1"/>
  <c r="AN50" i="1"/>
  <c r="AN98" i="1"/>
  <c r="AN91" i="1"/>
  <c r="AN87" i="1"/>
  <c r="AN113" i="1"/>
  <c r="AN76" i="1"/>
  <c r="AN80" i="1"/>
  <c r="AN63" i="1"/>
  <c r="AN163" i="1"/>
  <c r="AN61" i="1"/>
  <c r="AN109" i="1"/>
  <c r="AN122" i="1"/>
  <c r="AN123" i="1"/>
  <c r="AN124" i="1"/>
  <c r="AN128" i="1"/>
  <c r="AN126" i="1"/>
  <c r="AN127" i="1"/>
  <c r="AN125" i="1"/>
  <c r="AN129" i="1"/>
  <c r="AN131" i="1"/>
  <c r="AN130" i="1"/>
  <c r="AN132" i="1"/>
  <c r="AN164" i="1"/>
  <c r="AN165" i="1"/>
  <c r="AN133" i="1"/>
  <c r="AN134" i="1"/>
  <c r="AN135" i="1"/>
  <c r="AN136" i="1"/>
  <c r="AN137" i="1"/>
  <c r="AN138" i="1"/>
  <c r="AN142" i="1"/>
  <c r="AN141" i="1"/>
  <c r="AN140" i="1"/>
  <c r="AN139" i="1"/>
  <c r="AN144" i="1"/>
  <c r="AN143" i="1"/>
  <c r="AN145" i="1"/>
  <c r="AN147" i="1"/>
  <c r="AN148" i="1"/>
  <c r="AN149" i="1"/>
  <c r="AN146" i="1"/>
  <c r="AN150" i="1"/>
  <c r="AN151" i="1"/>
  <c r="AN152" i="1"/>
  <c r="AN153" i="1"/>
  <c r="AN154" i="1"/>
  <c r="AN155" i="1"/>
  <c r="AN156" i="1"/>
  <c r="AN157" i="1"/>
  <c r="AN158" i="1"/>
  <c r="AN159" i="1"/>
  <c r="AN160" i="1"/>
  <c r="AN2" i="1"/>
  <c r="AL5" i="1"/>
  <c r="AL4" i="1"/>
  <c r="AL3" i="1"/>
  <c r="AL9" i="1"/>
  <c r="AL10" i="1"/>
  <c r="AL8" i="1"/>
  <c r="AL7" i="1"/>
  <c r="AL12" i="1"/>
  <c r="AL11" i="1"/>
  <c r="AL13" i="1"/>
  <c r="AL15" i="1"/>
  <c r="AL14" i="1"/>
  <c r="AL18" i="1"/>
  <c r="AL19" i="1"/>
  <c r="AL23" i="1"/>
  <c r="AL21" i="1"/>
  <c r="AL26" i="1"/>
  <c r="AL17" i="1"/>
  <c r="AL29" i="1"/>
  <c r="AL31" i="1"/>
  <c r="AL22" i="1"/>
  <c r="AL24" i="1"/>
  <c r="AL25" i="1"/>
  <c r="AL16" i="1"/>
  <c r="AL20" i="1"/>
  <c r="AL32" i="1"/>
  <c r="AL27" i="1"/>
  <c r="AL33" i="1"/>
  <c r="AL36" i="1"/>
  <c r="AL44" i="1"/>
  <c r="AL40" i="1"/>
  <c r="AL37" i="1"/>
  <c r="AL35" i="1"/>
  <c r="AL42" i="1"/>
  <c r="AL39" i="1"/>
  <c r="AL43" i="1"/>
  <c r="AL53" i="1"/>
  <c r="AL38" i="1"/>
  <c r="AL45" i="1"/>
  <c r="AL41" i="1"/>
  <c r="AL48" i="1"/>
  <c r="AL51" i="1"/>
  <c r="AL52" i="1"/>
  <c r="AL47" i="1"/>
  <c r="AL60" i="1"/>
  <c r="AL66" i="1"/>
  <c r="AL46" i="1"/>
  <c r="AL79" i="1"/>
  <c r="AL57" i="1"/>
  <c r="AL62" i="1"/>
  <c r="AL59" i="1"/>
  <c r="AL71" i="1"/>
  <c r="AL67" i="1"/>
  <c r="AL58" i="1"/>
  <c r="AL75" i="1"/>
  <c r="AL54" i="1"/>
  <c r="AL55" i="1"/>
  <c r="AL77" i="1"/>
  <c r="AL72" i="1"/>
  <c r="AL82" i="1"/>
  <c r="AL74" i="1"/>
  <c r="AL90" i="1"/>
  <c r="AL96" i="1"/>
  <c r="AL95" i="1"/>
  <c r="AL78" i="1"/>
  <c r="AL83" i="1"/>
  <c r="AL97" i="1"/>
  <c r="AL92" i="1"/>
  <c r="AL88" i="1"/>
  <c r="AL94" i="1"/>
  <c r="AL93" i="1"/>
  <c r="AL100" i="1"/>
  <c r="AL106" i="1"/>
  <c r="AL102" i="1"/>
  <c r="AL111" i="1"/>
  <c r="AL112" i="1"/>
  <c r="AL110" i="1"/>
  <c r="AL114" i="1"/>
  <c r="AL117" i="1"/>
  <c r="AL116" i="1"/>
  <c r="AL118" i="1"/>
  <c r="AL119" i="1"/>
  <c r="AL120" i="1"/>
  <c r="AL121" i="1"/>
  <c r="AL115" i="1"/>
  <c r="AL56" i="1"/>
  <c r="AL86" i="1"/>
  <c r="AL49" i="1"/>
  <c r="AL161" i="1"/>
  <c r="AL162" i="1"/>
  <c r="AL81" i="1"/>
  <c r="AL84" i="1"/>
  <c r="AL103" i="1"/>
  <c r="AL73" i="1"/>
  <c r="AL101" i="1"/>
  <c r="AL65" i="1"/>
  <c r="AL89" i="1"/>
  <c r="AL99" i="1"/>
  <c r="AL104" i="1"/>
  <c r="AL50" i="1"/>
  <c r="AL98" i="1"/>
  <c r="AL91" i="1"/>
  <c r="AL87" i="1"/>
  <c r="AL113" i="1"/>
  <c r="AL76" i="1"/>
  <c r="AL80" i="1"/>
  <c r="AL63" i="1"/>
  <c r="AL163" i="1"/>
  <c r="AL61" i="1"/>
  <c r="AL109" i="1"/>
  <c r="AL122" i="1"/>
  <c r="AL123" i="1"/>
  <c r="AL124" i="1"/>
  <c r="AL128" i="1"/>
  <c r="AL126" i="1"/>
  <c r="AL127" i="1"/>
  <c r="AL125" i="1"/>
  <c r="AL129" i="1"/>
  <c r="AL131" i="1"/>
  <c r="AL130" i="1"/>
  <c r="AL132" i="1"/>
  <c r="AL164" i="1"/>
  <c r="AL165" i="1"/>
  <c r="AL133" i="1"/>
  <c r="AL134" i="1"/>
  <c r="AL135" i="1"/>
  <c r="AL136" i="1"/>
  <c r="AL137" i="1"/>
  <c r="AL138" i="1"/>
  <c r="AL142" i="1"/>
  <c r="AL141" i="1"/>
  <c r="AL140" i="1"/>
  <c r="AL139" i="1"/>
  <c r="AL144" i="1"/>
  <c r="AL143" i="1"/>
  <c r="AL145" i="1"/>
  <c r="AL147" i="1"/>
  <c r="AL148" i="1"/>
  <c r="AL149" i="1"/>
  <c r="AL146" i="1"/>
  <c r="AL150" i="1"/>
  <c r="AL151" i="1"/>
  <c r="AL152" i="1"/>
  <c r="AL153" i="1"/>
  <c r="AL154" i="1"/>
  <c r="AL155" i="1"/>
  <c r="AL156" i="1"/>
  <c r="AL157" i="1"/>
  <c r="AL158" i="1"/>
  <c r="AL159" i="1"/>
  <c r="AL160" i="1"/>
  <c r="AL2" i="1"/>
  <c r="AJ5" i="1"/>
  <c r="AJ4" i="1"/>
  <c r="AJ3" i="1"/>
  <c r="AJ9" i="1"/>
  <c r="AJ10" i="1"/>
  <c r="AJ8" i="1"/>
  <c r="AJ7" i="1"/>
  <c r="AJ12" i="1"/>
  <c r="AJ11" i="1"/>
  <c r="AJ13" i="1"/>
  <c r="AJ15" i="1"/>
  <c r="AJ14" i="1"/>
  <c r="AJ18" i="1"/>
  <c r="AJ19" i="1"/>
  <c r="AJ23" i="1"/>
  <c r="AJ21" i="1"/>
  <c r="AJ26" i="1"/>
  <c r="AJ17" i="1"/>
  <c r="AJ29" i="1"/>
  <c r="AJ31" i="1"/>
  <c r="AJ22" i="1"/>
  <c r="AJ24" i="1"/>
  <c r="AJ25" i="1"/>
  <c r="AJ16" i="1"/>
  <c r="AJ20" i="1"/>
  <c r="AJ32" i="1"/>
  <c r="AJ27" i="1"/>
  <c r="AJ33" i="1"/>
  <c r="AJ36" i="1"/>
  <c r="AJ44" i="1"/>
  <c r="AJ40" i="1"/>
  <c r="AJ37" i="1"/>
  <c r="AJ35" i="1"/>
  <c r="AJ42" i="1"/>
  <c r="AJ39" i="1"/>
  <c r="AJ43" i="1"/>
  <c r="AJ53" i="1"/>
  <c r="AJ38" i="1"/>
  <c r="AJ45" i="1"/>
  <c r="AJ41" i="1"/>
  <c r="AJ48" i="1"/>
  <c r="AJ51" i="1"/>
  <c r="AJ52" i="1"/>
  <c r="AJ47" i="1"/>
  <c r="AJ60" i="1"/>
  <c r="AJ66" i="1"/>
  <c r="AJ46" i="1"/>
  <c r="AJ79" i="1"/>
  <c r="AJ57" i="1"/>
  <c r="AJ62" i="1"/>
  <c r="AJ59" i="1"/>
  <c r="AJ71" i="1"/>
  <c r="AJ67" i="1"/>
  <c r="AJ58" i="1"/>
  <c r="AJ75" i="1"/>
  <c r="AJ54" i="1"/>
  <c r="AJ55" i="1"/>
  <c r="AJ77" i="1"/>
  <c r="AJ72" i="1"/>
  <c r="AJ82" i="1"/>
  <c r="AJ74" i="1"/>
  <c r="AJ90" i="1"/>
  <c r="AJ96" i="1"/>
  <c r="AJ95" i="1"/>
  <c r="AJ78" i="1"/>
  <c r="AJ83" i="1"/>
  <c r="AJ97" i="1"/>
  <c r="AJ92" i="1"/>
  <c r="AJ88" i="1"/>
  <c r="AJ94" i="1"/>
  <c r="AJ93" i="1"/>
  <c r="AJ100" i="1"/>
  <c r="AJ106" i="1"/>
  <c r="AJ102" i="1"/>
  <c r="AJ111" i="1"/>
  <c r="AJ112" i="1"/>
  <c r="AJ110" i="1"/>
  <c r="AJ114" i="1"/>
  <c r="AJ117" i="1"/>
  <c r="AJ116" i="1"/>
  <c r="AJ118" i="1"/>
  <c r="AJ119" i="1"/>
  <c r="AJ120" i="1"/>
  <c r="AJ121" i="1"/>
  <c r="AJ115" i="1"/>
  <c r="AJ56" i="1"/>
  <c r="AJ86" i="1"/>
  <c r="AJ49" i="1"/>
  <c r="AJ161" i="1"/>
  <c r="AJ162" i="1"/>
  <c r="AJ81" i="1"/>
  <c r="AJ84" i="1"/>
  <c r="AJ103" i="1"/>
  <c r="AJ73" i="1"/>
  <c r="AJ101" i="1"/>
  <c r="AJ65" i="1"/>
  <c r="AJ89" i="1"/>
  <c r="AJ99" i="1"/>
  <c r="AJ104" i="1"/>
  <c r="AJ50" i="1"/>
  <c r="AJ98" i="1"/>
  <c r="AJ91" i="1"/>
  <c r="AJ87" i="1"/>
  <c r="AJ113" i="1"/>
  <c r="AJ76" i="1"/>
  <c r="AJ80" i="1"/>
  <c r="AJ63" i="1"/>
  <c r="AJ163" i="1"/>
  <c r="AJ61" i="1"/>
  <c r="AJ109" i="1"/>
  <c r="AJ122" i="1"/>
  <c r="AJ123" i="1"/>
  <c r="AJ124" i="1"/>
  <c r="AJ128" i="1"/>
  <c r="AJ126" i="1"/>
  <c r="AJ127" i="1"/>
  <c r="AJ125" i="1"/>
  <c r="AJ129" i="1"/>
  <c r="AJ131" i="1"/>
  <c r="AJ130" i="1"/>
  <c r="AJ132" i="1"/>
  <c r="AJ164" i="1"/>
  <c r="AJ165" i="1"/>
  <c r="AJ133" i="1"/>
  <c r="AJ134" i="1"/>
  <c r="AJ135" i="1"/>
  <c r="AJ136" i="1"/>
  <c r="AJ137" i="1"/>
  <c r="AJ138" i="1"/>
  <c r="AJ142" i="1"/>
  <c r="AJ141" i="1"/>
  <c r="AJ140" i="1"/>
  <c r="AJ139" i="1"/>
  <c r="AJ144" i="1"/>
  <c r="AJ143" i="1"/>
  <c r="AJ145" i="1"/>
  <c r="AJ147" i="1"/>
  <c r="AJ148" i="1"/>
  <c r="AJ149" i="1"/>
  <c r="AJ146" i="1"/>
  <c r="AJ150" i="1"/>
  <c r="AJ151" i="1"/>
  <c r="AJ152" i="1"/>
  <c r="AJ153" i="1"/>
  <c r="AJ154" i="1"/>
  <c r="AJ155" i="1"/>
  <c r="AJ156" i="1"/>
  <c r="AJ157" i="1"/>
  <c r="AJ158" i="1"/>
  <c r="AJ159" i="1"/>
  <c r="AJ160" i="1"/>
  <c r="AJ2" i="1"/>
  <c r="AH5" i="1"/>
  <c r="AH4" i="1"/>
  <c r="AH3" i="1"/>
  <c r="AH9" i="1"/>
  <c r="AH10" i="1"/>
  <c r="AH8" i="1"/>
  <c r="AH7" i="1"/>
  <c r="AH12" i="1"/>
  <c r="AH11" i="1"/>
  <c r="AH13" i="1"/>
  <c r="AH15" i="1"/>
  <c r="AH14" i="1"/>
  <c r="AH18" i="1"/>
  <c r="AH19" i="1"/>
  <c r="AH23" i="1"/>
  <c r="AH21" i="1"/>
  <c r="AH26" i="1"/>
  <c r="AH17" i="1"/>
  <c r="AH29" i="1"/>
  <c r="AH31" i="1"/>
  <c r="AH22" i="1"/>
  <c r="AH24" i="1"/>
  <c r="AH25" i="1"/>
  <c r="AH16" i="1"/>
  <c r="AH20" i="1"/>
  <c r="AH32" i="1"/>
  <c r="AH27" i="1"/>
  <c r="AH33" i="1"/>
  <c r="AH36" i="1"/>
  <c r="AH44" i="1"/>
  <c r="AH40" i="1"/>
  <c r="AH37" i="1"/>
  <c r="AH35" i="1"/>
  <c r="AH42" i="1"/>
  <c r="AH39" i="1"/>
  <c r="AH53" i="1"/>
  <c r="AH38" i="1"/>
  <c r="AH45" i="1"/>
  <c r="AH41" i="1"/>
  <c r="AH48" i="1"/>
  <c r="AH51" i="1"/>
  <c r="AH52" i="1"/>
  <c r="AH47" i="1"/>
  <c r="AH60" i="1"/>
  <c r="AH66" i="1"/>
  <c r="AH46" i="1"/>
  <c r="AH79" i="1"/>
  <c r="AH57" i="1"/>
  <c r="AH62" i="1"/>
  <c r="AH59" i="1"/>
  <c r="AH71" i="1"/>
  <c r="AH67" i="1"/>
  <c r="AH75" i="1"/>
  <c r="AH54" i="1"/>
  <c r="AH55" i="1"/>
  <c r="AH77" i="1"/>
  <c r="AH72" i="1"/>
  <c r="AH82" i="1"/>
  <c r="AH74" i="1"/>
  <c r="AH90" i="1"/>
  <c r="AH96" i="1"/>
  <c r="AH78" i="1"/>
  <c r="AH83" i="1"/>
  <c r="AH97" i="1"/>
  <c r="AH92" i="1"/>
  <c r="AH88" i="1"/>
  <c r="AH94" i="1"/>
  <c r="AH93" i="1"/>
  <c r="AH100" i="1"/>
  <c r="AH106" i="1"/>
  <c r="AH102" i="1"/>
  <c r="AH112" i="1"/>
  <c r="AH110" i="1"/>
  <c r="AH114" i="1"/>
  <c r="AH118" i="1"/>
  <c r="AH121" i="1"/>
  <c r="AH115" i="1"/>
  <c r="AH56" i="1"/>
  <c r="AH86" i="1"/>
  <c r="AH49" i="1"/>
  <c r="AH161" i="1"/>
  <c r="AH162" i="1"/>
  <c r="AH81" i="1"/>
  <c r="AH84" i="1"/>
  <c r="AH103" i="1"/>
  <c r="AH73" i="1"/>
  <c r="AH101" i="1"/>
  <c r="AH65" i="1"/>
  <c r="AH89" i="1"/>
  <c r="AH99" i="1"/>
  <c r="AH104" i="1"/>
  <c r="AH50" i="1"/>
  <c r="AH98" i="1"/>
  <c r="AH91" i="1"/>
  <c r="AH87" i="1"/>
  <c r="AH113" i="1"/>
  <c r="AH76" i="1"/>
  <c r="AH80" i="1"/>
  <c r="AH63" i="1"/>
  <c r="AH163" i="1"/>
  <c r="AH61" i="1"/>
  <c r="AH109" i="1"/>
  <c r="AH122" i="1"/>
  <c r="AH123" i="1"/>
  <c r="AH124" i="1"/>
  <c r="AH128" i="1"/>
  <c r="AH126" i="1"/>
  <c r="AH127" i="1"/>
  <c r="AH125" i="1"/>
  <c r="AH129" i="1"/>
  <c r="AH131" i="1"/>
  <c r="AH130" i="1"/>
  <c r="AH132" i="1"/>
  <c r="AH164" i="1"/>
  <c r="AH165" i="1"/>
  <c r="AH133" i="1"/>
  <c r="AH134" i="1"/>
  <c r="AH135" i="1"/>
  <c r="AH136" i="1"/>
  <c r="AH137" i="1"/>
  <c r="AH138" i="1"/>
  <c r="AH142" i="1"/>
  <c r="AH141" i="1"/>
  <c r="AH140" i="1"/>
  <c r="AH139" i="1"/>
  <c r="AH144" i="1"/>
  <c r="AH143" i="1"/>
  <c r="AH145" i="1"/>
  <c r="AH147" i="1"/>
  <c r="AH148" i="1"/>
  <c r="AH149" i="1"/>
  <c r="AH146" i="1"/>
  <c r="AH150" i="1"/>
  <c r="AH151" i="1"/>
  <c r="AH152" i="1"/>
  <c r="AH153" i="1"/>
  <c r="AH154" i="1"/>
  <c r="AH155" i="1"/>
  <c r="AH156" i="1"/>
  <c r="AH157" i="1"/>
  <c r="AH158" i="1"/>
  <c r="AH159" i="1"/>
  <c r="AH160" i="1"/>
  <c r="AH2" i="1"/>
  <c r="AD5" i="1"/>
  <c r="AD4" i="1"/>
  <c r="AD3" i="1"/>
  <c r="AD9" i="1"/>
  <c r="AD10" i="1"/>
  <c r="AD8" i="1"/>
  <c r="AD7" i="1"/>
  <c r="AD12" i="1"/>
  <c r="AD11" i="1"/>
  <c r="AD13" i="1"/>
  <c r="AD15" i="1"/>
  <c r="AD14" i="1"/>
  <c r="AD18" i="1"/>
  <c r="AD19" i="1"/>
  <c r="AD23" i="1"/>
  <c r="AD21" i="1"/>
  <c r="AD26" i="1"/>
  <c r="AD17" i="1"/>
  <c r="AD29" i="1"/>
  <c r="AD31" i="1"/>
  <c r="AD22" i="1"/>
  <c r="AD24" i="1"/>
  <c r="AD25" i="1"/>
  <c r="AD16" i="1"/>
  <c r="AD20" i="1"/>
  <c r="AD32" i="1"/>
  <c r="AD27" i="1"/>
  <c r="AD33" i="1"/>
  <c r="AD36" i="1"/>
  <c r="AD44" i="1"/>
  <c r="AD40" i="1"/>
  <c r="AD37" i="1"/>
  <c r="AD35" i="1"/>
  <c r="AD42" i="1"/>
  <c r="AD39" i="1"/>
  <c r="AD43" i="1"/>
  <c r="AD53" i="1"/>
  <c r="AD38" i="1"/>
  <c r="AD45" i="1"/>
  <c r="AD41" i="1"/>
  <c r="AD48" i="1"/>
  <c r="AD51" i="1"/>
  <c r="AD52" i="1"/>
  <c r="AD47" i="1"/>
  <c r="AD60" i="1"/>
  <c r="AD66" i="1"/>
  <c r="AD46" i="1"/>
  <c r="AD79" i="1"/>
  <c r="AD57" i="1"/>
  <c r="AD62" i="1"/>
  <c r="AD59" i="1"/>
  <c r="AD71" i="1"/>
  <c r="AD67" i="1"/>
  <c r="AD58" i="1"/>
  <c r="AD75" i="1"/>
  <c r="AD54" i="1"/>
  <c r="AD55" i="1"/>
  <c r="AD77" i="1"/>
  <c r="AD72" i="1"/>
  <c r="AD82" i="1"/>
  <c r="AD74" i="1"/>
  <c r="AD90" i="1"/>
  <c r="AD96" i="1"/>
  <c r="AD95" i="1"/>
  <c r="AD78" i="1"/>
  <c r="AD83" i="1"/>
  <c r="AD97" i="1"/>
  <c r="AD92" i="1"/>
  <c r="AD88" i="1"/>
  <c r="AD94" i="1"/>
  <c r="AD93" i="1"/>
  <c r="AD100" i="1"/>
  <c r="AD106" i="1"/>
  <c r="AD102" i="1"/>
  <c r="AD111" i="1"/>
  <c r="AD112" i="1"/>
  <c r="AD110" i="1"/>
  <c r="AD114" i="1"/>
  <c r="AD117" i="1"/>
  <c r="AD116" i="1"/>
  <c r="AD118" i="1"/>
  <c r="AD119" i="1"/>
  <c r="AD120" i="1"/>
  <c r="AD121" i="1"/>
  <c r="AD115" i="1"/>
  <c r="AD56" i="1"/>
  <c r="AD86" i="1"/>
  <c r="AD49" i="1"/>
  <c r="AD161" i="1"/>
  <c r="AD162" i="1"/>
  <c r="AD81" i="1"/>
  <c r="AD84" i="1"/>
  <c r="AD103" i="1"/>
  <c r="AD73" i="1"/>
  <c r="AD101" i="1"/>
  <c r="AD65" i="1"/>
  <c r="AD89" i="1"/>
  <c r="AD99" i="1"/>
  <c r="AD104" i="1"/>
  <c r="AD50" i="1"/>
  <c r="AD98" i="1"/>
  <c r="AD91" i="1"/>
  <c r="AD87" i="1"/>
  <c r="AD113" i="1"/>
  <c r="AD76" i="1"/>
  <c r="AD80" i="1"/>
  <c r="AD63" i="1"/>
  <c r="AD163" i="1"/>
  <c r="AD61" i="1"/>
  <c r="AD109" i="1"/>
  <c r="AD122" i="1"/>
  <c r="AD123" i="1"/>
  <c r="AD124" i="1"/>
  <c r="AD128" i="1"/>
  <c r="AD126" i="1"/>
  <c r="AD127" i="1"/>
  <c r="AD125" i="1"/>
  <c r="AD129" i="1"/>
  <c r="AD131" i="1"/>
  <c r="AD130" i="1"/>
  <c r="AD132" i="1"/>
  <c r="AD164" i="1"/>
  <c r="AD165" i="1"/>
  <c r="AD133" i="1"/>
  <c r="AD134" i="1"/>
  <c r="AD135" i="1"/>
  <c r="AD136" i="1"/>
  <c r="AD137" i="1"/>
  <c r="AD138" i="1"/>
  <c r="AD142" i="1"/>
  <c r="AD141" i="1"/>
  <c r="AD140" i="1"/>
  <c r="AD139" i="1"/>
  <c r="AD144" i="1"/>
  <c r="AD143" i="1"/>
  <c r="AD145" i="1"/>
  <c r="AD147" i="1"/>
  <c r="AD148" i="1"/>
  <c r="AD149" i="1"/>
  <c r="AD146" i="1"/>
  <c r="AD150" i="1"/>
  <c r="AD151" i="1"/>
  <c r="AD152" i="1"/>
  <c r="AD153" i="1"/>
  <c r="AD154" i="1"/>
  <c r="AD155" i="1"/>
  <c r="AD156" i="1"/>
  <c r="AD157" i="1"/>
  <c r="AD158" i="1"/>
  <c r="AD159" i="1"/>
  <c r="AD160" i="1"/>
  <c r="AD2" i="1"/>
  <c r="AB5" i="1"/>
  <c r="AB4" i="1"/>
  <c r="AB3" i="1"/>
  <c r="AB9" i="1"/>
  <c r="AB10" i="1"/>
  <c r="AB8" i="1"/>
  <c r="AB7" i="1"/>
  <c r="AB12" i="1"/>
  <c r="AB11" i="1"/>
  <c r="AB13" i="1"/>
  <c r="AB15" i="1"/>
  <c r="AB14" i="1"/>
  <c r="AB18" i="1"/>
  <c r="AB19" i="1"/>
  <c r="AB23" i="1"/>
  <c r="AB21" i="1"/>
  <c r="AB26" i="1"/>
  <c r="AB17" i="1"/>
  <c r="AB29" i="1"/>
  <c r="AB31" i="1"/>
  <c r="AB22" i="1"/>
  <c r="AB24" i="1"/>
  <c r="AB25" i="1"/>
  <c r="AB16" i="1"/>
  <c r="AB20" i="1"/>
  <c r="AB32" i="1"/>
  <c r="AB27" i="1"/>
  <c r="AB33" i="1"/>
  <c r="AB36" i="1"/>
  <c r="AB44" i="1"/>
  <c r="AB40" i="1"/>
  <c r="AB37" i="1"/>
  <c r="AB35" i="1"/>
  <c r="AB42" i="1"/>
  <c r="AB39" i="1"/>
  <c r="AB43" i="1"/>
  <c r="AB53" i="1"/>
  <c r="AB38" i="1"/>
  <c r="AB45" i="1"/>
  <c r="AB41" i="1"/>
  <c r="AB48" i="1"/>
  <c r="AB51" i="1"/>
  <c r="AB52" i="1"/>
  <c r="AB47" i="1"/>
  <c r="AB60" i="1"/>
  <c r="AB66" i="1"/>
  <c r="AB46" i="1"/>
  <c r="AB79" i="1"/>
  <c r="AB57" i="1"/>
  <c r="AB62" i="1"/>
  <c r="AB59" i="1"/>
  <c r="AB71" i="1"/>
  <c r="AB67" i="1"/>
  <c r="AB58" i="1"/>
  <c r="AB75" i="1"/>
  <c r="AB54" i="1"/>
  <c r="AB55" i="1"/>
  <c r="AB77" i="1"/>
  <c r="AB72" i="1"/>
  <c r="AB82" i="1"/>
  <c r="AB74" i="1"/>
  <c r="AB90" i="1"/>
  <c r="AB96" i="1"/>
  <c r="AB95" i="1"/>
  <c r="AB78" i="1"/>
  <c r="AB83" i="1"/>
  <c r="AB97" i="1"/>
  <c r="AB92" i="1"/>
  <c r="AB88" i="1"/>
  <c r="AB94" i="1"/>
  <c r="AB93" i="1"/>
  <c r="AB100" i="1"/>
  <c r="AB106" i="1"/>
  <c r="AB102" i="1"/>
  <c r="AB111" i="1"/>
  <c r="AB112" i="1"/>
  <c r="AB110" i="1"/>
  <c r="AB114" i="1"/>
  <c r="AB117" i="1"/>
  <c r="AB116" i="1"/>
  <c r="AB118" i="1"/>
  <c r="AB119" i="1"/>
  <c r="AB120" i="1"/>
  <c r="AB121" i="1"/>
  <c r="AB115" i="1"/>
  <c r="AB56" i="1"/>
  <c r="AB86" i="1"/>
  <c r="AB49" i="1"/>
  <c r="AB161" i="1"/>
  <c r="AB162" i="1"/>
  <c r="AB81" i="1"/>
  <c r="AB84" i="1"/>
  <c r="AB103" i="1"/>
  <c r="AB73" i="1"/>
  <c r="AB101" i="1"/>
  <c r="AB65" i="1"/>
  <c r="AB89" i="1"/>
  <c r="AB99" i="1"/>
  <c r="AB104" i="1"/>
  <c r="AB50" i="1"/>
  <c r="AB98" i="1"/>
  <c r="AB91" i="1"/>
  <c r="AB87" i="1"/>
  <c r="AB113" i="1"/>
  <c r="AB76" i="1"/>
  <c r="AB80" i="1"/>
  <c r="AB63" i="1"/>
  <c r="AB163" i="1"/>
  <c r="AB61" i="1"/>
  <c r="AB109" i="1"/>
  <c r="AB122" i="1"/>
  <c r="AB123" i="1"/>
  <c r="AB124" i="1"/>
  <c r="AB128" i="1"/>
  <c r="AB126" i="1"/>
  <c r="AB127" i="1"/>
  <c r="AB125" i="1"/>
  <c r="AB129" i="1"/>
  <c r="AB131" i="1"/>
  <c r="AB130" i="1"/>
  <c r="AB132" i="1"/>
  <c r="AB164" i="1"/>
  <c r="AB165" i="1"/>
  <c r="AB133" i="1"/>
  <c r="AB134" i="1"/>
  <c r="AB135" i="1"/>
  <c r="AB136" i="1"/>
  <c r="AB137" i="1"/>
  <c r="AB138" i="1"/>
  <c r="AB142" i="1"/>
  <c r="AB141" i="1"/>
  <c r="AB140" i="1"/>
  <c r="AB139" i="1"/>
  <c r="AB144" i="1"/>
  <c r="AB143" i="1"/>
  <c r="AB145" i="1"/>
  <c r="AB147" i="1"/>
  <c r="AB148" i="1"/>
  <c r="AB149" i="1"/>
  <c r="AB146" i="1"/>
  <c r="AB150" i="1"/>
  <c r="AB151" i="1"/>
  <c r="AB152" i="1"/>
  <c r="AB153" i="1"/>
  <c r="AB154" i="1"/>
  <c r="AB155" i="1"/>
  <c r="AB156" i="1"/>
  <c r="AB157" i="1"/>
  <c r="AB158" i="1"/>
  <c r="AB159" i="1"/>
  <c r="AB160" i="1"/>
  <c r="AB2" i="1"/>
  <c r="Z5" i="1"/>
  <c r="Z4" i="1"/>
  <c r="Z3" i="1"/>
  <c r="Z9" i="1"/>
  <c r="Z10" i="1"/>
  <c r="Z8" i="1"/>
  <c r="Z7" i="1"/>
  <c r="Z12" i="1"/>
  <c r="Z11" i="1"/>
  <c r="Z13" i="1"/>
  <c r="Z15" i="1"/>
  <c r="Z14" i="1"/>
  <c r="Z18" i="1"/>
  <c r="Z19" i="1"/>
  <c r="Z23" i="1"/>
  <c r="Z21" i="1"/>
  <c r="Z26" i="1"/>
  <c r="Z17" i="1"/>
  <c r="Z29" i="1"/>
  <c r="Z31" i="1"/>
  <c r="Z22" i="1"/>
  <c r="Z24" i="1"/>
  <c r="Z25" i="1"/>
  <c r="Z16" i="1"/>
  <c r="Z20" i="1"/>
  <c r="Z32" i="1"/>
  <c r="Z27" i="1"/>
  <c r="Z33" i="1"/>
  <c r="Z36" i="1"/>
  <c r="Z44" i="1"/>
  <c r="Z40" i="1"/>
  <c r="Z37" i="1"/>
  <c r="Z35" i="1"/>
  <c r="Z42" i="1"/>
  <c r="Z39" i="1"/>
  <c r="Z43" i="1"/>
  <c r="Z53" i="1"/>
  <c r="Z38" i="1"/>
  <c r="Z45" i="1"/>
  <c r="Z41" i="1"/>
  <c r="Z48" i="1"/>
  <c r="Z51" i="1"/>
  <c r="Z52" i="1"/>
  <c r="Z47" i="1"/>
  <c r="Z60" i="1"/>
  <c r="Z66" i="1"/>
  <c r="Z46" i="1"/>
  <c r="Z79" i="1"/>
  <c r="Z57" i="1"/>
  <c r="Z62" i="1"/>
  <c r="Z59" i="1"/>
  <c r="Z71" i="1"/>
  <c r="Z67" i="1"/>
  <c r="Z58" i="1"/>
  <c r="Z75" i="1"/>
  <c r="Z54" i="1"/>
  <c r="Z55" i="1"/>
  <c r="Z77" i="1"/>
  <c r="Z72" i="1"/>
  <c r="Z82" i="1"/>
  <c r="Z74" i="1"/>
  <c r="Z90" i="1"/>
  <c r="Z96" i="1"/>
  <c r="Z95" i="1"/>
  <c r="Z78" i="1"/>
  <c r="Z83" i="1"/>
  <c r="Z97" i="1"/>
  <c r="Z92" i="1"/>
  <c r="Z88" i="1"/>
  <c r="Z94" i="1"/>
  <c r="Z93" i="1"/>
  <c r="Z100" i="1"/>
  <c r="Z106" i="1"/>
  <c r="Z102" i="1"/>
  <c r="Z111" i="1"/>
  <c r="Z112" i="1"/>
  <c r="Z110" i="1"/>
  <c r="Z114" i="1"/>
  <c r="Z117" i="1"/>
  <c r="Z116" i="1"/>
  <c r="Z118" i="1"/>
  <c r="Z119" i="1"/>
  <c r="Z120" i="1"/>
  <c r="Z121" i="1"/>
  <c r="Z115" i="1"/>
  <c r="Z56" i="1"/>
  <c r="Z86" i="1"/>
  <c r="Z49" i="1"/>
  <c r="Z161" i="1"/>
  <c r="Z162" i="1"/>
  <c r="Z81" i="1"/>
  <c r="Z84" i="1"/>
  <c r="Z103" i="1"/>
  <c r="Z73" i="1"/>
  <c r="Z101" i="1"/>
  <c r="Z65" i="1"/>
  <c r="Z89" i="1"/>
  <c r="Z99" i="1"/>
  <c r="Z104" i="1"/>
  <c r="Z50" i="1"/>
  <c r="Z98" i="1"/>
  <c r="Z91" i="1"/>
  <c r="Z87" i="1"/>
  <c r="Z113" i="1"/>
  <c r="Z76" i="1"/>
  <c r="Z80" i="1"/>
  <c r="Z63" i="1"/>
  <c r="Z163" i="1"/>
  <c r="Z61" i="1"/>
  <c r="Z109" i="1"/>
  <c r="Z122" i="1"/>
  <c r="Z123" i="1"/>
  <c r="Z124" i="1"/>
  <c r="Z128" i="1"/>
  <c r="Z126" i="1"/>
  <c r="Z127" i="1"/>
  <c r="Z125" i="1"/>
  <c r="Z129" i="1"/>
  <c r="Z131" i="1"/>
  <c r="Z130" i="1"/>
  <c r="Z132" i="1"/>
  <c r="Z164" i="1"/>
  <c r="Z165" i="1"/>
  <c r="Z133" i="1"/>
  <c r="Z134" i="1"/>
  <c r="Z135" i="1"/>
  <c r="Z136" i="1"/>
  <c r="Z137" i="1"/>
  <c r="Z138" i="1"/>
  <c r="Z142" i="1"/>
  <c r="Z141" i="1"/>
  <c r="Z140" i="1"/>
  <c r="Z139" i="1"/>
  <c r="Z144" i="1"/>
  <c r="Z143" i="1"/>
  <c r="Z145" i="1"/>
  <c r="Z147" i="1"/>
  <c r="Z148" i="1"/>
  <c r="Z149" i="1"/>
  <c r="Z146" i="1"/>
  <c r="Z150" i="1"/>
  <c r="Z151" i="1"/>
  <c r="Z152" i="1"/>
  <c r="Z153" i="1"/>
  <c r="Z154" i="1"/>
  <c r="Z155" i="1"/>
  <c r="Z156" i="1"/>
  <c r="Z157" i="1"/>
  <c r="Z158" i="1"/>
  <c r="Z159" i="1"/>
  <c r="Z160" i="1"/>
  <c r="Z2" i="1"/>
  <c r="X5" i="1"/>
  <c r="X4" i="1"/>
  <c r="X3" i="1"/>
  <c r="X9" i="1"/>
  <c r="X10" i="1"/>
  <c r="X8" i="1"/>
  <c r="X7" i="1"/>
  <c r="X12" i="1"/>
  <c r="X11" i="1"/>
  <c r="X13" i="1"/>
  <c r="X15" i="1"/>
  <c r="X14" i="1"/>
  <c r="X18" i="1"/>
  <c r="X19" i="1"/>
  <c r="X23" i="1"/>
  <c r="X21" i="1"/>
  <c r="X26" i="1"/>
  <c r="X17" i="1"/>
  <c r="X29" i="1"/>
  <c r="X31" i="1"/>
  <c r="X24" i="1"/>
  <c r="X25" i="1"/>
  <c r="X16" i="1"/>
  <c r="X20" i="1"/>
  <c r="X32" i="1"/>
  <c r="X27" i="1"/>
  <c r="X33" i="1"/>
  <c r="X36" i="1"/>
  <c r="X44" i="1"/>
  <c r="X40" i="1"/>
  <c r="X37" i="1"/>
  <c r="X35" i="1"/>
  <c r="X42" i="1"/>
  <c r="X39" i="1"/>
  <c r="X43" i="1"/>
  <c r="X53" i="1"/>
  <c r="X38" i="1"/>
  <c r="X45" i="1"/>
  <c r="X41" i="1"/>
  <c r="X48" i="1"/>
  <c r="X51" i="1"/>
  <c r="X52" i="1"/>
  <c r="X47" i="1"/>
  <c r="X60" i="1"/>
  <c r="X66" i="1"/>
  <c r="X46" i="1"/>
  <c r="X79" i="1"/>
  <c r="X57" i="1"/>
  <c r="X62" i="1"/>
  <c r="X59" i="1"/>
  <c r="X71" i="1"/>
  <c r="X67" i="1"/>
  <c r="X58" i="1"/>
  <c r="X75" i="1"/>
  <c r="X54" i="1"/>
  <c r="X55" i="1"/>
  <c r="X77" i="1"/>
  <c r="X72" i="1"/>
  <c r="X82" i="1"/>
  <c r="X74" i="1"/>
  <c r="X90" i="1"/>
  <c r="X96" i="1"/>
  <c r="X95" i="1"/>
  <c r="X78" i="1"/>
  <c r="X83" i="1"/>
  <c r="X97" i="1"/>
  <c r="X92" i="1"/>
  <c r="X88" i="1"/>
  <c r="X94" i="1"/>
  <c r="X93" i="1"/>
  <c r="X100" i="1"/>
  <c r="X106" i="1"/>
  <c r="X111" i="1"/>
  <c r="X112" i="1"/>
  <c r="X110" i="1"/>
  <c r="X114" i="1"/>
  <c r="X117" i="1"/>
  <c r="X116" i="1"/>
  <c r="X118" i="1"/>
  <c r="X119" i="1"/>
  <c r="X120" i="1"/>
  <c r="X121" i="1"/>
  <c r="X115" i="1"/>
  <c r="X56" i="1"/>
  <c r="X86" i="1"/>
  <c r="X49" i="1"/>
  <c r="X81" i="1"/>
  <c r="X84" i="1"/>
  <c r="X103" i="1"/>
  <c r="X73" i="1"/>
  <c r="X101" i="1"/>
  <c r="X65" i="1"/>
  <c r="X89" i="1"/>
  <c r="X99" i="1"/>
  <c r="X104" i="1"/>
  <c r="X50" i="1"/>
  <c r="X98" i="1"/>
  <c r="X91" i="1"/>
  <c r="X87" i="1"/>
  <c r="X113" i="1"/>
  <c r="X76" i="1"/>
  <c r="X80" i="1"/>
  <c r="X63" i="1"/>
  <c r="X61" i="1"/>
  <c r="X109" i="1"/>
  <c r="X122" i="1"/>
  <c r="X123" i="1"/>
  <c r="X124" i="1"/>
  <c r="X128" i="1"/>
  <c r="X126" i="1"/>
  <c r="X127" i="1"/>
  <c r="X125" i="1"/>
  <c r="X129" i="1"/>
  <c r="X131" i="1"/>
  <c r="X130" i="1"/>
  <c r="X132" i="1"/>
  <c r="X133" i="1"/>
  <c r="X134" i="1"/>
  <c r="X135" i="1"/>
  <c r="X136" i="1"/>
  <c r="X137" i="1"/>
  <c r="X138" i="1"/>
  <c r="X142" i="1"/>
  <c r="X141" i="1"/>
  <c r="X140" i="1"/>
  <c r="X139" i="1"/>
  <c r="X144" i="1"/>
  <c r="X143" i="1"/>
  <c r="X145" i="1"/>
  <c r="X147" i="1"/>
  <c r="X148" i="1"/>
  <c r="X149" i="1"/>
  <c r="X146" i="1"/>
  <c r="X150" i="1"/>
  <c r="X151" i="1"/>
  <c r="X152" i="1"/>
  <c r="X153" i="1"/>
  <c r="X154" i="1"/>
  <c r="X155" i="1"/>
  <c r="X156" i="1"/>
  <c r="X157" i="1"/>
  <c r="X2" i="1"/>
  <c r="V5" i="1"/>
  <c r="V4" i="1"/>
  <c r="V3" i="1"/>
  <c r="V9" i="1"/>
  <c r="V10" i="1"/>
  <c r="V8" i="1"/>
  <c r="V7" i="1"/>
  <c r="V12" i="1"/>
  <c r="V11" i="1"/>
  <c r="V13" i="1"/>
  <c r="V15" i="1"/>
  <c r="V14" i="1"/>
  <c r="V18" i="1"/>
  <c r="V19" i="1"/>
  <c r="V23" i="1"/>
  <c r="V21" i="1"/>
  <c r="V26" i="1"/>
  <c r="V17" i="1"/>
  <c r="V29" i="1"/>
  <c r="V31" i="1"/>
  <c r="V24" i="1"/>
  <c r="V25" i="1"/>
  <c r="V16" i="1"/>
  <c r="V20" i="1"/>
  <c r="V32" i="1"/>
  <c r="V27" i="1"/>
  <c r="V33" i="1"/>
  <c r="V36" i="1"/>
  <c r="V44" i="1"/>
  <c r="V40" i="1"/>
  <c r="V37" i="1"/>
  <c r="V35" i="1"/>
  <c r="V42" i="1"/>
  <c r="V39" i="1"/>
  <c r="V43" i="1"/>
  <c r="V53" i="1"/>
  <c r="V38" i="1"/>
  <c r="V45" i="1"/>
  <c r="V41" i="1"/>
  <c r="V48" i="1"/>
  <c r="V51" i="1"/>
  <c r="V52" i="1"/>
  <c r="V47" i="1"/>
  <c r="V60" i="1"/>
  <c r="V66" i="1"/>
  <c r="V46" i="1"/>
  <c r="V79" i="1"/>
  <c r="V57" i="1"/>
  <c r="V62" i="1"/>
  <c r="V59" i="1"/>
  <c r="V71" i="1"/>
  <c r="V67" i="1"/>
  <c r="V58" i="1"/>
  <c r="V75" i="1"/>
  <c r="V54" i="1"/>
  <c r="V55" i="1"/>
  <c r="V77" i="1"/>
  <c r="V72" i="1"/>
  <c r="V82" i="1"/>
  <c r="V74" i="1"/>
  <c r="V90" i="1"/>
  <c r="V96" i="1"/>
  <c r="V95" i="1"/>
  <c r="V78" i="1"/>
  <c r="V83" i="1"/>
  <c r="V97" i="1"/>
  <c r="V92" i="1"/>
  <c r="V88" i="1"/>
  <c r="V94" i="1"/>
  <c r="V93" i="1"/>
  <c r="V100" i="1"/>
  <c r="V106" i="1"/>
  <c r="V111" i="1"/>
  <c r="V112" i="1"/>
  <c r="V110" i="1"/>
  <c r="V114" i="1"/>
  <c r="V117" i="1"/>
  <c r="V116" i="1"/>
  <c r="V118" i="1"/>
  <c r="V119" i="1"/>
  <c r="V120" i="1"/>
  <c r="V121" i="1"/>
  <c r="V115" i="1"/>
  <c r="V56" i="1"/>
  <c r="V86" i="1"/>
  <c r="V49" i="1"/>
  <c r="V81" i="1"/>
  <c r="V84" i="1"/>
  <c r="V103" i="1"/>
  <c r="V73" i="1"/>
  <c r="V101" i="1"/>
  <c r="V65" i="1"/>
  <c r="V89" i="1"/>
  <c r="V99" i="1"/>
  <c r="V104" i="1"/>
  <c r="V50" i="1"/>
  <c r="V98" i="1"/>
  <c r="V91" i="1"/>
  <c r="V87" i="1"/>
  <c r="V113" i="1"/>
  <c r="V76" i="1"/>
  <c r="V80" i="1"/>
  <c r="V63" i="1"/>
  <c r="V61" i="1"/>
  <c r="V109" i="1"/>
  <c r="V122" i="1"/>
  <c r="V123" i="1"/>
  <c r="V124" i="1"/>
  <c r="V128" i="1"/>
  <c r="V126" i="1"/>
  <c r="V127" i="1"/>
  <c r="V125" i="1"/>
  <c r="V129" i="1"/>
  <c r="V131" i="1"/>
  <c r="V130" i="1"/>
  <c r="V132" i="1"/>
  <c r="V133" i="1"/>
  <c r="V134" i="1"/>
  <c r="V135" i="1"/>
  <c r="V136" i="1"/>
  <c r="V137" i="1"/>
  <c r="V138" i="1"/>
  <c r="V142" i="1"/>
  <c r="V141" i="1"/>
  <c r="V140" i="1"/>
  <c r="V139" i="1"/>
  <c r="V144" i="1"/>
  <c r="V143" i="1"/>
  <c r="V145" i="1"/>
  <c r="V147" i="1"/>
  <c r="V148" i="1"/>
  <c r="V149" i="1"/>
  <c r="V146" i="1"/>
  <c r="V150" i="1"/>
  <c r="V151" i="1"/>
  <c r="V152" i="1"/>
  <c r="V153" i="1"/>
  <c r="V154" i="1"/>
  <c r="V155" i="1"/>
  <c r="V156" i="1"/>
  <c r="V157" i="1"/>
  <c r="V2" i="1"/>
  <c r="T5" i="1"/>
  <c r="T4" i="1"/>
  <c r="T3" i="1"/>
  <c r="T9" i="1"/>
  <c r="T10" i="1"/>
  <c r="T8" i="1"/>
  <c r="T7" i="1"/>
  <c r="T12" i="1"/>
  <c r="T11" i="1"/>
  <c r="T13" i="1"/>
  <c r="T15" i="1"/>
  <c r="T14" i="1"/>
  <c r="T18" i="1"/>
  <c r="T19" i="1"/>
  <c r="T23" i="1"/>
  <c r="T21" i="1"/>
  <c r="T26" i="1"/>
  <c r="T17" i="1"/>
  <c r="T29" i="1"/>
  <c r="T31" i="1"/>
  <c r="T22" i="1"/>
  <c r="T24" i="1"/>
  <c r="T25" i="1"/>
  <c r="T16" i="1"/>
  <c r="T20" i="1"/>
  <c r="T32" i="1"/>
  <c r="T27" i="1"/>
  <c r="T33" i="1"/>
  <c r="T36" i="1"/>
  <c r="T44" i="1"/>
  <c r="T40" i="1"/>
  <c r="T37" i="1"/>
  <c r="T35" i="1"/>
  <c r="T42" i="1"/>
  <c r="T39" i="1"/>
  <c r="T43" i="1"/>
  <c r="T53" i="1"/>
  <c r="T38" i="1"/>
  <c r="T45" i="1"/>
  <c r="T41" i="1"/>
  <c r="T48" i="1"/>
  <c r="T51" i="1"/>
  <c r="T52" i="1"/>
  <c r="T47" i="1"/>
  <c r="T60" i="1"/>
  <c r="T66" i="1"/>
  <c r="T46" i="1"/>
  <c r="T79" i="1"/>
  <c r="T57" i="1"/>
  <c r="T62" i="1"/>
  <c r="T59" i="1"/>
  <c r="T71" i="1"/>
  <c r="T67" i="1"/>
  <c r="T58" i="1"/>
  <c r="T75" i="1"/>
  <c r="T54" i="1"/>
  <c r="T55" i="1"/>
  <c r="T77" i="1"/>
  <c r="T72" i="1"/>
  <c r="T82" i="1"/>
  <c r="T74" i="1"/>
  <c r="T90" i="1"/>
  <c r="T96" i="1"/>
  <c r="T95" i="1"/>
  <c r="T78" i="1"/>
  <c r="T83" i="1"/>
  <c r="T97" i="1"/>
  <c r="T92" i="1"/>
  <c r="T88" i="1"/>
  <c r="T94" i="1"/>
  <c r="T93" i="1"/>
  <c r="T100" i="1"/>
  <c r="T106" i="1"/>
  <c r="T102" i="1"/>
  <c r="T111" i="1"/>
  <c r="T112" i="1"/>
  <c r="T110" i="1"/>
  <c r="T114" i="1"/>
  <c r="T117" i="1"/>
  <c r="T116" i="1"/>
  <c r="T118" i="1"/>
  <c r="T119" i="1"/>
  <c r="T120" i="1"/>
  <c r="T121" i="1"/>
  <c r="T115" i="1"/>
  <c r="T56" i="1"/>
  <c r="T86" i="1"/>
  <c r="T49" i="1"/>
  <c r="T161" i="1"/>
  <c r="T162" i="1"/>
  <c r="T81" i="1"/>
  <c r="T84" i="1"/>
  <c r="T103" i="1"/>
  <c r="T73" i="1"/>
  <c r="T101" i="1"/>
  <c r="T65" i="1"/>
  <c r="T89" i="1"/>
  <c r="T99" i="1"/>
  <c r="T104" i="1"/>
  <c r="T50" i="1"/>
  <c r="T98" i="1"/>
  <c r="T91" i="1"/>
  <c r="T87" i="1"/>
  <c r="T113" i="1"/>
  <c r="T76" i="1"/>
  <c r="T80" i="1"/>
  <c r="T63" i="1"/>
  <c r="T163" i="1"/>
  <c r="T61" i="1"/>
  <c r="T109" i="1"/>
  <c r="T122" i="1"/>
  <c r="T123" i="1"/>
  <c r="T124" i="1"/>
  <c r="T128" i="1"/>
  <c r="T126" i="1"/>
  <c r="T127" i="1"/>
  <c r="T125" i="1"/>
  <c r="T129" i="1"/>
  <c r="T131" i="1"/>
  <c r="T130" i="1"/>
  <c r="T132" i="1"/>
  <c r="T164" i="1"/>
  <c r="T165" i="1"/>
  <c r="T133" i="1"/>
  <c r="T134" i="1"/>
  <c r="T135" i="1"/>
  <c r="T136" i="1"/>
  <c r="T137" i="1"/>
  <c r="T138" i="1"/>
  <c r="T142" i="1"/>
  <c r="T141" i="1"/>
  <c r="T140" i="1"/>
  <c r="T139" i="1"/>
  <c r="T144" i="1"/>
  <c r="T143" i="1"/>
  <c r="T145" i="1"/>
  <c r="T147" i="1"/>
  <c r="T148" i="1"/>
  <c r="T149" i="1"/>
  <c r="T146" i="1"/>
  <c r="T150" i="1"/>
  <c r="T151" i="1"/>
  <c r="T152" i="1"/>
  <c r="T153" i="1"/>
  <c r="T154" i="1"/>
  <c r="T155" i="1"/>
  <c r="T156" i="1"/>
  <c r="T157" i="1"/>
  <c r="T158" i="1"/>
  <c r="T159" i="1"/>
  <c r="T160" i="1"/>
  <c r="T2" i="1"/>
  <c r="Q5" i="1"/>
  <c r="Q4" i="1"/>
  <c r="Q3" i="1"/>
  <c r="Q9" i="1"/>
  <c r="Q10" i="1"/>
  <c r="Q8" i="1"/>
  <c r="Q7" i="1"/>
  <c r="Q12" i="1"/>
  <c r="Q11" i="1"/>
  <c r="Q13" i="1"/>
  <c r="Q15" i="1"/>
  <c r="Q14" i="1"/>
  <c r="Q18" i="1"/>
  <c r="Q19" i="1"/>
  <c r="Q23" i="1"/>
  <c r="Q21" i="1"/>
  <c r="Q26" i="1"/>
  <c r="Q17" i="1"/>
  <c r="Q29" i="1"/>
  <c r="Q31" i="1"/>
  <c r="Q22" i="1"/>
  <c r="Q24" i="1"/>
  <c r="Q25" i="1"/>
  <c r="Q16" i="1"/>
  <c r="Q20" i="1"/>
  <c r="Q32" i="1"/>
  <c r="Q27" i="1"/>
  <c r="Q33" i="1"/>
  <c r="Q36" i="1"/>
  <c r="Q44" i="1"/>
  <c r="Q40" i="1"/>
  <c r="Q37" i="1"/>
  <c r="Q35" i="1"/>
  <c r="Q42" i="1"/>
  <c r="Q39" i="1"/>
  <c r="Q53" i="1"/>
  <c r="Q38" i="1"/>
  <c r="Q45" i="1"/>
  <c r="Q41" i="1"/>
  <c r="Q48" i="1"/>
  <c r="Q51" i="1"/>
  <c r="Q52" i="1"/>
  <c r="Q47" i="1"/>
  <c r="Q60" i="1"/>
  <c r="Q66" i="1"/>
  <c r="Q46" i="1"/>
  <c r="Q79" i="1"/>
  <c r="Q57" i="1"/>
  <c r="Q62" i="1"/>
  <c r="Q59" i="1"/>
  <c r="Q71" i="1"/>
  <c r="Q67" i="1"/>
  <c r="Q75" i="1"/>
  <c r="Q54" i="1"/>
  <c r="Q55" i="1"/>
  <c r="Q77" i="1"/>
  <c r="Q72" i="1"/>
  <c r="Q82" i="1"/>
  <c r="Q74" i="1"/>
  <c r="Q90" i="1"/>
  <c r="Q96" i="1"/>
  <c r="Q78" i="1"/>
  <c r="Q83" i="1"/>
  <c r="Q97" i="1"/>
  <c r="Q92" i="1"/>
  <c r="Q88" i="1"/>
  <c r="Q94" i="1"/>
  <c r="Q93" i="1"/>
  <c r="Q100" i="1"/>
  <c r="Q106" i="1"/>
  <c r="Q102" i="1"/>
  <c r="Q112" i="1"/>
  <c r="Q110" i="1"/>
  <c r="Q114" i="1"/>
  <c r="Q118" i="1"/>
  <c r="Q121" i="1"/>
  <c r="Q115" i="1"/>
  <c r="Q56" i="1"/>
  <c r="Q86" i="1"/>
  <c r="Q49" i="1"/>
  <c r="Q161" i="1"/>
  <c r="Q162" i="1"/>
  <c r="Q81" i="1"/>
  <c r="Q84" i="1"/>
  <c r="Q103" i="1"/>
  <c r="Q73" i="1"/>
  <c r="Q101" i="1"/>
  <c r="Q65" i="1"/>
  <c r="Q89" i="1"/>
  <c r="Q99" i="1"/>
  <c r="Q104" i="1"/>
  <c r="Q50" i="1"/>
  <c r="Q98" i="1"/>
  <c r="Q91" i="1"/>
  <c r="Q87" i="1"/>
  <c r="Q113" i="1"/>
  <c r="Q76" i="1"/>
  <c r="Q80" i="1"/>
  <c r="Q63" i="1"/>
  <c r="Q163" i="1"/>
  <c r="Q61" i="1"/>
  <c r="Q109" i="1"/>
  <c r="Q122" i="1"/>
  <c r="Q123" i="1"/>
  <c r="Q124" i="1"/>
  <c r="Q128" i="1"/>
  <c r="Q126" i="1"/>
  <c r="Q127" i="1"/>
  <c r="Q125" i="1"/>
  <c r="Q129" i="1"/>
  <c r="Q131" i="1"/>
  <c r="Q130" i="1"/>
  <c r="Q132" i="1"/>
  <c r="Q164" i="1"/>
  <c r="Q165" i="1"/>
  <c r="Q133" i="1"/>
  <c r="Q134" i="1"/>
  <c r="Q135" i="1"/>
  <c r="Q136" i="1"/>
  <c r="Q137" i="1"/>
  <c r="Q138" i="1"/>
  <c r="Q142" i="1"/>
  <c r="Q141" i="1"/>
  <c r="Q140" i="1"/>
  <c r="Q139" i="1"/>
  <c r="Q144" i="1"/>
  <c r="Q143" i="1"/>
  <c r="Q145" i="1"/>
  <c r="Q147" i="1"/>
  <c r="Q148" i="1"/>
  <c r="Q149" i="1"/>
  <c r="Q146" i="1"/>
  <c r="Q150" i="1"/>
  <c r="Q151" i="1"/>
  <c r="Q152" i="1"/>
  <c r="Q153" i="1"/>
  <c r="Q154" i="1"/>
  <c r="Q155" i="1"/>
  <c r="Q156" i="1"/>
  <c r="Q157" i="1"/>
  <c r="Q158" i="1"/>
  <c r="Q159" i="1"/>
  <c r="Q160" i="1"/>
  <c r="Q2" i="1"/>
  <c r="O5" i="1"/>
  <c r="O4" i="1"/>
  <c r="O3" i="1"/>
  <c r="O9" i="1"/>
  <c r="O10" i="1"/>
  <c r="O8" i="1"/>
  <c r="O7" i="1"/>
  <c r="O12" i="1"/>
  <c r="O11" i="1"/>
  <c r="O13" i="1"/>
  <c r="O15" i="1"/>
  <c r="O14" i="1"/>
  <c r="O18" i="1"/>
  <c r="O19" i="1"/>
  <c r="O23" i="1"/>
  <c r="O21" i="1"/>
  <c r="O26" i="1"/>
  <c r="O17" i="1"/>
  <c r="O29" i="1"/>
  <c r="O31" i="1"/>
  <c r="O22" i="1"/>
  <c r="O24" i="1"/>
  <c r="O25" i="1"/>
  <c r="O16" i="1"/>
  <c r="O20" i="1"/>
  <c r="O32" i="1"/>
  <c r="O27" i="1"/>
  <c r="O33" i="1"/>
  <c r="O36" i="1"/>
  <c r="O44" i="1"/>
  <c r="O40" i="1"/>
  <c r="O37" i="1"/>
  <c r="O35" i="1"/>
  <c r="O42" i="1"/>
  <c r="O39" i="1"/>
  <c r="O53" i="1"/>
  <c r="O38" i="1"/>
  <c r="O45" i="1"/>
  <c r="O41" i="1"/>
  <c r="O48" i="1"/>
  <c r="O51" i="1"/>
  <c r="O52" i="1"/>
  <c r="O47" i="1"/>
  <c r="O60" i="1"/>
  <c r="O66" i="1"/>
  <c r="O46" i="1"/>
  <c r="O79" i="1"/>
  <c r="O57" i="1"/>
  <c r="O62" i="1"/>
  <c r="O59" i="1"/>
  <c r="O71" i="1"/>
  <c r="O67" i="1"/>
  <c r="O75" i="1"/>
  <c r="O54" i="1"/>
  <c r="O55" i="1"/>
  <c r="O77" i="1"/>
  <c r="O72" i="1"/>
  <c r="O82" i="1"/>
  <c r="O74" i="1"/>
  <c r="O90" i="1"/>
  <c r="O96" i="1"/>
  <c r="O78" i="1"/>
  <c r="O83" i="1"/>
  <c r="O97" i="1"/>
  <c r="O92" i="1"/>
  <c r="O88" i="1"/>
  <c r="O94" i="1"/>
  <c r="O93" i="1"/>
  <c r="O100" i="1"/>
  <c r="O106" i="1"/>
  <c r="O102" i="1"/>
  <c r="O112" i="1"/>
  <c r="O110" i="1"/>
  <c r="O114" i="1"/>
  <c r="O118" i="1"/>
  <c r="O121" i="1"/>
  <c r="O115" i="1"/>
  <c r="O56" i="1"/>
  <c r="O86" i="1"/>
  <c r="O49" i="1"/>
  <c r="O161" i="1"/>
  <c r="O162" i="1"/>
  <c r="O81" i="1"/>
  <c r="O84" i="1"/>
  <c r="O103" i="1"/>
  <c r="O73" i="1"/>
  <c r="O101" i="1"/>
  <c r="O65" i="1"/>
  <c r="O89" i="1"/>
  <c r="O99" i="1"/>
  <c r="O104" i="1"/>
  <c r="O50" i="1"/>
  <c r="O98" i="1"/>
  <c r="O91" i="1"/>
  <c r="O87" i="1"/>
  <c r="O113" i="1"/>
  <c r="O76" i="1"/>
  <c r="O80" i="1"/>
  <c r="O63" i="1"/>
  <c r="O163" i="1"/>
  <c r="O61" i="1"/>
  <c r="O109" i="1"/>
  <c r="O122" i="1"/>
  <c r="O123" i="1"/>
  <c r="O124" i="1"/>
  <c r="O128" i="1"/>
  <c r="O126" i="1"/>
  <c r="O127" i="1"/>
  <c r="O125" i="1"/>
  <c r="O129" i="1"/>
  <c r="O131" i="1"/>
  <c r="O130" i="1"/>
  <c r="O132" i="1"/>
  <c r="O164" i="1"/>
  <c r="O165" i="1"/>
  <c r="O133" i="1"/>
  <c r="O134" i="1"/>
  <c r="O135" i="1"/>
  <c r="O136" i="1"/>
  <c r="O137" i="1"/>
  <c r="O138" i="1"/>
  <c r="O142" i="1"/>
  <c r="O141" i="1"/>
  <c r="O140" i="1"/>
  <c r="O139" i="1"/>
  <c r="O144" i="1"/>
  <c r="O143" i="1"/>
  <c r="O145" i="1"/>
  <c r="O147" i="1"/>
  <c r="O148" i="1"/>
  <c r="O149" i="1"/>
  <c r="O146" i="1"/>
  <c r="O150" i="1"/>
  <c r="O151" i="1"/>
  <c r="O152" i="1"/>
  <c r="O153" i="1"/>
  <c r="O154" i="1"/>
  <c r="O155" i="1"/>
  <c r="O156" i="1"/>
  <c r="O157" i="1"/>
  <c r="O158" i="1"/>
  <c r="O159" i="1"/>
  <c r="O160" i="1"/>
  <c r="O2" i="1"/>
  <c r="M5" i="1"/>
  <c r="M4" i="1"/>
  <c r="M3" i="1"/>
  <c r="M9" i="1"/>
  <c r="M10" i="1"/>
  <c r="M8" i="1"/>
  <c r="M7" i="1"/>
  <c r="M12" i="1"/>
  <c r="M11" i="1"/>
  <c r="M13" i="1"/>
  <c r="M15" i="1"/>
  <c r="M14" i="1"/>
  <c r="M18" i="1"/>
  <c r="M19" i="1"/>
  <c r="M23" i="1"/>
  <c r="M21" i="1"/>
  <c r="M26" i="1"/>
  <c r="M17" i="1"/>
  <c r="M29" i="1"/>
  <c r="M31" i="1"/>
  <c r="M22" i="1"/>
  <c r="M24" i="1"/>
  <c r="M25" i="1"/>
  <c r="M16" i="1"/>
  <c r="M20" i="1"/>
  <c r="M32" i="1"/>
  <c r="M27" i="1"/>
  <c r="M33" i="1"/>
  <c r="M36" i="1"/>
  <c r="M44" i="1"/>
  <c r="M40" i="1"/>
  <c r="M37" i="1"/>
  <c r="M35" i="1"/>
  <c r="M42" i="1"/>
  <c r="M39" i="1"/>
  <c r="M53" i="1"/>
  <c r="M38" i="1"/>
  <c r="M45" i="1"/>
  <c r="M41" i="1"/>
  <c r="M48" i="1"/>
  <c r="M51" i="1"/>
  <c r="M52" i="1"/>
  <c r="M47" i="1"/>
  <c r="M60" i="1"/>
  <c r="M66" i="1"/>
  <c r="M46" i="1"/>
  <c r="M79" i="1"/>
  <c r="M57" i="1"/>
  <c r="M62" i="1"/>
  <c r="M59" i="1"/>
  <c r="M71" i="1"/>
  <c r="M67" i="1"/>
  <c r="M75" i="1"/>
  <c r="M54" i="1"/>
  <c r="M55" i="1"/>
  <c r="M77" i="1"/>
  <c r="M72" i="1"/>
  <c r="M82" i="1"/>
  <c r="M74" i="1"/>
  <c r="M90" i="1"/>
  <c r="M96" i="1"/>
  <c r="M78" i="1"/>
  <c r="M83" i="1"/>
  <c r="M97" i="1"/>
  <c r="M92" i="1"/>
  <c r="M88" i="1"/>
  <c r="M94" i="1"/>
  <c r="M93" i="1"/>
  <c r="M100" i="1"/>
  <c r="M106" i="1"/>
  <c r="M102" i="1"/>
  <c r="M112" i="1"/>
  <c r="M110" i="1"/>
  <c r="M114" i="1"/>
  <c r="M118" i="1"/>
  <c r="M121" i="1"/>
  <c r="M115" i="1"/>
  <c r="M56" i="1"/>
  <c r="M86" i="1"/>
  <c r="M49" i="1"/>
  <c r="M161" i="1"/>
  <c r="M162" i="1"/>
  <c r="M81" i="1"/>
  <c r="M84" i="1"/>
  <c r="M103" i="1"/>
  <c r="M73" i="1"/>
  <c r="M101" i="1"/>
  <c r="M65" i="1"/>
  <c r="M89" i="1"/>
  <c r="M99" i="1"/>
  <c r="M104" i="1"/>
  <c r="M50" i="1"/>
  <c r="M98" i="1"/>
  <c r="M91" i="1"/>
  <c r="M87" i="1"/>
  <c r="M113" i="1"/>
  <c r="M76" i="1"/>
  <c r="M80" i="1"/>
  <c r="M63" i="1"/>
  <c r="M163" i="1"/>
  <c r="M61" i="1"/>
  <c r="M109" i="1"/>
  <c r="M122" i="1"/>
  <c r="M123" i="1"/>
  <c r="M124" i="1"/>
  <c r="M128" i="1"/>
  <c r="M126" i="1"/>
  <c r="M127" i="1"/>
  <c r="M125" i="1"/>
  <c r="M129" i="1"/>
  <c r="M131" i="1"/>
  <c r="M130" i="1"/>
  <c r="M132" i="1"/>
  <c r="M164" i="1"/>
  <c r="M165" i="1"/>
  <c r="M133" i="1"/>
  <c r="M134" i="1"/>
  <c r="M135" i="1"/>
  <c r="M136" i="1"/>
  <c r="M137" i="1"/>
  <c r="M138" i="1"/>
  <c r="M142" i="1"/>
  <c r="M141" i="1"/>
  <c r="M140" i="1"/>
  <c r="M139" i="1"/>
  <c r="M144" i="1"/>
  <c r="M143" i="1"/>
  <c r="M145" i="1"/>
  <c r="M147" i="1"/>
  <c r="M148" i="1"/>
  <c r="M149" i="1"/>
  <c r="M146" i="1"/>
  <c r="M150" i="1"/>
  <c r="M151" i="1"/>
  <c r="M152" i="1"/>
  <c r="M153" i="1"/>
  <c r="M154" i="1"/>
  <c r="M155" i="1"/>
  <c r="M156" i="1"/>
  <c r="M157" i="1"/>
  <c r="M158" i="1"/>
  <c r="M159" i="1"/>
  <c r="M160" i="1"/>
  <c r="M2" i="1"/>
  <c r="K5" i="1"/>
  <c r="K4" i="1"/>
  <c r="K3" i="1"/>
  <c r="K9" i="1"/>
  <c r="K10" i="1"/>
  <c r="K8" i="1"/>
  <c r="K7" i="1"/>
  <c r="K12" i="1"/>
  <c r="K11" i="1"/>
  <c r="K13" i="1"/>
  <c r="K15" i="1"/>
  <c r="K14" i="1"/>
  <c r="K18" i="1"/>
  <c r="K19" i="1"/>
  <c r="K23" i="1"/>
  <c r="K21" i="1"/>
  <c r="K26" i="1"/>
  <c r="K17" i="1"/>
  <c r="K29" i="1"/>
  <c r="K31" i="1"/>
  <c r="K22" i="1"/>
  <c r="K24" i="1"/>
  <c r="K25" i="1"/>
  <c r="K16" i="1"/>
  <c r="K20" i="1"/>
  <c r="K32" i="1"/>
  <c r="K27" i="1"/>
  <c r="K33" i="1"/>
  <c r="K36" i="1"/>
  <c r="K44" i="1"/>
  <c r="K40" i="1"/>
  <c r="K37" i="1"/>
  <c r="K35" i="1"/>
  <c r="K42" i="1"/>
  <c r="K39" i="1"/>
  <c r="K53" i="1"/>
  <c r="K38" i="1"/>
  <c r="K45" i="1"/>
  <c r="K41" i="1"/>
  <c r="K48" i="1"/>
  <c r="K51" i="1"/>
  <c r="K52" i="1"/>
  <c r="K47" i="1"/>
  <c r="K60" i="1"/>
  <c r="K66" i="1"/>
  <c r="K46" i="1"/>
  <c r="K79" i="1"/>
  <c r="K57" i="1"/>
  <c r="K62" i="1"/>
  <c r="K59" i="1"/>
  <c r="K71" i="1"/>
  <c r="K67" i="1"/>
  <c r="K75" i="1"/>
  <c r="K54" i="1"/>
  <c r="K55" i="1"/>
  <c r="K77" i="1"/>
  <c r="K72" i="1"/>
  <c r="K82" i="1"/>
  <c r="K74" i="1"/>
  <c r="K90" i="1"/>
  <c r="K96" i="1"/>
  <c r="K78" i="1"/>
  <c r="K83" i="1"/>
  <c r="K97" i="1"/>
  <c r="K92" i="1"/>
  <c r="K88" i="1"/>
  <c r="K94" i="1"/>
  <c r="K93" i="1"/>
  <c r="K100" i="1"/>
  <c r="K106" i="1"/>
  <c r="K102" i="1"/>
  <c r="K112" i="1"/>
  <c r="K110" i="1"/>
  <c r="K114" i="1"/>
  <c r="K118" i="1"/>
  <c r="K121" i="1"/>
  <c r="K115" i="1"/>
  <c r="K56" i="1"/>
  <c r="K86" i="1"/>
  <c r="K49" i="1"/>
  <c r="K161" i="1"/>
  <c r="K162" i="1"/>
  <c r="K81" i="1"/>
  <c r="K84" i="1"/>
  <c r="K103" i="1"/>
  <c r="K73" i="1"/>
  <c r="K101" i="1"/>
  <c r="K65" i="1"/>
  <c r="K89" i="1"/>
  <c r="K99" i="1"/>
  <c r="K104" i="1"/>
  <c r="K50" i="1"/>
  <c r="K98" i="1"/>
  <c r="K91" i="1"/>
  <c r="K87" i="1"/>
  <c r="K113" i="1"/>
  <c r="K76" i="1"/>
  <c r="K80" i="1"/>
  <c r="K63" i="1"/>
  <c r="K163" i="1"/>
  <c r="K61" i="1"/>
  <c r="K109" i="1"/>
  <c r="K122" i="1"/>
  <c r="K123" i="1"/>
  <c r="K124" i="1"/>
  <c r="K128" i="1"/>
  <c r="K126" i="1"/>
  <c r="K127" i="1"/>
  <c r="K125" i="1"/>
  <c r="K129" i="1"/>
  <c r="K131" i="1"/>
  <c r="K130" i="1"/>
  <c r="K132" i="1"/>
  <c r="K164" i="1"/>
  <c r="K165" i="1"/>
  <c r="K133" i="1"/>
  <c r="K134" i="1"/>
  <c r="K135" i="1"/>
  <c r="K136" i="1"/>
  <c r="K137" i="1"/>
  <c r="K138" i="1"/>
  <c r="K142" i="1"/>
  <c r="K141" i="1"/>
  <c r="K140" i="1"/>
  <c r="K139" i="1"/>
  <c r="K144" i="1"/>
  <c r="K143" i="1"/>
  <c r="K145" i="1"/>
  <c r="K147" i="1"/>
  <c r="K148" i="1"/>
  <c r="K149" i="1"/>
  <c r="K146" i="1"/>
  <c r="K150" i="1"/>
  <c r="K151" i="1"/>
  <c r="K152" i="1"/>
  <c r="K153" i="1"/>
  <c r="K154" i="1"/>
  <c r="K155" i="1"/>
  <c r="K156" i="1"/>
  <c r="K157" i="1"/>
  <c r="K158" i="1"/>
  <c r="K159" i="1"/>
  <c r="K160" i="1"/>
  <c r="K2" i="1"/>
  <c r="F115" i="1"/>
  <c r="F56" i="1"/>
  <c r="F86" i="1"/>
  <c r="F49" i="1"/>
  <c r="F161" i="1"/>
  <c r="F162" i="1"/>
  <c r="F81" i="1"/>
  <c r="F84" i="1"/>
  <c r="F103" i="1"/>
  <c r="F73" i="1"/>
  <c r="F101" i="1"/>
  <c r="F65" i="1"/>
  <c r="F89" i="1"/>
  <c r="F99" i="1"/>
  <c r="F104" i="1"/>
  <c r="F50" i="1"/>
  <c r="F98" i="1"/>
  <c r="F91" i="1"/>
  <c r="F87" i="1"/>
  <c r="F113" i="1"/>
  <c r="F76" i="1"/>
  <c r="F80" i="1"/>
  <c r="F63" i="1"/>
  <c r="F163" i="1"/>
  <c r="F61" i="1"/>
  <c r="F109" i="1"/>
  <c r="F122" i="1"/>
  <c r="F123" i="1"/>
  <c r="F124" i="1"/>
  <c r="F128" i="1"/>
  <c r="F126" i="1"/>
  <c r="F127" i="1"/>
  <c r="F125" i="1"/>
  <c r="F129" i="1"/>
  <c r="F131" i="1"/>
  <c r="F130" i="1"/>
  <c r="F132" i="1"/>
  <c r="F164" i="1"/>
  <c r="F165" i="1"/>
  <c r="F133" i="1"/>
  <c r="F134" i="1"/>
  <c r="F135" i="1"/>
  <c r="F136" i="1"/>
  <c r="F137" i="1"/>
  <c r="F138" i="1"/>
  <c r="F142" i="1"/>
  <c r="F141" i="1"/>
  <c r="F140" i="1"/>
  <c r="F139" i="1"/>
  <c r="F144" i="1"/>
  <c r="F143" i="1"/>
  <c r="F145" i="1"/>
  <c r="F147" i="1"/>
  <c r="F148" i="1"/>
  <c r="F149" i="1"/>
  <c r="F146" i="1"/>
  <c r="F150" i="1"/>
  <c r="F151" i="1"/>
  <c r="F152" i="1"/>
  <c r="F153" i="1"/>
  <c r="F154" i="1"/>
  <c r="F155" i="1"/>
  <c r="F156" i="1"/>
  <c r="F157" i="1"/>
  <c r="F158" i="1"/>
  <c r="F159" i="1"/>
  <c r="F160" i="1"/>
  <c r="F5" i="1"/>
  <c r="F4" i="1"/>
  <c r="F3" i="1"/>
  <c r="F9" i="1"/>
  <c r="F10" i="1"/>
  <c r="F8" i="1"/>
  <c r="F7" i="1"/>
  <c r="F12" i="1"/>
  <c r="F11" i="1"/>
  <c r="F13" i="1"/>
  <c r="F15" i="1"/>
  <c r="F14" i="1"/>
  <c r="F18" i="1"/>
  <c r="F19" i="1"/>
  <c r="F23" i="1"/>
  <c r="F21" i="1"/>
  <c r="F26" i="1"/>
  <c r="F17" i="1"/>
  <c r="F29" i="1"/>
  <c r="F31" i="1"/>
  <c r="F22" i="1"/>
  <c r="F24" i="1"/>
  <c r="F25" i="1"/>
  <c r="F16" i="1"/>
  <c r="F20" i="1"/>
  <c r="F32" i="1"/>
  <c r="F27" i="1"/>
  <c r="F33" i="1"/>
  <c r="F36" i="1"/>
  <c r="F44" i="1"/>
  <c r="F40" i="1"/>
  <c r="F37" i="1"/>
  <c r="F35" i="1"/>
  <c r="F42" i="1"/>
  <c r="F39" i="1"/>
  <c r="F43" i="1"/>
  <c r="G43" i="1" s="1"/>
  <c r="F53" i="1"/>
  <c r="F38" i="1"/>
  <c r="F45" i="1"/>
  <c r="F41" i="1"/>
  <c r="F48" i="1"/>
  <c r="F51" i="1"/>
  <c r="F52" i="1"/>
  <c r="F47" i="1"/>
  <c r="F60" i="1"/>
  <c r="F66" i="1"/>
  <c r="F46" i="1"/>
  <c r="F79" i="1"/>
  <c r="F57" i="1"/>
  <c r="F62" i="1"/>
  <c r="F59" i="1"/>
  <c r="F71" i="1"/>
  <c r="F67" i="1"/>
  <c r="F58" i="1"/>
  <c r="F75" i="1"/>
  <c r="F54" i="1"/>
  <c r="F55" i="1"/>
  <c r="F77" i="1"/>
  <c r="F72" i="1"/>
  <c r="F82" i="1"/>
  <c r="F74" i="1"/>
  <c r="F90" i="1"/>
  <c r="F96" i="1"/>
  <c r="F95" i="1"/>
  <c r="F78" i="1"/>
  <c r="F83" i="1"/>
  <c r="F97" i="1"/>
  <c r="F92" i="1"/>
  <c r="F88" i="1"/>
  <c r="F94" i="1"/>
  <c r="F93" i="1"/>
  <c r="F100" i="1"/>
  <c r="F106" i="1"/>
  <c r="F102" i="1"/>
  <c r="F111" i="1"/>
  <c r="F112" i="1"/>
  <c r="F110" i="1"/>
  <c r="F114" i="1"/>
  <c r="F117" i="1"/>
  <c r="F116" i="1"/>
  <c r="F118" i="1"/>
  <c r="F119" i="1"/>
  <c r="F120" i="1"/>
  <c r="F121" i="1"/>
  <c r="F2" i="1"/>
  <c r="D5" i="1"/>
  <c r="D4" i="1"/>
  <c r="D3" i="1"/>
  <c r="D9" i="1"/>
  <c r="D10" i="1"/>
  <c r="D8" i="1"/>
  <c r="D7" i="1"/>
  <c r="D12" i="1"/>
  <c r="D11" i="1"/>
  <c r="D13" i="1"/>
  <c r="D15" i="1"/>
  <c r="D14" i="1"/>
  <c r="D18" i="1"/>
  <c r="D19" i="1"/>
  <c r="D23" i="1"/>
  <c r="D21" i="1"/>
  <c r="D26" i="1"/>
  <c r="D17" i="1"/>
  <c r="D29" i="1"/>
  <c r="D31" i="1"/>
  <c r="D22" i="1"/>
  <c r="D24" i="1"/>
  <c r="D25" i="1"/>
  <c r="D16" i="1"/>
  <c r="D20" i="1"/>
  <c r="D32" i="1"/>
  <c r="D27" i="1"/>
  <c r="D33" i="1"/>
  <c r="D36" i="1"/>
  <c r="D44" i="1"/>
  <c r="D40" i="1"/>
  <c r="D37" i="1"/>
  <c r="D35" i="1"/>
  <c r="D42" i="1"/>
  <c r="D39" i="1"/>
  <c r="D53" i="1"/>
  <c r="D38" i="1"/>
  <c r="D45" i="1"/>
  <c r="D41" i="1"/>
  <c r="D48" i="1"/>
  <c r="D51" i="1"/>
  <c r="D52" i="1"/>
  <c r="D47" i="1"/>
  <c r="D60" i="1"/>
  <c r="D66" i="1"/>
  <c r="D46" i="1"/>
  <c r="D79" i="1"/>
  <c r="D57" i="1"/>
  <c r="D62" i="1"/>
  <c r="D59" i="1"/>
  <c r="D71" i="1"/>
  <c r="D67" i="1"/>
  <c r="D75" i="1"/>
  <c r="D54" i="1"/>
  <c r="D55" i="1"/>
  <c r="D77" i="1"/>
  <c r="D72" i="1"/>
  <c r="D82" i="1"/>
  <c r="D74" i="1"/>
  <c r="D90" i="1"/>
  <c r="D96" i="1"/>
  <c r="D78" i="1"/>
  <c r="D83" i="1"/>
  <c r="D97" i="1"/>
  <c r="D92" i="1"/>
  <c r="D88" i="1"/>
  <c r="D94" i="1"/>
  <c r="D93" i="1"/>
  <c r="D100" i="1"/>
  <c r="D106" i="1"/>
  <c r="D102" i="1"/>
  <c r="D112" i="1"/>
  <c r="D110" i="1"/>
  <c r="D118" i="1"/>
  <c r="D121" i="1"/>
  <c r="D2" i="1"/>
  <c r="AO28" i="1" l="1"/>
  <c r="AO108" i="1"/>
  <c r="I107" i="1"/>
  <c r="R34" i="1"/>
  <c r="AE34" i="1" s="1"/>
  <c r="G30" i="1"/>
  <c r="G69" i="1"/>
  <c r="R108" i="1"/>
  <c r="AE108" i="1" s="1"/>
  <c r="AO30" i="1"/>
  <c r="AO64" i="1"/>
  <c r="R6" i="1"/>
  <c r="AE6" i="1" s="1"/>
  <c r="R68" i="1"/>
  <c r="AE68" i="1" s="1"/>
  <c r="R28" i="1"/>
  <c r="AO107" i="1"/>
  <c r="R69" i="1"/>
  <c r="AE69" i="1" s="1"/>
  <c r="R107" i="1"/>
  <c r="AO85" i="1"/>
  <c r="AO34" i="1"/>
  <c r="G28" i="1"/>
  <c r="R105" i="1"/>
  <c r="AE105" i="1" s="1"/>
  <c r="R85" i="1"/>
  <c r="AO68" i="1"/>
  <c r="G107" i="1"/>
  <c r="R64" i="1"/>
  <c r="AE64" i="1" s="1"/>
  <c r="AO69" i="1"/>
  <c r="G85" i="1"/>
  <c r="R30" i="1"/>
  <c r="AE30" i="1" s="1"/>
  <c r="AO105" i="1"/>
  <c r="AE28" i="1"/>
  <c r="AE85" i="1"/>
  <c r="G159" i="1"/>
  <c r="G151" i="1"/>
  <c r="G144" i="1"/>
  <c r="G135" i="1"/>
  <c r="G129" i="1"/>
  <c r="G109" i="1"/>
  <c r="G91" i="1"/>
  <c r="G73" i="1"/>
  <c r="G56" i="1"/>
  <c r="G154" i="1"/>
  <c r="G147" i="1"/>
  <c r="G138" i="1"/>
  <c r="G132" i="1"/>
  <c r="G124" i="1"/>
  <c r="G76" i="1"/>
  <c r="G89" i="1"/>
  <c r="G161" i="1"/>
  <c r="G121" i="1"/>
  <c r="G71" i="1"/>
  <c r="G47" i="1"/>
  <c r="G33" i="1"/>
  <c r="G31" i="1"/>
  <c r="G14" i="1"/>
  <c r="G9" i="1"/>
  <c r="G82" i="1"/>
  <c r="G92" i="1"/>
  <c r="G112" i="1"/>
  <c r="G160" i="1"/>
  <c r="G152" i="1"/>
  <c r="G143" i="1"/>
  <c r="G136" i="1"/>
  <c r="G131" i="1"/>
  <c r="G122" i="1"/>
  <c r="G87" i="1"/>
  <c r="G101" i="1"/>
  <c r="G86" i="1"/>
  <c r="I158" i="1"/>
  <c r="I150" i="1"/>
  <c r="I139" i="1"/>
  <c r="I134" i="1"/>
  <c r="I125" i="1"/>
  <c r="I61" i="1"/>
  <c r="I98" i="1"/>
  <c r="I103" i="1"/>
  <c r="I115" i="1"/>
  <c r="I114" i="1"/>
  <c r="I94" i="1"/>
  <c r="I90" i="1"/>
  <c r="I66" i="1"/>
  <c r="I38" i="1"/>
  <c r="I44" i="1"/>
  <c r="I24" i="1"/>
  <c r="I19" i="1"/>
  <c r="I8" i="1"/>
  <c r="AO160" i="1"/>
  <c r="AO152" i="1"/>
  <c r="AO143" i="1"/>
  <c r="AO136" i="1"/>
  <c r="AO131" i="1"/>
  <c r="AO122" i="1"/>
  <c r="AO87" i="1"/>
  <c r="AO101" i="1"/>
  <c r="AO86" i="1"/>
  <c r="AO116" i="1"/>
  <c r="AO100" i="1"/>
  <c r="AO95" i="1"/>
  <c r="AO54" i="1"/>
  <c r="AO79" i="1"/>
  <c r="AO41" i="1"/>
  <c r="AO37" i="1"/>
  <c r="AO16" i="1"/>
  <c r="AO21" i="1"/>
  <c r="AO12" i="1"/>
  <c r="G120" i="1"/>
  <c r="G111" i="1"/>
  <c r="G97" i="1"/>
  <c r="G72" i="1"/>
  <c r="G59" i="1"/>
  <c r="G52" i="1"/>
  <c r="G39" i="1"/>
  <c r="G27" i="1"/>
  <c r="G29" i="1"/>
  <c r="G15" i="1"/>
  <c r="G3" i="1"/>
  <c r="I138" i="1"/>
  <c r="I89" i="1"/>
  <c r="I32" i="1"/>
  <c r="I13" i="1"/>
  <c r="AO156" i="1"/>
  <c r="AO149" i="1"/>
  <c r="AO141" i="1"/>
  <c r="AO165" i="1"/>
  <c r="AO126" i="1"/>
  <c r="AO63" i="1"/>
  <c r="AO104" i="1"/>
  <c r="AO81" i="1"/>
  <c r="AO31" i="1"/>
  <c r="AO14" i="1"/>
  <c r="AO9" i="1"/>
  <c r="I147" i="1"/>
  <c r="I124" i="1"/>
  <c r="I161" i="1"/>
  <c r="I17" i="1"/>
  <c r="I154" i="1"/>
  <c r="I132" i="1"/>
  <c r="I76" i="1"/>
  <c r="I42" i="1"/>
  <c r="I4" i="1"/>
  <c r="G157" i="1"/>
  <c r="G146" i="1"/>
  <c r="G140" i="1"/>
  <c r="G133" i="1"/>
  <c r="G127" i="1"/>
  <c r="G163" i="1"/>
  <c r="G50" i="1"/>
  <c r="G84" i="1"/>
  <c r="G153" i="1"/>
  <c r="G145" i="1"/>
  <c r="G137" i="1"/>
  <c r="G130" i="1"/>
  <c r="G123" i="1"/>
  <c r="G113" i="1"/>
  <c r="G65" i="1"/>
  <c r="G49" i="1"/>
  <c r="I157" i="1"/>
  <c r="I146" i="1"/>
  <c r="I140" i="1"/>
  <c r="I133" i="1"/>
  <c r="I127" i="1"/>
  <c r="I163" i="1"/>
  <c r="I50" i="1"/>
  <c r="I84" i="1"/>
  <c r="I110" i="1"/>
  <c r="I88" i="1"/>
  <c r="I74" i="1"/>
  <c r="I67" i="1"/>
  <c r="I60" i="1"/>
  <c r="I53" i="1"/>
  <c r="I36" i="1"/>
  <c r="I22" i="1"/>
  <c r="I18" i="1"/>
  <c r="I10" i="1"/>
  <c r="R2" i="1"/>
  <c r="I156" i="1"/>
  <c r="I149" i="1"/>
  <c r="I141" i="1"/>
  <c r="I165" i="1"/>
  <c r="I126" i="1"/>
  <c r="I63" i="1"/>
  <c r="I104" i="1"/>
  <c r="I81" i="1"/>
  <c r="I33" i="1"/>
  <c r="I31" i="1"/>
  <c r="I14" i="1"/>
  <c r="I9" i="1"/>
  <c r="R160" i="1"/>
  <c r="R152" i="1"/>
  <c r="R143" i="1"/>
  <c r="R136" i="1"/>
  <c r="R122" i="1"/>
  <c r="R87" i="1"/>
  <c r="R101" i="1"/>
  <c r="R86" i="1"/>
  <c r="I155" i="1"/>
  <c r="I148" i="1"/>
  <c r="I142" i="1"/>
  <c r="I164" i="1"/>
  <c r="I128" i="1"/>
  <c r="I80" i="1"/>
  <c r="I99" i="1"/>
  <c r="I162" i="1"/>
  <c r="I97" i="1"/>
  <c r="I59" i="1"/>
  <c r="I52" i="1"/>
  <c r="I39" i="1"/>
  <c r="I27" i="1"/>
  <c r="I29" i="1"/>
  <c r="I15" i="1"/>
  <c r="I3" i="1"/>
  <c r="AO157" i="1"/>
  <c r="AO146" i="1"/>
  <c r="AO140" i="1"/>
  <c r="AO133" i="1"/>
  <c r="AO127" i="1"/>
  <c r="AO163" i="1"/>
  <c r="AO50" i="1"/>
  <c r="AO84" i="1"/>
  <c r="AO110" i="1"/>
  <c r="AO88" i="1"/>
  <c r="G70" i="1"/>
  <c r="AO70" i="1"/>
  <c r="G114" i="1"/>
  <c r="G94" i="1"/>
  <c r="G90" i="1"/>
  <c r="G58" i="1"/>
  <c r="G66" i="1"/>
  <c r="G38" i="1"/>
  <c r="G44" i="1"/>
  <c r="G24" i="1"/>
  <c r="G19" i="1"/>
  <c r="G8" i="1"/>
  <c r="G2" i="1"/>
  <c r="G150" i="1"/>
  <c r="I152" i="1"/>
  <c r="R45" i="1"/>
  <c r="G164" i="1"/>
  <c r="G158" i="1"/>
  <c r="G139" i="1"/>
  <c r="G134" i="1"/>
  <c r="G125" i="1"/>
  <c r="G61" i="1"/>
  <c r="G98" i="1"/>
  <c r="G103" i="1"/>
  <c r="G115" i="1"/>
  <c r="R158" i="1"/>
  <c r="R150" i="1"/>
  <c r="AE150" i="1" s="1"/>
  <c r="R139" i="1"/>
  <c r="R134" i="1"/>
  <c r="R125" i="1"/>
  <c r="R61" i="1"/>
  <c r="R98" i="1"/>
  <c r="R103" i="1"/>
  <c r="AE103" i="1" s="1"/>
  <c r="R115" i="1"/>
  <c r="R114" i="1"/>
  <c r="AE114" i="1" s="1"/>
  <c r="R94" i="1"/>
  <c r="R90" i="1"/>
  <c r="R58" i="1"/>
  <c r="AE58" i="1" s="1"/>
  <c r="R66" i="1"/>
  <c r="R38" i="1"/>
  <c r="AE38" i="1" s="1"/>
  <c r="R44" i="1"/>
  <c r="R24" i="1"/>
  <c r="R19" i="1"/>
  <c r="R8" i="1"/>
  <c r="AE8" i="1" s="1"/>
  <c r="R131" i="1"/>
  <c r="R157" i="1"/>
  <c r="R146" i="1"/>
  <c r="R140" i="1"/>
  <c r="R133" i="1"/>
  <c r="R127" i="1"/>
  <c r="R163" i="1"/>
  <c r="R50" i="1"/>
  <c r="R84" i="1"/>
  <c r="R110" i="1"/>
  <c r="R88" i="1"/>
  <c r="AO155" i="1"/>
  <c r="AO148" i="1"/>
  <c r="AO142" i="1"/>
  <c r="AO164" i="1"/>
  <c r="AO128" i="1"/>
  <c r="AO80" i="1"/>
  <c r="AO99" i="1"/>
  <c r="AO162" i="1"/>
  <c r="I160" i="1"/>
  <c r="I143" i="1"/>
  <c r="I136" i="1"/>
  <c r="I131" i="1"/>
  <c r="I122" i="1"/>
  <c r="I87" i="1"/>
  <c r="I101" i="1"/>
  <c r="I86" i="1"/>
  <c r="R156" i="1"/>
  <c r="R149" i="1"/>
  <c r="R141" i="1"/>
  <c r="R165" i="1"/>
  <c r="R126" i="1"/>
  <c r="R63" i="1"/>
  <c r="R104" i="1"/>
  <c r="R81" i="1"/>
  <c r="R121" i="1"/>
  <c r="R112" i="1"/>
  <c r="R92" i="1"/>
  <c r="R82" i="1"/>
  <c r="R71" i="1"/>
  <c r="AO154" i="1"/>
  <c r="AO147" i="1"/>
  <c r="AO138" i="1"/>
  <c r="AO132" i="1"/>
  <c r="AO124" i="1"/>
  <c r="AO76" i="1"/>
  <c r="AO89" i="1"/>
  <c r="AO161" i="1"/>
  <c r="I40" i="1"/>
  <c r="I25" i="1"/>
  <c r="I23" i="1"/>
  <c r="I7" i="1"/>
  <c r="AO2" i="1"/>
  <c r="AO153" i="1"/>
  <c r="AO145" i="1"/>
  <c r="AO137" i="1"/>
  <c r="AO130" i="1"/>
  <c r="AO123" i="1"/>
  <c r="AO113" i="1"/>
  <c r="AO65" i="1"/>
  <c r="AO49" i="1"/>
  <c r="AO118" i="1"/>
  <c r="AO106" i="1"/>
  <c r="AO78" i="1"/>
  <c r="AO55" i="1"/>
  <c r="AO57" i="1"/>
  <c r="AO48" i="1"/>
  <c r="AO35" i="1"/>
  <c r="AO20" i="1"/>
  <c r="AO26" i="1"/>
  <c r="AO11" i="1"/>
  <c r="AO5" i="1"/>
  <c r="G119" i="1"/>
  <c r="G102" i="1"/>
  <c r="G83" i="1"/>
  <c r="G77" i="1"/>
  <c r="G62" i="1"/>
  <c r="G51" i="1"/>
  <c r="G42" i="1"/>
  <c r="G32" i="1"/>
  <c r="G17" i="1"/>
  <c r="G13" i="1"/>
  <c r="G4" i="1"/>
  <c r="G118" i="1"/>
  <c r="G106" i="1"/>
  <c r="G78" i="1"/>
  <c r="G55" i="1"/>
  <c r="G57" i="1"/>
  <c r="G48" i="1"/>
  <c r="G35" i="1"/>
  <c r="G20" i="1"/>
  <c r="G26" i="1"/>
  <c r="G11" i="1"/>
  <c r="G5" i="1"/>
  <c r="R155" i="1"/>
  <c r="R148" i="1"/>
  <c r="R142" i="1"/>
  <c r="R164" i="1"/>
  <c r="R128" i="1"/>
  <c r="R80" i="1"/>
  <c r="R99" i="1"/>
  <c r="R162" i="1"/>
  <c r="R120" i="1"/>
  <c r="R111" i="1"/>
  <c r="R97" i="1"/>
  <c r="R154" i="1"/>
  <c r="R147" i="1"/>
  <c r="AE147" i="1" s="1"/>
  <c r="R138" i="1"/>
  <c r="R132" i="1"/>
  <c r="R124" i="1"/>
  <c r="R76" i="1"/>
  <c r="R89" i="1"/>
  <c r="R161" i="1"/>
  <c r="I2" i="1"/>
  <c r="I153" i="1"/>
  <c r="I145" i="1"/>
  <c r="I137" i="1"/>
  <c r="I130" i="1"/>
  <c r="I123" i="1"/>
  <c r="I113" i="1"/>
  <c r="I65" i="1"/>
  <c r="I49" i="1"/>
  <c r="I35" i="1"/>
  <c r="I20" i="1"/>
  <c r="I26" i="1"/>
  <c r="I11" i="1"/>
  <c r="I5" i="1"/>
  <c r="R153" i="1"/>
  <c r="R145" i="1"/>
  <c r="R137" i="1"/>
  <c r="R130" i="1"/>
  <c r="R123" i="1"/>
  <c r="R113" i="1"/>
  <c r="R65" i="1"/>
  <c r="R49" i="1"/>
  <c r="R118" i="1"/>
  <c r="R106" i="1"/>
  <c r="R78" i="1"/>
  <c r="G155" i="1"/>
  <c r="G148" i="1"/>
  <c r="G142" i="1"/>
  <c r="G128" i="1"/>
  <c r="G80" i="1"/>
  <c r="G99" i="1"/>
  <c r="G162" i="1"/>
  <c r="I100" i="1"/>
  <c r="I54" i="1"/>
  <c r="I79" i="1"/>
  <c r="I41" i="1"/>
  <c r="I37" i="1"/>
  <c r="I16" i="1"/>
  <c r="I21" i="1"/>
  <c r="I12" i="1"/>
  <c r="I72" i="1"/>
  <c r="R116" i="1"/>
  <c r="R100" i="1"/>
  <c r="R95" i="1"/>
  <c r="AE95" i="1" s="1"/>
  <c r="R54" i="1"/>
  <c r="R79" i="1"/>
  <c r="R41" i="1"/>
  <c r="R37" i="1"/>
  <c r="R16" i="1"/>
  <c r="R21" i="1"/>
  <c r="R12" i="1"/>
  <c r="R119" i="1"/>
  <c r="R102" i="1"/>
  <c r="R83" i="1"/>
  <c r="AO159" i="1"/>
  <c r="AO151" i="1"/>
  <c r="AO144" i="1"/>
  <c r="AO135" i="1"/>
  <c r="AO129" i="1"/>
  <c r="AO109" i="1"/>
  <c r="AO91" i="1"/>
  <c r="AO73" i="1"/>
  <c r="AO56" i="1"/>
  <c r="AO117" i="1"/>
  <c r="AO93" i="1"/>
  <c r="AO96" i="1"/>
  <c r="I159" i="1"/>
  <c r="I151" i="1"/>
  <c r="I144" i="1"/>
  <c r="I135" i="1"/>
  <c r="I129" i="1"/>
  <c r="I109" i="1"/>
  <c r="I91" i="1"/>
  <c r="I73" i="1"/>
  <c r="I56" i="1"/>
  <c r="I93" i="1"/>
  <c r="I96" i="1"/>
  <c r="I75" i="1"/>
  <c r="I46" i="1"/>
  <c r="I45" i="1"/>
  <c r="R159" i="1"/>
  <c r="R151" i="1"/>
  <c r="R144" i="1"/>
  <c r="R135" i="1"/>
  <c r="R129" i="1"/>
  <c r="R109" i="1"/>
  <c r="R91" i="1"/>
  <c r="R73" i="1"/>
  <c r="R56" i="1"/>
  <c r="R93" i="1"/>
  <c r="R96" i="1"/>
  <c r="R75" i="1"/>
  <c r="R46" i="1"/>
  <c r="R40" i="1"/>
  <c r="R25" i="1"/>
  <c r="R23" i="1"/>
  <c r="R7" i="1"/>
  <c r="AO158" i="1"/>
  <c r="AO150" i="1"/>
  <c r="AO139" i="1"/>
  <c r="AO134" i="1"/>
  <c r="AO125" i="1"/>
  <c r="AO61" i="1"/>
  <c r="AO98" i="1"/>
  <c r="AO103" i="1"/>
  <c r="AO115" i="1"/>
  <c r="AO114" i="1"/>
  <c r="AO94" i="1"/>
  <c r="AO90" i="1"/>
  <c r="AO58" i="1"/>
  <c r="AO75" i="1"/>
  <c r="AO46" i="1"/>
  <c r="AO45" i="1"/>
  <c r="AO40" i="1"/>
  <c r="AO25" i="1"/>
  <c r="AO23" i="1"/>
  <c r="AO7" i="1"/>
  <c r="AO66" i="1"/>
  <c r="AO38" i="1"/>
  <c r="AO44" i="1"/>
  <c r="AO24" i="1"/>
  <c r="AO19" i="1"/>
  <c r="AO8" i="1"/>
  <c r="AO74" i="1"/>
  <c r="AO67" i="1"/>
  <c r="AO60" i="1"/>
  <c r="AO53" i="1"/>
  <c r="AO36" i="1"/>
  <c r="AO22" i="1"/>
  <c r="AO18" i="1"/>
  <c r="AO10" i="1"/>
  <c r="G156" i="1"/>
  <c r="G149" i="1"/>
  <c r="G141" i="1"/>
  <c r="G165" i="1"/>
  <c r="G126" i="1"/>
  <c r="G63" i="1"/>
  <c r="G104" i="1"/>
  <c r="G81" i="1"/>
  <c r="R70" i="1"/>
  <c r="I70" i="1"/>
  <c r="G37" i="1"/>
  <c r="G16" i="1"/>
  <c r="G21" i="1"/>
  <c r="G12" i="1"/>
  <c r="R74" i="1"/>
  <c r="R67" i="1"/>
  <c r="R60" i="1"/>
  <c r="R53" i="1"/>
  <c r="R36" i="1"/>
  <c r="R22" i="1"/>
  <c r="AE22" i="1" s="1"/>
  <c r="R18" i="1"/>
  <c r="R10" i="1"/>
  <c r="R117" i="1"/>
  <c r="AO121" i="1"/>
  <c r="AO112" i="1"/>
  <c r="AO92" i="1"/>
  <c r="AO82" i="1"/>
  <c r="AO71" i="1"/>
  <c r="AO47" i="1"/>
  <c r="AO43" i="1"/>
  <c r="AO33" i="1"/>
  <c r="I121" i="1"/>
  <c r="I112" i="1"/>
  <c r="AE112" i="1" s="1"/>
  <c r="I92" i="1"/>
  <c r="I82" i="1"/>
  <c r="I71" i="1"/>
  <c r="I47" i="1"/>
  <c r="R47" i="1"/>
  <c r="R43" i="1"/>
  <c r="AE43" i="1" s="1"/>
  <c r="R33" i="1"/>
  <c r="R31" i="1"/>
  <c r="R14" i="1"/>
  <c r="R9" i="1"/>
  <c r="AO120" i="1"/>
  <c r="AO111" i="1"/>
  <c r="AO97" i="1"/>
  <c r="AO72" i="1"/>
  <c r="AO59" i="1"/>
  <c r="AO52" i="1"/>
  <c r="AO39" i="1"/>
  <c r="AO27" i="1"/>
  <c r="AO29" i="1"/>
  <c r="AO15" i="1"/>
  <c r="AO3" i="1"/>
  <c r="R72" i="1"/>
  <c r="R59" i="1"/>
  <c r="R52" i="1"/>
  <c r="R39" i="1"/>
  <c r="R27" i="1"/>
  <c r="R29" i="1"/>
  <c r="R15" i="1"/>
  <c r="R3" i="1"/>
  <c r="AO119" i="1"/>
  <c r="AO102" i="1"/>
  <c r="AO83" i="1"/>
  <c r="AO77" i="1"/>
  <c r="AO62" i="1"/>
  <c r="AO51" i="1"/>
  <c r="AO42" i="1"/>
  <c r="AO32" i="1"/>
  <c r="AO17" i="1"/>
  <c r="AO13" i="1"/>
  <c r="AO4" i="1"/>
  <c r="I102" i="1"/>
  <c r="I83" i="1"/>
  <c r="I77" i="1"/>
  <c r="I62" i="1"/>
  <c r="I51" i="1"/>
  <c r="R77" i="1"/>
  <c r="R62" i="1"/>
  <c r="R51" i="1"/>
  <c r="R42" i="1"/>
  <c r="R32" i="1"/>
  <c r="R17" i="1"/>
  <c r="R13" i="1"/>
  <c r="R4" i="1"/>
  <c r="AE4" i="1" s="1"/>
  <c r="I118" i="1"/>
  <c r="I106" i="1"/>
  <c r="I78" i="1"/>
  <c r="I55" i="1"/>
  <c r="I57" i="1"/>
  <c r="I48" i="1"/>
  <c r="R55" i="1"/>
  <c r="R57" i="1"/>
  <c r="R48" i="1"/>
  <c r="R35" i="1"/>
  <c r="R20" i="1"/>
  <c r="R26" i="1"/>
  <c r="R11" i="1"/>
  <c r="R5" i="1"/>
  <c r="G116" i="1"/>
  <c r="G100" i="1"/>
  <c r="G95" i="1"/>
  <c r="G54" i="1"/>
  <c r="G79" i="1"/>
  <c r="G41" i="1"/>
  <c r="G117" i="1"/>
  <c r="G93" i="1"/>
  <c r="G96" i="1"/>
  <c r="G75" i="1"/>
  <c r="G46" i="1"/>
  <c r="G45" i="1"/>
  <c r="G40" i="1"/>
  <c r="G25" i="1"/>
  <c r="G23" i="1"/>
  <c r="G7" i="1"/>
  <c r="G110" i="1"/>
  <c r="G88" i="1"/>
  <c r="G74" i="1"/>
  <c r="G67" i="1"/>
  <c r="G60" i="1"/>
  <c r="G53" i="1"/>
  <c r="G36" i="1"/>
  <c r="G22" i="1"/>
  <c r="G18" i="1"/>
  <c r="G10" i="1"/>
  <c r="AE24" i="1"/>
  <c r="AE42" i="1" l="1"/>
  <c r="AE107" i="1"/>
  <c r="AE118" i="1"/>
  <c r="AP64" i="1"/>
  <c r="H69" i="1"/>
  <c r="AP30" i="1"/>
  <c r="AP69" i="1"/>
  <c r="AP34" i="1"/>
  <c r="AP108" i="1"/>
  <c r="AP85" i="1"/>
  <c r="AP28" i="1"/>
  <c r="H68" i="1"/>
  <c r="H107" i="1"/>
  <c r="H6" i="1"/>
  <c r="AP105" i="1"/>
  <c r="AP68" i="1"/>
  <c r="AP107" i="1"/>
  <c r="H105" i="1"/>
  <c r="AP6" i="1"/>
  <c r="H34" i="1"/>
  <c r="H108" i="1"/>
  <c r="H64" i="1"/>
  <c r="H85" i="1"/>
  <c r="H28" i="1"/>
  <c r="H30" i="1"/>
  <c r="AE106" i="1"/>
  <c r="AE165" i="1"/>
  <c r="AE124" i="1"/>
  <c r="AE19" i="1"/>
  <c r="AE115" i="1"/>
  <c r="AE158" i="1"/>
  <c r="AE138" i="1"/>
  <c r="AE61" i="1"/>
  <c r="AE94" i="1"/>
  <c r="AE18" i="1"/>
  <c r="AE90" i="1"/>
  <c r="AE134" i="1"/>
  <c r="AE32" i="1"/>
  <c r="AE139" i="1"/>
  <c r="AE17" i="1"/>
  <c r="AE78" i="1"/>
  <c r="AE66" i="1"/>
  <c r="AE125" i="1"/>
  <c r="AE98" i="1"/>
  <c r="AE161" i="1"/>
  <c r="AE88" i="1"/>
  <c r="AE140" i="1"/>
  <c r="AE13" i="1"/>
  <c r="AE3" i="1"/>
  <c r="AE92" i="1"/>
  <c r="AE89" i="1"/>
  <c r="AE84" i="1"/>
  <c r="AE5" i="1"/>
  <c r="AE15" i="1"/>
  <c r="AE11" i="1"/>
  <c r="AE67" i="1"/>
  <c r="AE119" i="1"/>
  <c r="AE82" i="1"/>
  <c r="AE20" i="1"/>
  <c r="AE154" i="1"/>
  <c r="AE104" i="1"/>
  <c r="AE121" i="1"/>
  <c r="AE101" i="1"/>
  <c r="AE131" i="1"/>
  <c r="AE72" i="1"/>
  <c r="AE10" i="1"/>
  <c r="AE142" i="1"/>
  <c r="AE63" i="1"/>
  <c r="AE110" i="1"/>
  <c r="AE97" i="1"/>
  <c r="AE146" i="1"/>
  <c r="AE62" i="1"/>
  <c r="AE79" i="1"/>
  <c r="AE25" i="1"/>
  <c r="AE128" i="1"/>
  <c r="AE52" i="1"/>
  <c r="AE96" i="1"/>
  <c r="AE16" i="1"/>
  <c r="AE152" i="1"/>
  <c r="AE33" i="1"/>
  <c r="AE44" i="1"/>
  <c r="AE76" i="1"/>
  <c r="AE45" i="1"/>
  <c r="AE156" i="1"/>
  <c r="AE127" i="1"/>
  <c r="AE31" i="1"/>
  <c r="AE46" i="1"/>
  <c r="AE87" i="1"/>
  <c r="AE35" i="1"/>
  <c r="AE71" i="1"/>
  <c r="AE122" i="1"/>
  <c r="AE160" i="1"/>
  <c r="AE49" i="1"/>
  <c r="AE12" i="1"/>
  <c r="AE100" i="1"/>
  <c r="AE37" i="1"/>
  <c r="AE40" i="1"/>
  <c r="AE57" i="1"/>
  <c r="AE120" i="1"/>
  <c r="AE155" i="1"/>
  <c r="AE7" i="1"/>
  <c r="AE157" i="1"/>
  <c r="AE60" i="1"/>
  <c r="AE111" i="1"/>
  <c r="AE148" i="1"/>
  <c r="AE117" i="1"/>
  <c r="AE149" i="1"/>
  <c r="AE163" i="1"/>
  <c r="AE23" i="1"/>
  <c r="AE80" i="1"/>
  <c r="AE39" i="1"/>
  <c r="AE41" i="1"/>
  <c r="AE59" i="1"/>
  <c r="AE93" i="1"/>
  <c r="AE74" i="1"/>
  <c r="AE136" i="1"/>
  <c r="AE126" i="1"/>
  <c r="AE132" i="1"/>
  <c r="AE83" i="1"/>
  <c r="AE53" i="1"/>
  <c r="AE81" i="1"/>
  <c r="AE133" i="1"/>
  <c r="AE129" i="1"/>
  <c r="AE2" i="1"/>
  <c r="AE164" i="1"/>
  <c r="AE77" i="1"/>
  <c r="AE54" i="1"/>
  <c r="AE99" i="1"/>
  <c r="AE141" i="1"/>
  <c r="AE50" i="1"/>
  <c r="AE102" i="1"/>
  <c r="AE27" i="1"/>
  <c r="AE143" i="1"/>
  <c r="AE14" i="1"/>
  <c r="AE75" i="1"/>
  <c r="AP158" i="1"/>
  <c r="AE70" i="1"/>
  <c r="AE36" i="1"/>
  <c r="AE48" i="1"/>
  <c r="AE162" i="1"/>
  <c r="AE86" i="1"/>
  <c r="AE21" i="1"/>
  <c r="AE116" i="1"/>
  <c r="AE137" i="1"/>
  <c r="AE55" i="1"/>
  <c r="AE29" i="1"/>
  <c r="AE91" i="1"/>
  <c r="AE9" i="1"/>
  <c r="H70" i="1"/>
  <c r="AP104" i="1"/>
  <c r="AE47" i="1"/>
  <c r="AE153" i="1"/>
  <c r="AE65" i="1"/>
  <c r="AE151" i="1"/>
  <c r="AE26" i="1"/>
  <c r="AP115" i="1"/>
  <c r="AE109" i="1"/>
  <c r="AE145" i="1"/>
  <c r="AP84" i="1"/>
  <c r="AP20" i="1"/>
  <c r="AP83" i="1"/>
  <c r="AE135" i="1"/>
  <c r="AE51" i="1"/>
  <c r="AE144" i="1"/>
  <c r="AP70" i="1"/>
  <c r="AP137" i="1"/>
  <c r="AE113" i="1"/>
  <c r="H60" i="1"/>
  <c r="AP41" i="1"/>
  <c r="AP143" i="1"/>
  <c r="AE56" i="1"/>
  <c r="AE159" i="1"/>
  <c r="AE123" i="1"/>
  <c r="H145" i="1"/>
  <c r="AP151" i="1"/>
  <c r="AE73" i="1"/>
  <c r="AE130" i="1"/>
  <c r="AP99" i="1"/>
  <c r="AP27" i="1"/>
  <c r="AP14" i="1"/>
  <c r="AP112" i="1"/>
  <c r="AP18" i="1"/>
  <c r="AP110" i="1"/>
  <c r="AP96" i="1"/>
  <c r="AP58" i="1"/>
  <c r="AP5" i="1"/>
  <c r="AP106" i="1"/>
  <c r="AP79" i="1"/>
  <c r="AP130" i="1"/>
  <c r="AP136" i="1"/>
  <c r="AP144" i="1"/>
  <c r="AP150" i="1"/>
  <c r="AP157" i="1"/>
  <c r="AP81" i="1"/>
  <c r="AP162" i="1"/>
  <c r="AP13" i="1"/>
  <c r="AP102" i="1"/>
  <c r="AP39" i="1"/>
  <c r="AP31" i="1"/>
  <c r="AP121" i="1"/>
  <c r="AP22" i="1"/>
  <c r="AP124" i="1"/>
  <c r="AP90" i="1"/>
  <c r="AP11" i="1"/>
  <c r="AP118" i="1"/>
  <c r="AP135" i="1"/>
  <c r="AP156" i="1"/>
  <c r="AP52" i="1"/>
  <c r="AP33" i="1"/>
  <c r="AP36" i="1"/>
  <c r="AP8" i="1"/>
  <c r="AP94" i="1"/>
  <c r="AP26" i="1"/>
  <c r="AP154" i="1"/>
  <c r="AP131" i="1"/>
  <c r="H160" i="1"/>
  <c r="AP138" i="1"/>
  <c r="AP95" i="1"/>
  <c r="AP113" i="1"/>
  <c r="AP122" i="1"/>
  <c r="AP129" i="1"/>
  <c r="AP134" i="1"/>
  <c r="AP140" i="1"/>
  <c r="AP149" i="1"/>
  <c r="AP148" i="1"/>
  <c r="AP32" i="1"/>
  <c r="AP59" i="1"/>
  <c r="AP43" i="1"/>
  <c r="AP23" i="1"/>
  <c r="AP53" i="1"/>
  <c r="AP19" i="1"/>
  <c r="AP114" i="1"/>
  <c r="AP4" i="1"/>
  <c r="AP132" i="1"/>
  <c r="AP123" i="1"/>
  <c r="AP12" i="1"/>
  <c r="AP100" i="1"/>
  <c r="AP147" i="1"/>
  <c r="AP65" i="1"/>
  <c r="AP87" i="1"/>
  <c r="AP109" i="1"/>
  <c r="AP125" i="1"/>
  <c r="AP133" i="1"/>
  <c r="AP141" i="1"/>
  <c r="AP142" i="1"/>
  <c r="AP42" i="1"/>
  <c r="AP161" i="1"/>
  <c r="AP72" i="1"/>
  <c r="AP47" i="1"/>
  <c r="AP46" i="1"/>
  <c r="AP60" i="1"/>
  <c r="AP24" i="1"/>
  <c r="AP48" i="1"/>
  <c r="AP54" i="1"/>
  <c r="AP17" i="1"/>
  <c r="AP21" i="1"/>
  <c r="AP116" i="1"/>
  <c r="AP2" i="1"/>
  <c r="AP49" i="1"/>
  <c r="AP101" i="1"/>
  <c r="AP91" i="1"/>
  <c r="AP61" i="1"/>
  <c r="AP127" i="1"/>
  <c r="AP165" i="1"/>
  <c r="AP164" i="1"/>
  <c r="AP51" i="1"/>
  <c r="AP3" i="1"/>
  <c r="AP97" i="1"/>
  <c r="AP75" i="1"/>
  <c r="AP71" i="1"/>
  <c r="AP117" i="1"/>
  <c r="AP67" i="1"/>
  <c r="AP35" i="1"/>
  <c r="AP44" i="1"/>
  <c r="AP7" i="1"/>
  <c r="AP57" i="1"/>
  <c r="AP146" i="1"/>
  <c r="AP119" i="1"/>
  <c r="AP16" i="1"/>
  <c r="AP153" i="1"/>
  <c r="AP160" i="1"/>
  <c r="AP86" i="1"/>
  <c r="AP73" i="1"/>
  <c r="AP98" i="1"/>
  <c r="AP163" i="1"/>
  <c r="AP126" i="1"/>
  <c r="AP128" i="1"/>
  <c r="AP62" i="1"/>
  <c r="AP15" i="1"/>
  <c r="AP111" i="1"/>
  <c r="AP89" i="1"/>
  <c r="AP82" i="1"/>
  <c r="AP76" i="1"/>
  <c r="AP74" i="1"/>
  <c r="AP25" i="1"/>
  <c r="AP38" i="1"/>
  <c r="AP40" i="1"/>
  <c r="AP55" i="1"/>
  <c r="AP139" i="1"/>
  <c r="AP155" i="1"/>
  <c r="AP37" i="1"/>
  <c r="AP145" i="1"/>
  <c r="AP152" i="1"/>
  <c r="AP159" i="1"/>
  <c r="AP56" i="1"/>
  <c r="AP103" i="1"/>
  <c r="AP50" i="1"/>
  <c r="AP63" i="1"/>
  <c r="AP80" i="1"/>
  <c r="AP77" i="1"/>
  <c r="AP29" i="1"/>
  <c r="AP120" i="1"/>
  <c r="AP9" i="1"/>
  <c r="AP92" i="1"/>
  <c r="AP10" i="1"/>
  <c r="AP88" i="1"/>
  <c r="AP45" i="1"/>
  <c r="AP66" i="1"/>
  <c r="AP93" i="1"/>
  <c r="AP78" i="1"/>
  <c r="H9" i="1"/>
  <c r="H130" i="1"/>
  <c r="H129" i="1"/>
  <c r="H132" i="1"/>
  <c r="H98" i="1"/>
  <c r="H73" i="1"/>
  <c r="H141" i="1"/>
  <c r="H81" i="1"/>
  <c r="H139" i="1"/>
  <c r="H137" i="1"/>
  <c r="H135" i="1"/>
  <c r="H138" i="1"/>
  <c r="H61" i="1"/>
  <c r="H99" i="1"/>
  <c r="H157" i="1"/>
  <c r="H101" i="1"/>
  <c r="H150" i="1"/>
  <c r="H144" i="1"/>
  <c r="H147" i="1"/>
  <c r="H140" i="1"/>
  <c r="H125" i="1"/>
  <c r="H91" i="1"/>
  <c r="H104" i="1"/>
  <c r="H87" i="1"/>
  <c r="H158" i="1"/>
  <c r="H153" i="1"/>
  <c r="H151" i="1"/>
  <c r="H50" i="1"/>
  <c r="H154" i="1"/>
  <c r="H146" i="1"/>
  <c r="H155" i="1"/>
  <c r="H80" i="1"/>
  <c r="H122" i="1"/>
  <c r="H63" i="1"/>
  <c r="H49" i="1"/>
  <c r="H163" i="1"/>
  <c r="H159" i="1"/>
  <c r="H161" i="1"/>
  <c r="H134" i="1"/>
  <c r="H152" i="1"/>
  <c r="H109" i="1"/>
  <c r="H131" i="1"/>
  <c r="H126" i="1"/>
  <c r="H65" i="1"/>
  <c r="H127" i="1"/>
  <c r="H89" i="1"/>
  <c r="H143" i="1"/>
  <c r="H148" i="1"/>
  <c r="H128" i="1"/>
  <c r="H136" i="1"/>
  <c r="H165" i="1"/>
  <c r="H113" i="1"/>
  <c r="H133" i="1"/>
  <c r="H76" i="1"/>
  <c r="H115" i="1"/>
  <c r="H56" i="1"/>
  <c r="H164" i="1"/>
  <c r="H156" i="1"/>
  <c r="H149" i="1"/>
  <c r="H53" i="1"/>
  <c r="H123" i="1"/>
  <c r="H84" i="1"/>
  <c r="H124" i="1"/>
  <c r="H103" i="1"/>
  <c r="H162" i="1"/>
  <c r="H142" i="1"/>
  <c r="H86" i="1"/>
  <c r="H58" i="1"/>
  <c r="H16" i="1"/>
  <c r="H82" i="1"/>
  <c r="H72" i="1"/>
  <c r="H10" i="1"/>
  <c r="H106" i="1"/>
  <c r="H35" i="1"/>
  <c r="H26" i="1"/>
  <c r="H118" i="1"/>
  <c r="H78" i="1"/>
  <c r="H48" i="1"/>
  <c r="H20" i="1"/>
  <c r="H5" i="1"/>
  <c r="H55" i="1"/>
  <c r="H11" i="1"/>
  <c r="H57" i="1"/>
  <c r="H88" i="1"/>
  <c r="H90" i="1"/>
  <c r="H38" i="1"/>
  <c r="H93" i="1"/>
  <c r="H37" i="1"/>
  <c r="H33" i="1"/>
  <c r="H13" i="1"/>
  <c r="H3" i="1"/>
  <c r="H97" i="1"/>
  <c r="H74" i="1"/>
  <c r="H44" i="1"/>
  <c r="H96" i="1"/>
  <c r="H83" i="1"/>
  <c r="H4" i="1"/>
  <c r="H18" i="1"/>
  <c r="H110" i="1"/>
  <c r="H114" i="1"/>
  <c r="H94" i="1"/>
  <c r="H117" i="1"/>
  <c r="H41" i="1"/>
  <c r="H17" i="1"/>
  <c r="H15" i="1"/>
  <c r="H111" i="1"/>
  <c r="H22" i="1"/>
  <c r="H7" i="1"/>
  <c r="H31" i="1"/>
  <c r="H92" i="1"/>
  <c r="H62" i="1"/>
  <c r="H79" i="1"/>
  <c r="H32" i="1"/>
  <c r="H29" i="1"/>
  <c r="H120" i="1"/>
  <c r="H36" i="1"/>
  <c r="H23" i="1"/>
  <c r="H2" i="1"/>
  <c r="H121" i="1"/>
  <c r="H119" i="1"/>
  <c r="H54" i="1"/>
  <c r="H42" i="1"/>
  <c r="H27" i="1"/>
  <c r="H25" i="1"/>
  <c r="H8" i="1"/>
  <c r="H45" i="1"/>
  <c r="H71" i="1"/>
  <c r="H95" i="1"/>
  <c r="H51" i="1"/>
  <c r="H39" i="1"/>
  <c r="H14" i="1"/>
  <c r="H40" i="1"/>
  <c r="H19" i="1"/>
  <c r="H46" i="1"/>
  <c r="H12" i="1"/>
  <c r="H100" i="1"/>
  <c r="H77" i="1"/>
  <c r="H52" i="1"/>
  <c r="H47" i="1"/>
  <c r="H67" i="1"/>
  <c r="H66" i="1"/>
  <c r="H24" i="1"/>
  <c r="H75" i="1"/>
  <c r="H21" i="1"/>
  <c r="H116" i="1"/>
  <c r="H43" i="1"/>
  <c r="H102" i="1"/>
  <c r="H59" i="1"/>
  <c r="H112" i="1"/>
  <c r="AF85" i="1" l="1"/>
  <c r="AQ85" i="1" s="1"/>
  <c r="AF30" i="1"/>
  <c r="AQ30" i="1" s="1"/>
  <c r="AF107" i="1"/>
  <c r="AQ107" i="1" s="1"/>
  <c r="AF68" i="1"/>
  <c r="AQ68" i="1" s="1"/>
  <c r="AF105" i="1"/>
  <c r="AQ105" i="1" s="1"/>
  <c r="AF6" i="1"/>
  <c r="AQ6" i="1" s="1"/>
  <c r="AF34" i="1"/>
  <c r="AQ34" i="1" s="1"/>
  <c r="AF69" i="1"/>
  <c r="AQ69" i="1" s="1"/>
  <c r="AF28" i="1"/>
  <c r="AQ28" i="1" s="1"/>
  <c r="AF64" i="1"/>
  <c r="AQ64" i="1" s="1"/>
  <c r="AF108" i="1"/>
  <c r="AQ108" i="1" s="1"/>
  <c r="AF43" i="1"/>
  <c r="AQ43" i="1" s="1"/>
  <c r="AF70" i="1"/>
  <c r="AQ70" i="1" s="1"/>
  <c r="AF94" i="1"/>
  <c r="AQ94" i="1" s="1"/>
  <c r="AF131" i="1"/>
  <c r="AQ131" i="1" s="1"/>
  <c r="AF119" i="1"/>
  <c r="AQ119" i="1" s="1"/>
  <c r="AF14" i="1"/>
  <c r="AQ14" i="1" s="1"/>
  <c r="AF91" i="1"/>
  <c r="AQ91" i="1" s="1"/>
  <c r="AF164" i="1"/>
  <c r="AQ164" i="1" s="1"/>
  <c r="AF95" i="1"/>
  <c r="AQ95" i="1" s="1"/>
  <c r="AF44" i="1"/>
  <c r="AQ44" i="1" s="1"/>
  <c r="AF73" i="1"/>
  <c r="AQ73" i="1" s="1"/>
  <c r="AF128" i="1"/>
  <c r="AQ128" i="1" s="1"/>
  <c r="AF19" i="1"/>
  <c r="AQ19" i="1" s="1"/>
  <c r="AF61" i="1"/>
  <c r="AQ61" i="1" s="1"/>
  <c r="AF132" i="1"/>
  <c r="AQ132" i="1" s="1"/>
  <c r="AF12" i="1"/>
  <c r="AQ12" i="1" s="1"/>
  <c r="AF96" i="1"/>
  <c r="AQ96" i="1" s="1"/>
  <c r="AF98" i="1"/>
  <c r="AQ98" i="1" s="1"/>
  <c r="AF124" i="1"/>
  <c r="AQ124" i="1" s="1"/>
  <c r="AF79" i="1"/>
  <c r="AQ79" i="1" s="1"/>
  <c r="AF20" i="1"/>
  <c r="AQ20" i="1" s="1"/>
  <c r="AF126" i="1"/>
  <c r="AQ126" i="1" s="1"/>
  <c r="AF53" i="1"/>
  <c r="AQ53" i="1" s="1"/>
  <c r="AF57" i="1"/>
  <c r="AQ57" i="1" s="1"/>
  <c r="AF37" i="1"/>
  <c r="AQ37" i="1" s="1"/>
  <c r="AF72" i="1"/>
  <c r="AQ72" i="1" s="1"/>
  <c r="AF127" i="1"/>
  <c r="AQ127" i="1" s="1"/>
  <c r="AF130" i="1"/>
  <c r="AQ130" i="1" s="1"/>
  <c r="AF111" i="1"/>
  <c r="AQ111" i="1" s="1"/>
  <c r="AF23" i="1"/>
  <c r="AQ23" i="1" s="1"/>
  <c r="AF24" i="1"/>
  <c r="AQ24" i="1" s="1"/>
  <c r="AF77" i="1"/>
  <c r="AQ77" i="1" s="1"/>
  <c r="AF122" i="1"/>
  <c r="AQ122" i="1" s="1"/>
  <c r="AF163" i="1"/>
  <c r="AQ163" i="1" s="1"/>
  <c r="AF123" i="1"/>
  <c r="AQ123" i="1" s="1"/>
  <c r="AF21" i="1"/>
  <c r="AQ21" i="1" s="1"/>
  <c r="AF7" i="1"/>
  <c r="AQ7" i="1" s="1"/>
  <c r="AF39" i="1"/>
  <c r="AQ39" i="1" s="1"/>
  <c r="AF136" i="1"/>
  <c r="AQ136" i="1" s="1"/>
  <c r="AF165" i="1"/>
  <c r="AQ165" i="1" s="1"/>
  <c r="AF66" i="1"/>
  <c r="AQ66" i="1" s="1"/>
  <c r="AF88" i="1"/>
  <c r="AQ88" i="1" s="1"/>
  <c r="AF25" i="1"/>
  <c r="AQ25" i="1" s="1"/>
  <c r="AF71" i="1"/>
  <c r="AQ71" i="1" s="1"/>
  <c r="AF59" i="1"/>
  <c r="AQ59" i="1" s="1"/>
  <c r="AF102" i="1"/>
  <c r="AQ102" i="1" s="1"/>
  <c r="AF93" i="1"/>
  <c r="AQ93" i="1" s="1"/>
  <c r="AF87" i="1"/>
  <c r="AQ87" i="1" s="1"/>
  <c r="AF159" i="1"/>
  <c r="AQ159" i="1" s="1"/>
  <c r="AF56" i="1"/>
  <c r="AQ56" i="1" s="1"/>
  <c r="AF103" i="1"/>
  <c r="AQ103" i="1" s="1"/>
  <c r="AF50" i="1"/>
  <c r="AQ50" i="1" s="1"/>
  <c r="AF63" i="1"/>
  <c r="AQ63" i="1" s="1"/>
  <c r="AF80" i="1"/>
  <c r="AQ80" i="1" s="1"/>
  <c r="AF76" i="1"/>
  <c r="AQ76" i="1" s="1"/>
  <c r="AF113" i="1"/>
  <c r="AQ113" i="1" s="1"/>
  <c r="AF2" i="1"/>
  <c r="AQ2" i="1" s="1"/>
  <c r="AF116" i="1"/>
  <c r="AQ116" i="1" s="1"/>
  <c r="AF78" i="1"/>
  <c r="AQ78" i="1" s="1"/>
  <c r="AF114" i="1"/>
  <c r="AQ114" i="1" s="1"/>
  <c r="AF13" i="1"/>
  <c r="AQ13" i="1" s="1"/>
  <c r="AF9" i="1"/>
  <c r="AQ9" i="1" s="1"/>
  <c r="AF117" i="1"/>
  <c r="AQ117" i="1" s="1"/>
  <c r="AF29" i="1"/>
  <c r="AQ29" i="1" s="1"/>
  <c r="AF120" i="1"/>
  <c r="AQ120" i="1" s="1"/>
  <c r="AF101" i="1"/>
  <c r="AQ101" i="1" s="1"/>
  <c r="AF151" i="1"/>
  <c r="AQ151" i="1" s="1"/>
  <c r="AF158" i="1"/>
  <c r="AQ158" i="1" s="1"/>
  <c r="AF115" i="1"/>
  <c r="AQ115" i="1" s="1"/>
  <c r="AF84" i="1"/>
  <c r="AQ84" i="1" s="1"/>
  <c r="AF104" i="1"/>
  <c r="AQ104" i="1" s="1"/>
  <c r="AF99" i="1"/>
  <c r="AQ99" i="1" s="1"/>
  <c r="AF89" i="1"/>
  <c r="AQ89" i="1" s="1"/>
  <c r="AF65" i="1"/>
  <c r="AQ65" i="1" s="1"/>
  <c r="AF40" i="1"/>
  <c r="AQ40" i="1" s="1"/>
  <c r="AF110" i="1"/>
  <c r="AQ110" i="1" s="1"/>
  <c r="AF90" i="1"/>
  <c r="AQ90" i="1" s="1"/>
  <c r="AF67" i="1"/>
  <c r="AQ67" i="1" s="1"/>
  <c r="AF82" i="1"/>
  <c r="AQ82" i="1" s="1"/>
  <c r="AF112" i="1"/>
  <c r="AF27" i="1"/>
  <c r="AQ27" i="1" s="1"/>
  <c r="AF31" i="1"/>
  <c r="AQ31" i="1" s="1"/>
  <c r="AF8" i="1"/>
  <c r="AQ8" i="1" s="1"/>
  <c r="AF18" i="1"/>
  <c r="AQ18" i="1" s="1"/>
  <c r="AF160" i="1"/>
  <c r="AQ160" i="1" s="1"/>
  <c r="AF144" i="1"/>
  <c r="AQ144" i="1" s="1"/>
  <c r="AF150" i="1"/>
  <c r="AQ150" i="1" s="1"/>
  <c r="AF157" i="1"/>
  <c r="AQ157" i="1" s="1"/>
  <c r="AF81" i="1"/>
  <c r="AQ81" i="1" s="1"/>
  <c r="AF162" i="1"/>
  <c r="AQ162" i="1" s="1"/>
  <c r="AF161" i="1"/>
  <c r="AQ161" i="1" s="1"/>
  <c r="AF49" i="1"/>
  <c r="AQ49" i="1" s="1"/>
  <c r="AF83" i="1"/>
  <c r="AQ83" i="1" s="1"/>
  <c r="AF5" i="1"/>
  <c r="AQ5" i="1" s="1"/>
  <c r="AF48" i="1"/>
  <c r="AQ48" i="1" s="1"/>
  <c r="AF3" i="1"/>
  <c r="AQ3" i="1" s="1"/>
  <c r="AF54" i="1"/>
  <c r="AQ54" i="1" s="1"/>
  <c r="AF55" i="1"/>
  <c r="AQ55" i="1" s="1"/>
  <c r="AF74" i="1"/>
  <c r="AQ74" i="1" s="1"/>
  <c r="AF75" i="1"/>
  <c r="AQ75" i="1" s="1"/>
  <c r="AF33" i="1"/>
  <c r="AQ33" i="1" s="1"/>
  <c r="AS33" i="1" s="1"/>
  <c r="AF86" i="1"/>
  <c r="AQ86" i="1" s="1"/>
  <c r="AF135" i="1"/>
  <c r="AQ135" i="1" s="1"/>
  <c r="AF139" i="1"/>
  <c r="AQ139" i="1" s="1"/>
  <c r="AF146" i="1"/>
  <c r="AQ146" i="1" s="1"/>
  <c r="AF156" i="1"/>
  <c r="AQ156" i="1" s="1"/>
  <c r="AF155" i="1"/>
  <c r="AQ155" i="1" s="1"/>
  <c r="AF154" i="1"/>
  <c r="AQ154" i="1" s="1"/>
  <c r="AF153" i="1"/>
  <c r="AQ153" i="1" s="1"/>
  <c r="AF45" i="1"/>
  <c r="AQ45" i="1" s="1"/>
  <c r="AF22" i="1"/>
  <c r="AQ22" i="1" s="1"/>
  <c r="AF92" i="1"/>
  <c r="AQ92" i="1" s="1"/>
  <c r="AF58" i="1"/>
  <c r="AQ58" i="1" s="1"/>
  <c r="AF97" i="1"/>
  <c r="AF41" i="1"/>
  <c r="AQ41" i="1" s="1"/>
  <c r="AF26" i="1"/>
  <c r="AQ26" i="1" s="1"/>
  <c r="AF51" i="1"/>
  <c r="AQ51" i="1" s="1"/>
  <c r="AF52" i="1"/>
  <c r="AQ52" i="1" s="1"/>
  <c r="AF47" i="1"/>
  <c r="AQ47" i="1" s="1"/>
  <c r="AF152" i="1"/>
  <c r="AQ152" i="1" s="1"/>
  <c r="AF129" i="1"/>
  <c r="AQ129" i="1" s="1"/>
  <c r="AF134" i="1"/>
  <c r="AQ134" i="1" s="1"/>
  <c r="AF140" i="1"/>
  <c r="AQ140" i="1" s="1"/>
  <c r="AF149" i="1"/>
  <c r="AQ149" i="1" s="1"/>
  <c r="AF148" i="1"/>
  <c r="AQ148" i="1" s="1"/>
  <c r="AF147" i="1"/>
  <c r="AQ147" i="1" s="1"/>
  <c r="AF145" i="1"/>
  <c r="AQ145" i="1" s="1"/>
  <c r="AF32" i="1"/>
  <c r="AQ32" i="1" s="1"/>
  <c r="AF11" i="1"/>
  <c r="AQ11" i="1" s="1"/>
  <c r="AF10" i="1"/>
  <c r="AQ10" i="1" s="1"/>
  <c r="AF15" i="1"/>
  <c r="AQ15" i="1" s="1"/>
  <c r="AF16" i="1"/>
  <c r="AQ16" i="1" s="1"/>
  <c r="AF121" i="1"/>
  <c r="AQ121" i="1" s="1"/>
  <c r="AF4" i="1"/>
  <c r="AQ4" i="1" s="1"/>
  <c r="AF60" i="1"/>
  <c r="AQ60" i="1" s="1"/>
  <c r="AF100" i="1"/>
  <c r="AQ100" i="1" s="1"/>
  <c r="AF46" i="1"/>
  <c r="AQ46" i="1" s="1"/>
  <c r="AF143" i="1"/>
  <c r="AQ143" i="1" s="1"/>
  <c r="AF109" i="1"/>
  <c r="AQ109" i="1" s="1"/>
  <c r="AF125" i="1"/>
  <c r="AQ125" i="1" s="1"/>
  <c r="AF133" i="1"/>
  <c r="AQ133" i="1" s="1"/>
  <c r="AF141" i="1"/>
  <c r="AQ141" i="1" s="1"/>
  <c r="AF142" i="1"/>
  <c r="AQ142" i="1" s="1"/>
  <c r="AF138" i="1"/>
  <c r="AQ138" i="1" s="1"/>
  <c r="AF137" i="1"/>
  <c r="AQ137" i="1" s="1"/>
  <c r="AF42" i="1"/>
  <c r="AQ42" i="1" s="1"/>
  <c r="AF36" i="1"/>
  <c r="AQ36" i="1" s="1"/>
  <c r="AF118" i="1"/>
  <c r="AQ118" i="1" s="1"/>
  <c r="AF38" i="1"/>
  <c r="AQ38" i="1" s="1"/>
  <c r="AF17" i="1"/>
  <c r="AQ17" i="1" s="1"/>
  <c r="AF62" i="1"/>
  <c r="AQ62" i="1" s="1"/>
  <c r="AF35" i="1"/>
  <c r="AQ35" i="1" s="1"/>
  <c r="AF106" i="1"/>
  <c r="AQ106" i="1" s="1"/>
  <c r="AS13" i="1" l="1"/>
  <c r="AS20" i="1"/>
  <c r="AT20" i="1" s="1"/>
  <c r="AS16" i="1"/>
  <c r="AS26" i="1"/>
  <c r="AS18" i="1"/>
  <c r="AS21" i="1"/>
  <c r="AS34" i="1"/>
  <c r="AT34" i="1" s="1"/>
  <c r="AS19" i="1"/>
  <c r="AS15" i="1"/>
  <c r="AS8" i="1"/>
  <c r="AT8" i="1" s="1"/>
  <c r="AS25" i="1"/>
  <c r="AS6" i="1"/>
  <c r="AT6" i="1" s="1"/>
  <c r="AS10" i="1"/>
  <c r="AS31" i="1"/>
  <c r="AT31" i="1" s="1"/>
  <c r="AS7" i="1"/>
  <c r="AS36" i="1"/>
  <c r="AS11" i="1"/>
  <c r="AS27" i="1"/>
  <c r="AT27" i="1" s="1"/>
  <c r="AS2" i="1"/>
  <c r="AS37" i="1"/>
  <c r="AS35" i="1"/>
  <c r="AS32" i="1"/>
  <c r="AT32" i="1" s="1"/>
  <c r="AS3" i="1"/>
  <c r="AS29" i="1"/>
  <c r="AT29" i="1" s="1"/>
  <c r="AS12" i="1"/>
  <c r="AS22" i="1"/>
  <c r="AS24" i="1"/>
  <c r="AS30" i="1"/>
  <c r="AT30" i="1" s="1"/>
  <c r="AS17" i="1"/>
  <c r="AS4" i="1"/>
  <c r="AT4" i="1" s="1"/>
  <c r="AS5" i="1"/>
  <c r="AS9" i="1"/>
  <c r="AT9" i="1" s="1"/>
  <c r="AS23" i="1"/>
  <c r="AS14" i="1"/>
  <c r="AS28" i="1"/>
  <c r="AT28" i="1" s="1"/>
  <c r="AR69" i="1"/>
  <c r="AR68" i="1"/>
  <c r="AR108" i="1"/>
  <c r="AR28" i="1"/>
  <c r="AR34" i="1"/>
  <c r="AR64" i="1"/>
  <c r="AR85" i="1"/>
  <c r="AR105" i="1"/>
  <c r="AR6" i="1"/>
  <c r="AR30" i="1"/>
  <c r="AR107" i="1"/>
  <c r="AT38" i="1"/>
  <c r="AT33" i="1"/>
  <c r="AT24" i="1"/>
  <c r="AT16" i="1"/>
  <c r="AT26" i="1"/>
  <c r="AT13" i="1"/>
  <c r="AT39" i="1"/>
  <c r="AT23" i="1"/>
  <c r="AT12" i="1"/>
  <c r="AT15" i="1"/>
  <c r="AT41" i="1"/>
  <c r="AT18" i="1"/>
  <c r="AT7" i="1"/>
  <c r="AT19" i="1"/>
  <c r="AT36" i="1"/>
  <c r="AT42" i="1"/>
  <c r="AT10" i="1"/>
  <c r="AT40" i="1"/>
  <c r="AT25" i="1"/>
  <c r="AT21" i="1"/>
  <c r="AT45" i="1"/>
  <c r="AT11" i="1"/>
  <c r="AT35" i="1"/>
  <c r="AT3" i="1"/>
  <c r="AT2" i="1"/>
  <c r="AT44" i="1"/>
  <c r="AT22" i="1"/>
  <c r="AT37" i="1"/>
  <c r="AT43" i="1"/>
  <c r="AR65" i="1"/>
  <c r="AR129" i="1"/>
  <c r="AR157" i="1"/>
  <c r="AR87" i="1"/>
  <c r="AR147" i="1"/>
  <c r="AR86" i="1"/>
  <c r="AR61" i="1"/>
  <c r="AR116" i="1"/>
  <c r="AR89" i="1"/>
  <c r="AR145" i="1"/>
  <c r="AR150" i="1"/>
  <c r="AR133" i="1"/>
  <c r="AR130" i="1"/>
  <c r="AR122" i="1"/>
  <c r="AR124" i="1"/>
  <c r="AR125" i="1"/>
  <c r="AR154" i="1"/>
  <c r="AR160" i="1"/>
  <c r="AR140" i="1"/>
  <c r="AR56" i="1"/>
  <c r="AR131" i="1"/>
  <c r="AR137" i="1"/>
  <c r="AR138" i="1"/>
  <c r="AR152" i="1"/>
  <c r="AR139" i="1"/>
  <c r="AR159" i="1"/>
  <c r="AR113" i="1"/>
  <c r="AR163" i="1"/>
  <c r="AR76" i="1"/>
  <c r="AR144" i="1"/>
  <c r="AR84" i="1"/>
  <c r="AR148" i="1"/>
  <c r="AR149" i="1"/>
  <c r="AR115" i="1"/>
  <c r="AR80" i="1"/>
  <c r="AR63" i="1"/>
  <c r="AR50" i="1"/>
  <c r="AR142" i="1"/>
  <c r="AR141" i="1"/>
  <c r="AR143" i="1"/>
  <c r="AR155" i="1"/>
  <c r="AR156" i="1"/>
  <c r="AR151" i="1"/>
  <c r="AR135" i="1"/>
  <c r="AR146" i="1"/>
  <c r="AR162" i="1"/>
  <c r="AR81" i="1"/>
  <c r="AR101" i="1"/>
  <c r="AR73" i="1"/>
  <c r="AR153" i="1"/>
  <c r="AR136" i="1"/>
  <c r="AR132" i="1"/>
  <c r="AR123" i="1"/>
  <c r="AR55" i="1"/>
  <c r="AR164" i="1"/>
  <c r="AR165" i="1"/>
  <c r="AR98" i="1"/>
  <c r="AR128" i="1"/>
  <c r="AR126" i="1"/>
  <c r="AR121" i="1"/>
  <c r="AR99" i="1"/>
  <c r="AR104" i="1"/>
  <c r="AR127" i="1"/>
  <c r="AR91" i="1"/>
  <c r="AR49" i="1"/>
  <c r="AQ97" i="1"/>
  <c r="AR41" i="1" s="1"/>
  <c r="AR161" i="1"/>
  <c r="AQ112" i="1"/>
  <c r="AR134" i="1" s="1"/>
  <c r="AR158" i="1"/>
  <c r="AR22" i="1"/>
  <c r="AR47" i="1"/>
  <c r="AR62" i="1"/>
  <c r="AR60" i="1"/>
  <c r="AR82" i="1"/>
  <c r="AR71" i="1"/>
  <c r="AR106" i="1"/>
  <c r="AR32" i="1"/>
  <c r="AR29" i="1"/>
  <c r="AR35" i="1"/>
  <c r="AR100" i="1"/>
  <c r="AR36" i="1"/>
  <c r="AR14" i="1"/>
  <c r="AT14" i="1"/>
  <c r="AR13" i="1"/>
  <c r="AR40" i="1"/>
  <c r="AR75" i="1"/>
  <c r="AR114" i="1"/>
  <c r="AR102" i="1"/>
  <c r="AR4" i="1"/>
  <c r="AR10" i="1"/>
  <c r="AR59" i="1"/>
  <c r="AR17" i="1"/>
  <c r="AT17" i="1"/>
  <c r="AR31" i="1"/>
  <c r="AR58" i="1"/>
  <c r="AR11" i="1"/>
  <c r="AR3" i="1"/>
  <c r="AR8" i="1"/>
  <c r="AR25" i="1"/>
  <c r="AR67" i="1"/>
  <c r="AR88" i="1"/>
  <c r="AR38" i="1"/>
  <c r="AR45" i="1"/>
  <c r="AR44" i="1"/>
  <c r="AT5" i="1"/>
  <c r="AR74" i="1"/>
  <c r="AR53" i="1"/>
  <c r="AR18" i="1"/>
  <c r="AR21" i="1"/>
  <c r="AR51" i="1"/>
  <c r="AR120" i="1"/>
  <c r="AR119" i="1"/>
  <c r="AR16" i="1"/>
  <c r="AR20" i="1"/>
  <c r="AR118" i="1"/>
  <c r="AR117" i="1"/>
  <c r="AR46" i="1"/>
  <c r="AR15" i="1"/>
  <c r="AR19" i="1"/>
  <c r="AR90" i="1"/>
  <c r="AR9" i="1"/>
  <c r="AR42" i="1"/>
  <c r="AR39" i="1"/>
  <c r="AR33" i="1"/>
  <c r="AR37" i="1"/>
  <c r="AR52" i="1"/>
  <c r="AR26" i="1"/>
  <c r="AR72" i="1"/>
  <c r="AR12" i="1"/>
  <c r="AR5" i="1"/>
  <c r="AR54" i="1"/>
  <c r="AR23" i="1"/>
  <c r="AR24" i="1"/>
  <c r="AR94" i="1"/>
  <c r="AR110" i="1"/>
  <c r="AR57" i="1"/>
  <c r="AR43" i="1"/>
  <c r="AR7" i="1"/>
  <c r="AR2" i="1"/>
  <c r="AR66" i="1"/>
  <c r="AR83" i="1"/>
  <c r="AR79" i="1"/>
  <c r="AR48" i="1"/>
  <c r="AR27" i="1"/>
  <c r="AR78" i="1"/>
  <c r="AR96" i="1" l="1"/>
  <c r="AR109" i="1"/>
  <c r="AV2" i="1"/>
  <c r="AR103" i="1"/>
  <c r="AR92" i="1"/>
  <c r="AR111" i="1"/>
  <c r="AR95" i="1"/>
  <c r="AR93" i="1"/>
  <c r="AR77" i="1"/>
  <c r="AR70" i="1"/>
  <c r="AR112" i="1"/>
  <c r="AR97" i="1"/>
</calcChain>
</file>

<file path=xl/sharedStrings.xml><?xml version="1.0" encoding="utf-8"?>
<sst xmlns="http://schemas.openxmlformats.org/spreadsheetml/2006/main" count="246" uniqueCount="238">
  <si>
    <t>基金代码</t>
    <phoneticPr fontId="1" type="noConversion"/>
  </si>
  <si>
    <t>天天经理</t>
    <phoneticPr fontId="1" type="noConversion"/>
  </si>
  <si>
    <t>同花顺经理</t>
    <phoneticPr fontId="1" type="noConversion"/>
  </si>
  <si>
    <t>总分</t>
    <phoneticPr fontId="1" type="noConversion"/>
  </si>
  <si>
    <t>006624</t>
    <phoneticPr fontId="1" type="noConversion"/>
  </si>
  <si>
    <t>业绩表现</t>
    <phoneticPr fontId="1" type="noConversion"/>
  </si>
  <si>
    <t>公司实力</t>
    <phoneticPr fontId="1" type="noConversion"/>
  </si>
  <si>
    <t>基金经理</t>
    <phoneticPr fontId="1" type="noConversion"/>
  </si>
  <si>
    <t>抗跌能力</t>
    <phoneticPr fontId="1" type="noConversion"/>
  </si>
  <si>
    <t>赚钱能力</t>
    <phoneticPr fontId="1" type="noConversion"/>
  </si>
  <si>
    <t>择时能力</t>
    <phoneticPr fontId="1" type="noConversion"/>
  </si>
  <si>
    <t>选股能力</t>
    <phoneticPr fontId="1" type="noConversion"/>
  </si>
  <si>
    <t>管理经验</t>
    <phoneticPr fontId="1" type="noConversion"/>
  </si>
  <si>
    <t>稳定能力</t>
    <phoneticPr fontId="1" type="noConversion"/>
  </si>
  <si>
    <t>121010</t>
    <phoneticPr fontId="1" type="noConversion"/>
  </si>
  <si>
    <t>000612</t>
    <phoneticPr fontId="1" type="noConversion"/>
  </si>
  <si>
    <t>000925</t>
    <phoneticPr fontId="1" type="noConversion"/>
  </si>
  <si>
    <t>004814</t>
    <phoneticPr fontId="1" type="noConversion"/>
  </si>
  <si>
    <t>700003</t>
    <phoneticPr fontId="1" type="noConversion"/>
  </si>
  <si>
    <t>501022</t>
    <phoneticPr fontId="1" type="noConversion"/>
  </si>
  <si>
    <t>202213</t>
    <phoneticPr fontId="1" type="noConversion"/>
  </si>
  <si>
    <t>003567</t>
    <phoneticPr fontId="1" type="noConversion"/>
  </si>
  <si>
    <t>001825</t>
    <phoneticPr fontId="1" type="noConversion"/>
  </si>
  <si>
    <t>519002</t>
    <phoneticPr fontId="1" type="noConversion"/>
  </si>
  <si>
    <t>005730</t>
    <phoneticPr fontId="1" type="noConversion"/>
  </si>
  <si>
    <t>001811</t>
    <phoneticPr fontId="1" type="noConversion"/>
  </si>
  <si>
    <t>005794</t>
    <phoneticPr fontId="1" type="noConversion"/>
  </si>
  <si>
    <t>163807</t>
    <phoneticPr fontId="1" type="noConversion"/>
  </si>
  <si>
    <t>001018</t>
    <phoneticPr fontId="1" type="noConversion"/>
  </si>
  <si>
    <t>002542</t>
    <phoneticPr fontId="1" type="noConversion"/>
  </si>
  <si>
    <t>000592</t>
    <phoneticPr fontId="1" type="noConversion"/>
  </si>
  <si>
    <t>003986</t>
    <phoneticPr fontId="1" type="noConversion"/>
  </si>
  <si>
    <t>000977</t>
    <phoneticPr fontId="1" type="noConversion"/>
  </si>
  <si>
    <t>001667</t>
    <phoneticPr fontId="1" type="noConversion"/>
  </si>
  <si>
    <t>530001</t>
    <phoneticPr fontId="1" type="noConversion"/>
  </si>
  <si>
    <t>008271</t>
    <phoneticPr fontId="1" type="noConversion"/>
  </si>
  <si>
    <t>110001</t>
    <phoneticPr fontId="1" type="noConversion"/>
  </si>
  <si>
    <t>005994</t>
    <phoneticPr fontId="1" type="noConversion"/>
  </si>
  <si>
    <t>519003</t>
    <phoneticPr fontId="1" type="noConversion"/>
  </si>
  <si>
    <t>006527</t>
    <phoneticPr fontId="1" type="noConversion"/>
  </si>
  <si>
    <t>519133</t>
    <phoneticPr fontId="1" type="noConversion"/>
  </si>
  <si>
    <t>003293</t>
    <phoneticPr fontId="1" type="noConversion"/>
  </si>
  <si>
    <t>450004</t>
    <phoneticPr fontId="1" type="noConversion"/>
  </si>
  <si>
    <t>005739</t>
    <phoneticPr fontId="1" type="noConversion"/>
  </si>
  <si>
    <t>002340</t>
    <phoneticPr fontId="1" type="noConversion"/>
  </si>
  <si>
    <t>487016</t>
    <phoneticPr fontId="1" type="noConversion"/>
  </si>
  <si>
    <t>003434</t>
    <phoneticPr fontId="1" type="noConversion"/>
  </si>
  <si>
    <t>001603</t>
    <phoneticPr fontId="1" type="noConversion"/>
  </si>
  <si>
    <t>450001</t>
    <phoneticPr fontId="1" type="noConversion"/>
  </si>
  <si>
    <t>002076</t>
    <phoneticPr fontId="1" type="noConversion"/>
  </si>
  <si>
    <t>001975</t>
    <phoneticPr fontId="1" type="noConversion"/>
  </si>
  <si>
    <t>008276</t>
    <phoneticPr fontId="1" type="noConversion"/>
  </si>
  <si>
    <t>004604</t>
    <phoneticPr fontId="1" type="noConversion"/>
  </si>
  <si>
    <t>410007</t>
    <phoneticPr fontId="1" type="noConversion"/>
  </si>
  <si>
    <t>165313</t>
    <phoneticPr fontId="1" type="noConversion"/>
  </si>
  <si>
    <t>004355</t>
    <phoneticPr fontId="1" type="noConversion"/>
  </si>
  <si>
    <t>100026</t>
    <phoneticPr fontId="1" type="noConversion"/>
  </si>
  <si>
    <t>166009</t>
    <phoneticPr fontId="1" type="noConversion"/>
  </si>
  <si>
    <t>007549</t>
    <phoneticPr fontId="1" type="noConversion"/>
  </si>
  <si>
    <t>110015</t>
    <phoneticPr fontId="1" type="noConversion"/>
  </si>
  <si>
    <t>007802</t>
    <phoneticPr fontId="1" type="noConversion"/>
  </si>
  <si>
    <t>160613</t>
    <phoneticPr fontId="1" type="noConversion"/>
  </si>
  <si>
    <t>481008</t>
    <phoneticPr fontId="1" type="noConversion"/>
  </si>
  <si>
    <t>163409</t>
    <phoneticPr fontId="1" type="noConversion"/>
  </si>
  <si>
    <t>002593</t>
    <phoneticPr fontId="1" type="noConversion"/>
  </si>
  <si>
    <t>450011</t>
    <phoneticPr fontId="1" type="noConversion"/>
  </si>
  <si>
    <t>001651</t>
    <phoneticPr fontId="1" type="noConversion"/>
  </si>
  <si>
    <t>001043</t>
    <phoneticPr fontId="1" type="noConversion"/>
  </si>
  <si>
    <t>005680</t>
    <phoneticPr fontId="1" type="noConversion"/>
  </si>
  <si>
    <t>450003</t>
    <phoneticPr fontId="1" type="noConversion"/>
  </si>
  <si>
    <t>410003</t>
    <phoneticPr fontId="1" type="noConversion"/>
  </si>
  <si>
    <t>450009</t>
    <phoneticPr fontId="1" type="noConversion"/>
  </si>
  <si>
    <t>166001</t>
    <phoneticPr fontId="1" type="noConversion"/>
  </si>
  <si>
    <t>000136</t>
    <phoneticPr fontId="1" type="noConversion"/>
  </si>
  <si>
    <t>004434</t>
    <phoneticPr fontId="1" type="noConversion"/>
  </si>
  <si>
    <t>006243</t>
    <phoneticPr fontId="1" type="noConversion"/>
  </si>
  <si>
    <t>002846</t>
    <phoneticPr fontId="1" type="noConversion"/>
  </si>
  <si>
    <t>002628</t>
    <phoneticPr fontId="1" type="noConversion"/>
  </si>
  <si>
    <t>005760</t>
    <phoneticPr fontId="1" type="noConversion"/>
  </si>
  <si>
    <t>001126</t>
    <phoneticPr fontId="1" type="noConversion"/>
  </si>
  <si>
    <t>001538</t>
    <phoneticPr fontId="1" type="noConversion"/>
  </si>
  <si>
    <t>001938</t>
    <phoneticPr fontId="1" type="noConversion"/>
  </si>
  <si>
    <t>519688</t>
    <phoneticPr fontId="1" type="noConversion"/>
  </si>
  <si>
    <t>519736</t>
    <phoneticPr fontId="1" type="noConversion"/>
  </si>
  <si>
    <t>200012</t>
    <phoneticPr fontId="1" type="noConversion"/>
  </si>
  <si>
    <t>008515</t>
    <phoneticPr fontId="1" type="noConversion"/>
  </si>
  <si>
    <t>163415</t>
    <phoneticPr fontId="1" type="noConversion"/>
  </si>
  <si>
    <t>005743</t>
    <phoneticPr fontId="1" type="noConversion"/>
  </si>
  <si>
    <t>006058</t>
    <phoneticPr fontId="1" type="noConversion"/>
  </si>
  <si>
    <t>163406</t>
    <phoneticPr fontId="1" type="noConversion"/>
  </si>
  <si>
    <t>006039</t>
    <phoneticPr fontId="1" type="noConversion"/>
  </si>
  <si>
    <t>009076</t>
    <phoneticPr fontId="1" type="noConversion"/>
  </si>
  <si>
    <t>005875</t>
    <phoneticPr fontId="1" type="noConversion"/>
  </si>
  <si>
    <t>007733</t>
    <phoneticPr fontId="1" type="noConversion"/>
  </si>
  <si>
    <t>001053</t>
    <phoneticPr fontId="1" type="noConversion"/>
  </si>
  <si>
    <t>169104</t>
    <phoneticPr fontId="1" type="noConversion"/>
  </si>
  <si>
    <t>001605</t>
    <phoneticPr fontId="1" type="noConversion"/>
  </si>
  <si>
    <t>005742</t>
    <phoneticPr fontId="1" type="noConversion"/>
  </si>
  <si>
    <t>166002</t>
    <phoneticPr fontId="1" type="noConversion"/>
  </si>
  <si>
    <t>005827</t>
  </si>
  <si>
    <t>519697</t>
  </si>
  <si>
    <t>161005</t>
  </si>
  <si>
    <t>162605</t>
  </si>
  <si>
    <t>270002</t>
  </si>
  <si>
    <t>001714</t>
  </si>
  <si>
    <t>004965</t>
  </si>
  <si>
    <t>110027</t>
  </si>
  <si>
    <t>000083</t>
  </si>
  <si>
    <t>001856</t>
  </si>
  <si>
    <t>001410</t>
  </si>
  <si>
    <t>000577</t>
  </si>
  <si>
    <t>005354</t>
  </si>
  <si>
    <t>519126</t>
  </si>
  <si>
    <t>000739</t>
  </si>
  <si>
    <t>005267</t>
  </si>
  <si>
    <t>005241</t>
  </si>
  <si>
    <t>008145</t>
  </si>
  <si>
    <t>001705</t>
  </si>
  <si>
    <t>005979</t>
  </si>
  <si>
    <t>006580</t>
  </si>
  <si>
    <t>009277</t>
  </si>
  <si>
    <t>166006</t>
  </si>
  <si>
    <t>006195</t>
  </si>
  <si>
    <t>005094</t>
  </si>
  <si>
    <t>000991</t>
  </si>
  <si>
    <t>166301</t>
  </si>
  <si>
    <t>010761</t>
  </si>
  <si>
    <t>720001</t>
  </si>
  <si>
    <t>217002</t>
  </si>
  <si>
    <t>288001</t>
  </si>
  <si>
    <t>160813</t>
  </si>
  <si>
    <t>007063</t>
  </si>
  <si>
    <t>487021</t>
  </si>
  <si>
    <t>001736</t>
  </si>
  <si>
    <t>006551</t>
  </si>
  <si>
    <t>005911</t>
  </si>
  <si>
    <t>166019</t>
  </si>
  <si>
    <t>377240</t>
  </si>
  <si>
    <t>000336</t>
  </si>
  <si>
    <t>天天综合</t>
    <phoneticPr fontId="1" type="noConversion"/>
  </si>
  <si>
    <t>天天基金</t>
    <phoneticPr fontId="1" type="noConversion"/>
  </si>
  <si>
    <t>同花顺基金</t>
    <phoneticPr fontId="1" type="noConversion"/>
  </si>
  <si>
    <t>同花顺综合</t>
    <phoneticPr fontId="1" type="noConversion"/>
  </si>
  <si>
    <t>007497</t>
  </si>
  <si>
    <t>217022</t>
  </si>
  <si>
    <t>009423</t>
  </si>
  <si>
    <t>004738</t>
  </si>
  <si>
    <t>支付宝综合</t>
    <phoneticPr fontId="1" type="noConversion"/>
  </si>
  <si>
    <t>000689</t>
    <phoneticPr fontId="1" type="noConversion"/>
  </si>
  <si>
    <t>001532</t>
  </si>
  <si>
    <t>012434</t>
  </si>
  <si>
    <t>012448</t>
    <phoneticPr fontId="1" type="noConversion"/>
  </si>
  <si>
    <t>001579</t>
    <phoneticPr fontId="1" type="noConversion"/>
  </si>
  <si>
    <t>011070</t>
    <phoneticPr fontId="1" type="noConversion"/>
  </si>
  <si>
    <t>012687</t>
  </si>
  <si>
    <t>006229</t>
  </si>
  <si>
    <t>012719</t>
  </si>
  <si>
    <t>011223</t>
  </si>
  <si>
    <t>005765</t>
  </si>
  <si>
    <t>013620</t>
  </si>
  <si>
    <t>013638</t>
  </si>
  <si>
    <t>012820</t>
  </si>
  <si>
    <t>010791</t>
  </si>
  <si>
    <t>007803</t>
  </si>
  <si>
    <t>004235</t>
  </si>
  <si>
    <t>001511</t>
  </si>
  <si>
    <t>540003</t>
  </si>
  <si>
    <t>012314</t>
  </si>
  <si>
    <t>011488</t>
  </si>
  <si>
    <t>009707</t>
  </si>
  <si>
    <t>010711</t>
  </si>
  <si>
    <t>MinMaxScale_1</t>
    <phoneticPr fontId="1" type="noConversion"/>
  </si>
  <si>
    <t>Normalizer_11</t>
    <phoneticPr fontId="1" type="noConversion"/>
  </si>
  <si>
    <t>Normalizer_12</t>
    <phoneticPr fontId="1" type="noConversion"/>
  </si>
  <si>
    <t>Difference</t>
    <phoneticPr fontId="1" type="noConversion"/>
  </si>
  <si>
    <t>Weights</t>
    <phoneticPr fontId="1" type="noConversion"/>
  </si>
  <si>
    <t>Normalizer_21</t>
    <phoneticPr fontId="1" type="noConversion"/>
  </si>
  <si>
    <t>Normalizer_22</t>
    <phoneticPr fontId="1" type="noConversion"/>
  </si>
  <si>
    <t>MinMaxScale_2</t>
    <phoneticPr fontId="1" type="noConversion"/>
  </si>
  <si>
    <t>Normalizer_32</t>
    <phoneticPr fontId="1" type="noConversion"/>
  </si>
  <si>
    <t>MinMaxScale_3</t>
    <phoneticPr fontId="1" type="noConversion"/>
  </si>
  <si>
    <t>Normalizer_23</t>
    <phoneticPr fontId="1" type="noConversion"/>
  </si>
  <si>
    <t>Normalizer_24</t>
    <phoneticPr fontId="1" type="noConversion"/>
  </si>
  <si>
    <t>Normalizer_25</t>
    <phoneticPr fontId="1" type="noConversion"/>
  </si>
  <si>
    <t>Normalizer_26</t>
    <phoneticPr fontId="1" type="noConversion"/>
  </si>
  <si>
    <t>Normalizer_27</t>
    <phoneticPr fontId="1" type="noConversion"/>
  </si>
  <si>
    <t>Normalizer_28</t>
    <phoneticPr fontId="1" type="noConversion"/>
  </si>
  <si>
    <t>Normalizer_29</t>
    <phoneticPr fontId="1" type="noConversion"/>
  </si>
  <si>
    <t>Normalizer_210</t>
    <phoneticPr fontId="1" type="noConversion"/>
  </si>
  <si>
    <t>Normalizer_31</t>
    <phoneticPr fontId="1" type="noConversion"/>
  </si>
  <si>
    <t>Normalizer_33</t>
    <phoneticPr fontId="1" type="noConversion"/>
  </si>
  <si>
    <t>Normalizer_34</t>
    <phoneticPr fontId="1" type="noConversion"/>
  </si>
  <si>
    <t>支付宝基金-投资性价比</t>
    <phoneticPr fontId="1" type="noConversion"/>
  </si>
  <si>
    <t>支付宝经理-赚钱能力</t>
    <phoneticPr fontId="1" type="noConversion"/>
  </si>
  <si>
    <t>支付宝经理-投资性价比</t>
    <phoneticPr fontId="1" type="noConversion"/>
  </si>
  <si>
    <t>支付宝经理-抗跌能力</t>
    <phoneticPr fontId="1" type="noConversion"/>
  </si>
  <si>
    <t>002277</t>
    <phoneticPr fontId="1" type="noConversion"/>
  </si>
  <si>
    <t>gross_amount(元)</t>
    <phoneticPr fontId="1" type="noConversion"/>
  </si>
  <si>
    <t>each_amount(元)</t>
    <phoneticPr fontId="1" type="noConversion"/>
  </si>
  <si>
    <t>amount_check</t>
    <phoneticPr fontId="1" type="noConversion"/>
  </si>
  <si>
    <t>周海栋</t>
    <phoneticPr fontId="1" type="noConversion"/>
  </si>
  <si>
    <t>周海栋、沪港深</t>
    <phoneticPr fontId="1" type="noConversion"/>
  </si>
  <si>
    <t>经理及属性</t>
    <phoneticPr fontId="1" type="noConversion"/>
  </si>
  <si>
    <t>丘栋荣、沪港深</t>
    <phoneticPr fontId="1" type="noConversion"/>
  </si>
  <si>
    <t>丘栋荣、吴承根</t>
    <phoneticPr fontId="1" type="noConversion"/>
  </si>
  <si>
    <t>曹文俊</t>
    <phoneticPr fontId="1" type="noConversion"/>
  </si>
  <si>
    <t>孙彬</t>
    <phoneticPr fontId="1" type="noConversion"/>
  </si>
  <si>
    <t>周雪军</t>
    <phoneticPr fontId="1" type="noConversion"/>
  </si>
  <si>
    <t>陈皓</t>
    <phoneticPr fontId="1" type="noConversion"/>
  </si>
  <si>
    <t>陈皓、股债</t>
    <phoneticPr fontId="1" type="noConversion"/>
  </si>
  <si>
    <t>刘伟伟、周蔚文</t>
    <phoneticPr fontId="1" type="noConversion"/>
  </si>
  <si>
    <t>周蔚文、罗佳明、刘伟伟</t>
    <phoneticPr fontId="1" type="noConversion"/>
  </si>
  <si>
    <t>徐荔蓉</t>
    <phoneticPr fontId="1" type="noConversion"/>
  </si>
  <si>
    <t>张啸伟</t>
    <phoneticPr fontId="1" type="noConversion"/>
  </si>
  <si>
    <t>陈启明</t>
    <phoneticPr fontId="1" type="noConversion"/>
  </si>
  <si>
    <t>谭丽、沪港深</t>
    <phoneticPr fontId="1" type="noConversion"/>
  </si>
  <si>
    <t>谭丽、吴悠</t>
    <phoneticPr fontId="1" type="noConversion"/>
  </si>
  <si>
    <t>006166</t>
  </si>
  <si>
    <t>叶乐天、赵云煜</t>
    <phoneticPr fontId="1" type="noConversion"/>
  </si>
  <si>
    <t>009300</t>
  </si>
  <si>
    <t>盛丰衍、陈元骅</t>
    <phoneticPr fontId="1" type="noConversion"/>
  </si>
  <si>
    <t>003567</t>
  </si>
  <si>
    <t>钟帅</t>
    <phoneticPr fontId="1" type="noConversion"/>
  </si>
  <si>
    <t>010962</t>
  </si>
  <si>
    <t>黄珺</t>
    <phoneticPr fontId="1" type="noConversion"/>
  </si>
  <si>
    <t>010827</t>
  </si>
  <si>
    <t>韩创</t>
    <phoneticPr fontId="1" type="noConversion"/>
  </si>
  <si>
    <t>011705</t>
  </si>
  <si>
    <t>唐雷</t>
    <phoneticPr fontId="1" type="noConversion"/>
  </si>
  <si>
    <t>002943</t>
  </si>
  <si>
    <t>唐晓斌、杨冬</t>
    <phoneticPr fontId="1" type="noConversion"/>
  </si>
  <si>
    <t>龚炜</t>
    <phoneticPr fontId="1" type="noConversion"/>
  </si>
  <si>
    <t>011228</t>
  </si>
  <si>
    <t>盛丰衍</t>
    <phoneticPr fontId="1" type="noConversion"/>
  </si>
  <si>
    <t>张宇帆</t>
    <phoneticPr fontId="1" type="noConversion"/>
  </si>
  <si>
    <t>009708</t>
  </si>
  <si>
    <t>007950</t>
  </si>
  <si>
    <t>王平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</si>
</sst>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_);[Red]\(0\)"/>
    <numFmt numFmtId="178" formatCode="#,##0.000_ "/>
    <numFmt numFmtId="179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center" vertical="center" shrinkToFit="1"/>
    </xf>
    <xf numFmtId="176" fontId="0" fillId="0" borderId="0" xfId="0" applyNumberFormat="1" applyAlignment="1">
      <alignment horizontal="center" vertical="center" shrinkToFit="1"/>
    </xf>
    <xf numFmtId="49" fontId="0" fillId="2" borderId="0" xfId="0" applyNumberFormat="1" applyFill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49" fontId="0" fillId="4" borderId="0" xfId="0" applyNumberFormat="1" applyFill="1" applyAlignment="1">
      <alignment horizontal="center" vertical="center" shrinkToFit="1"/>
    </xf>
    <xf numFmtId="176" fontId="0" fillId="4" borderId="0" xfId="0" applyNumberFormat="1" applyFill="1" applyAlignment="1">
      <alignment horizontal="center" vertical="center" shrinkToFit="1"/>
    </xf>
    <xf numFmtId="176" fontId="0" fillId="5" borderId="0" xfId="0" applyNumberFormat="1" applyFill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 shrinkToFit="1"/>
    </xf>
    <xf numFmtId="176" fontId="2" fillId="2" borderId="0" xfId="0" applyNumberFormat="1" applyFont="1" applyFill="1" applyAlignment="1">
      <alignment horizontal="center" vertical="center" shrinkToFit="1"/>
    </xf>
    <xf numFmtId="176" fontId="2" fillId="6" borderId="0" xfId="0" applyNumberFormat="1" applyFont="1" applyFill="1" applyAlignment="1">
      <alignment horizontal="center" vertical="center" shrinkToFit="1"/>
    </xf>
    <xf numFmtId="177" fontId="0" fillId="0" borderId="0" xfId="0" applyNumberFormat="1" applyAlignment="1">
      <alignment horizontal="center" vertical="center" shrinkToFit="1"/>
    </xf>
    <xf numFmtId="177" fontId="2" fillId="0" borderId="0" xfId="0" applyNumberFormat="1" applyFont="1" applyAlignment="1">
      <alignment horizontal="center" vertical="center" shrinkToFit="1"/>
    </xf>
    <xf numFmtId="178" fontId="0" fillId="2" borderId="0" xfId="0" applyNumberFormat="1" applyFill="1" applyAlignment="1">
      <alignment horizontal="center" vertical="center" shrinkToFit="1"/>
    </xf>
    <xf numFmtId="178" fontId="0" fillId="3" borderId="0" xfId="0" applyNumberFormat="1" applyFill="1" applyAlignment="1">
      <alignment horizontal="center" vertical="center" shrinkToFit="1"/>
    </xf>
    <xf numFmtId="179" fontId="0" fillId="0" borderId="0" xfId="0" applyNumberFormat="1" applyAlignment="1">
      <alignment horizontal="center" vertical="center" shrinkToFit="1"/>
    </xf>
    <xf numFmtId="179" fontId="0" fillId="4" borderId="0" xfId="0" applyNumberFormat="1" applyFill="1" applyAlignment="1">
      <alignment horizontal="center" vertical="center" shrinkToFit="1"/>
    </xf>
    <xf numFmtId="179" fontId="0" fillId="2" borderId="0" xfId="0" applyNumberFormat="1" applyFill="1" applyAlignment="1">
      <alignment horizontal="center" vertical="center" shrinkToFit="1"/>
    </xf>
    <xf numFmtId="49" fontId="3" fillId="4" borderId="0" xfId="0" applyNumberFormat="1" applyFont="1" applyFill="1" applyAlignment="1">
      <alignment horizontal="center" vertical="center" shrinkToFit="1"/>
    </xf>
    <xf numFmtId="176" fontId="3" fillId="4" borderId="0" xfId="0" applyNumberFormat="1" applyFont="1" applyFill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2" borderId="0" xfId="0" applyNumberFormat="1" applyFont="1" applyFill="1" applyAlignment="1">
      <alignment horizontal="center" vertical="center" shrinkToFit="1"/>
    </xf>
    <xf numFmtId="178" fontId="3" fillId="3" borderId="0" xfId="0" applyNumberFormat="1" applyFont="1" applyFill="1" applyAlignment="1">
      <alignment horizontal="center" vertical="center" shrinkToFit="1"/>
    </xf>
    <xf numFmtId="179" fontId="3" fillId="4" borderId="0" xfId="0" applyNumberFormat="1" applyFont="1" applyFill="1" applyAlignment="1">
      <alignment horizontal="center" vertical="center" shrinkToFit="1"/>
    </xf>
    <xf numFmtId="176" fontId="3" fillId="5" borderId="0" xfId="0" applyNumberFormat="1" applyFont="1" applyFill="1" applyAlignment="1">
      <alignment horizontal="center" vertical="center" shrinkToFit="1"/>
    </xf>
    <xf numFmtId="178" fontId="3" fillId="0" borderId="0" xfId="0" applyNumberFormat="1" applyFont="1" applyAlignment="1">
      <alignment horizontal="center" vertical="center" shrinkToFit="1"/>
    </xf>
    <xf numFmtId="177" fontId="3" fillId="0" borderId="0" xfId="0" applyNumberFormat="1" applyFont="1" applyAlignment="1">
      <alignment horizontal="center" vertical="center" shrinkToFit="1"/>
    </xf>
    <xf numFmtId="178" fontId="2" fillId="2" borderId="0" xfId="0" applyNumberFormat="1" applyFont="1" applyFill="1" applyAlignment="1">
      <alignment horizontal="center" vertical="center" shrinkToFit="1"/>
    </xf>
    <xf numFmtId="178" fontId="3" fillId="2" borderId="0" xfId="0" applyNumberFormat="1" applyFont="1" applyFill="1" applyAlignment="1">
      <alignment horizontal="center" vertical="center" shrinkToFit="1"/>
    </xf>
    <xf numFmtId="179" fontId="3" fillId="2" borderId="0" xfId="0" applyNumberFormat="1" applyFont="1" applyFill="1" applyAlignment="1">
      <alignment horizontal="center" vertical="center" shrinkToFit="1"/>
    </xf>
    <xf numFmtId="179" fontId="2" fillId="6" borderId="0" xfId="0" applyNumberFormat="1" applyFont="1" applyFill="1" applyAlignment="1">
      <alignment horizontal="center" vertical="center" shrinkToFit="1"/>
    </xf>
    <xf numFmtId="179" fontId="2" fillId="0" borderId="0" xfId="0" applyNumberFormat="1" applyFont="1" applyAlignment="1">
      <alignment horizontal="center" vertical="center" shrinkToFit="1"/>
    </xf>
    <xf numFmtId="178" fontId="0" fillId="4" borderId="0" xfId="0" applyNumberFormat="1" applyFill="1" applyAlignment="1">
      <alignment horizontal="center" vertical="center" shrinkToFit="1"/>
    </xf>
    <xf numFmtId="178" fontId="3" fillId="4" borderId="0" xfId="0" applyNumberFormat="1" applyFont="1" applyFill="1" applyAlignment="1">
      <alignment horizontal="center" vertical="center" shrinkToFit="1"/>
    </xf>
    <xf numFmtId="177" fontId="0" fillId="4" borderId="0" xfId="0" applyNumberFormat="1" applyFill="1" applyAlignment="1">
      <alignment horizontal="center" vertical="center" shrinkToFit="1"/>
    </xf>
    <xf numFmtId="49" fontId="3" fillId="2" borderId="0" xfId="0" applyNumberFormat="1" applyFont="1" applyFill="1" applyAlignment="1">
      <alignment horizontal="center" vertical="center" shrinkToFit="1"/>
    </xf>
    <xf numFmtId="49" fontId="3" fillId="0" borderId="0" xfId="0" applyNumberFormat="1" applyFont="1" applyAlignment="1">
      <alignment horizontal="center" vertical="center" shrinkToFit="1"/>
    </xf>
    <xf numFmtId="179" fontId="3" fillId="0" borderId="0" xfId="0" applyNumberFormat="1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178" fontId="2" fillId="3" borderId="0" xfId="0" applyNumberFormat="1" applyFont="1" applyFill="1" applyAlignment="1">
      <alignment horizontal="center" vertical="center" shrinkToFit="1"/>
    </xf>
    <xf numFmtId="176" fontId="2" fillId="5" borderId="0" xfId="0" applyNumberFormat="1" applyFont="1" applyFill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8.77734375" defaultRowHeight="13.8" x14ac:dyDescent="0.25"/>
  <cols>
    <col min="1" max="2" width="8.77734375" style="1"/>
    <col min="3" max="6" width="8.77734375" style="2"/>
    <col min="7" max="7" width="8.77734375" style="4"/>
    <col min="8" max="8" width="8.77734375" style="14"/>
    <col min="9" max="9" width="8.77734375" style="2"/>
    <col min="10" max="10" width="8.77734375" style="15"/>
    <col min="11" max="11" width="8.77734375" style="2"/>
    <col min="12" max="12" width="8.77734375" style="15"/>
    <col min="13" max="13" width="8.77734375" style="2"/>
    <col min="14" max="14" width="8.77734375" style="15"/>
    <col min="15" max="15" width="8.77734375" style="2"/>
    <col min="16" max="16" width="8.77734375" style="15"/>
    <col min="17" max="17" width="8.77734375" style="2"/>
    <col min="18" max="18" width="8.77734375" style="13"/>
    <col min="19" max="19" width="8.77734375" style="15"/>
    <col min="20" max="20" width="8.77734375" style="2"/>
    <col min="21" max="21" width="8.77734375" style="15"/>
    <col min="22" max="22" width="8.77734375" style="2"/>
    <col min="23" max="23" width="8.77734375" style="15"/>
    <col min="24" max="24" width="8.77734375" style="2"/>
    <col min="25" max="25" width="8.77734375" style="15"/>
    <col min="26" max="26" width="8.77734375" style="2"/>
    <col min="27" max="27" width="8.77734375" style="15"/>
    <col min="28" max="28" width="8.77734375" style="2"/>
    <col min="29" max="29" width="8.77734375" style="15"/>
    <col min="30" max="30" width="8.77734375" style="2"/>
    <col min="31" max="31" width="8.77734375" style="4"/>
    <col min="32" max="32" width="8.77734375" style="14"/>
    <col min="33" max="33" width="8.77734375" style="15"/>
    <col min="34" max="34" width="8.77734375" style="2"/>
    <col min="35" max="35" width="8.77734375" style="15"/>
    <col min="36" max="36" width="8.77734375" style="2"/>
    <col min="37" max="37" width="8.77734375" style="15"/>
    <col min="38" max="38" width="8.77734375" style="2"/>
    <col min="39" max="39" width="8.77734375" style="15"/>
    <col min="40" max="40" width="8.77734375" style="2"/>
    <col min="41" max="41" width="8.77734375" style="4"/>
    <col min="42" max="42" width="8.77734375" style="14"/>
    <col min="43" max="43" width="8.77734375" style="7"/>
    <col min="44" max="44" width="8.77734375" style="2"/>
    <col min="45" max="45" width="8.77734375" style="25"/>
    <col min="46" max="46" width="8.77734375" style="11"/>
    <col min="47" max="47" width="8.77734375" style="15"/>
    <col min="48" max="16384" width="8.77734375" style="2"/>
  </cols>
  <sheetData>
    <row r="1" spans="1:48" x14ac:dyDescent="0.25">
      <c r="A1" s="1" t="s">
        <v>0</v>
      </c>
      <c r="B1" s="1" t="s">
        <v>202</v>
      </c>
      <c r="C1" s="2" t="s">
        <v>140</v>
      </c>
      <c r="D1" s="2" t="s">
        <v>172</v>
      </c>
      <c r="E1" s="2" t="s">
        <v>1</v>
      </c>
      <c r="F1" s="2" t="s">
        <v>173</v>
      </c>
      <c r="G1" s="4" t="s">
        <v>139</v>
      </c>
      <c r="H1" s="14" t="s">
        <v>171</v>
      </c>
      <c r="I1" s="2" t="s">
        <v>141</v>
      </c>
      <c r="J1" s="15" t="s">
        <v>5</v>
      </c>
      <c r="K1" s="2" t="s">
        <v>176</v>
      </c>
      <c r="L1" s="15" t="s">
        <v>6</v>
      </c>
      <c r="M1" s="2" t="s">
        <v>177</v>
      </c>
      <c r="N1" s="15" t="s">
        <v>7</v>
      </c>
      <c r="O1" s="2" t="s">
        <v>181</v>
      </c>
      <c r="P1" s="15" t="s">
        <v>8</v>
      </c>
      <c r="Q1" s="2" t="s">
        <v>182</v>
      </c>
      <c r="R1" s="13" t="s">
        <v>2</v>
      </c>
      <c r="S1" s="15" t="s">
        <v>9</v>
      </c>
      <c r="T1" s="2" t="s">
        <v>183</v>
      </c>
      <c r="U1" s="15" t="s">
        <v>10</v>
      </c>
      <c r="V1" s="2" t="s">
        <v>184</v>
      </c>
      <c r="W1" s="15" t="s">
        <v>11</v>
      </c>
      <c r="X1" s="2" t="s">
        <v>185</v>
      </c>
      <c r="Y1" s="15" t="s">
        <v>12</v>
      </c>
      <c r="Z1" s="2" t="s">
        <v>186</v>
      </c>
      <c r="AA1" s="15" t="s">
        <v>8</v>
      </c>
      <c r="AB1" s="2" t="s">
        <v>187</v>
      </c>
      <c r="AC1" s="15" t="s">
        <v>13</v>
      </c>
      <c r="AD1" s="2" t="s">
        <v>188</v>
      </c>
      <c r="AE1" s="4" t="s">
        <v>142</v>
      </c>
      <c r="AF1" s="14" t="s">
        <v>178</v>
      </c>
      <c r="AG1" s="15" t="s">
        <v>192</v>
      </c>
      <c r="AH1" s="2" t="s">
        <v>189</v>
      </c>
      <c r="AI1" s="15" t="s">
        <v>193</v>
      </c>
      <c r="AJ1" s="2" t="s">
        <v>179</v>
      </c>
      <c r="AK1" s="15" t="s">
        <v>194</v>
      </c>
      <c r="AL1" s="2" t="s">
        <v>190</v>
      </c>
      <c r="AM1" s="15" t="s">
        <v>195</v>
      </c>
      <c r="AN1" s="2" t="s">
        <v>191</v>
      </c>
      <c r="AO1" s="4" t="s">
        <v>147</v>
      </c>
      <c r="AP1" s="14" t="s">
        <v>180</v>
      </c>
      <c r="AQ1" s="7" t="s">
        <v>3</v>
      </c>
      <c r="AR1" s="2" t="s">
        <v>174</v>
      </c>
      <c r="AS1" s="25" t="s">
        <v>175</v>
      </c>
      <c r="AT1" s="11" t="s">
        <v>198</v>
      </c>
      <c r="AU1" s="15" t="s">
        <v>197</v>
      </c>
      <c r="AV1" s="2" t="s">
        <v>199</v>
      </c>
    </row>
    <row r="2" spans="1:48" x14ac:dyDescent="0.25">
      <c r="A2" s="1" t="s">
        <v>14</v>
      </c>
      <c r="C2" s="2">
        <v>89</v>
      </c>
      <c r="D2" s="2">
        <f>C2/_xlfn.STDEV.S($C$2:$C$86)</f>
        <v>19.323789670761819</v>
      </c>
      <c r="E2" s="2">
        <v>95.97</v>
      </c>
      <c r="F2" s="2">
        <f>E2/_xlfn.STDEV.S($E$2:$E$86)</f>
        <v>18.289942174071353</v>
      </c>
      <c r="G2" s="4">
        <f>AVERAGE(D2,F2)</f>
        <v>18.806865922416584</v>
      </c>
      <c r="H2" s="14">
        <f>(G2-MIN($G$2:$G$86)) / (MAX($G$2:$G$86)-MIN($G$2:$G$86))</f>
        <v>1</v>
      </c>
      <c r="I2" s="2">
        <f>AVERAGE(K2,M2,O2,Q2)</f>
        <v>7.2701539484854356</v>
      </c>
      <c r="J2" s="15">
        <v>96</v>
      </c>
      <c r="K2" s="2">
        <f>J2/_xlfn.STDEV.S($J$2:$J$86)</f>
        <v>6.717285541888554</v>
      </c>
      <c r="L2" s="15">
        <v>82</v>
      </c>
      <c r="M2" s="2">
        <f>L2/_xlfn.STDEV.S($L$2:$L$86)</f>
        <v>4.388071183077181</v>
      </c>
      <c r="N2" s="15">
        <v>92</v>
      </c>
      <c r="O2" s="2">
        <f>N2/_xlfn.STDEV.S($N$2:$N$86)</f>
        <v>15.238389179998563</v>
      </c>
      <c r="P2" s="15">
        <v>68</v>
      </c>
      <c r="Q2" s="2">
        <f>P2/_xlfn.STDEV.S($P$2:$P$86)</f>
        <v>2.736869888977445</v>
      </c>
      <c r="R2" s="13">
        <f>AVERAGE(T2,V2,X2,Z2,AB2,AD2)</f>
        <v>9.6585361355094559</v>
      </c>
      <c r="S2" s="15">
        <v>98</v>
      </c>
      <c r="T2" s="2">
        <f>S2/_xlfn.STDEV.S($S$2:$S$86)</f>
        <v>13.503939059947447</v>
      </c>
      <c r="U2" s="15">
        <v>99</v>
      </c>
      <c r="V2" s="2">
        <f>U2/_xlfn.STDEV.S($U$2:$U$86)</f>
        <v>11.472400366397748</v>
      </c>
      <c r="W2" s="15">
        <v>52</v>
      </c>
      <c r="X2" s="2">
        <f>W2/_xlfn.STDEV.S($W$2:$W$86)</f>
        <v>3.5676429907113998</v>
      </c>
      <c r="Y2" s="15">
        <v>82</v>
      </c>
      <c r="Z2" s="2">
        <f>Y2/_xlfn.STDEV.S($Y$2:$Y$86)</f>
        <v>9.4329058552477303</v>
      </c>
      <c r="AA2" s="15">
        <v>84</v>
      </c>
      <c r="AB2" s="2">
        <f>AA2/_xlfn.STDEV.S($AA$2:$AA$86)</f>
        <v>6.5748867473595007</v>
      </c>
      <c r="AC2" s="15">
        <v>98</v>
      </c>
      <c r="AD2" s="2">
        <f>AC2/_xlfn.STDEV.S($AC$2:$AC$86)</f>
        <v>13.399441793392919</v>
      </c>
      <c r="AE2" s="4">
        <f>AVERAGE(I2,R2)</f>
        <v>8.4643450419974453</v>
      </c>
      <c r="AF2" s="14">
        <f>(AE2-MIN($AE$2:$AE$86)) / (MAX($AE$2:$AE$86)-MIN($AE$2:$AE$86))</f>
        <v>0.65612337015755773</v>
      </c>
      <c r="AG2" s="15">
        <v>99</v>
      </c>
      <c r="AH2" s="2">
        <f>AG2/_xlfn.STDEV.S($AG$2:$AG$86)</f>
        <v>7.0796887907548625</v>
      </c>
      <c r="AI2" s="15">
        <v>97</v>
      </c>
      <c r="AJ2" s="2">
        <f>AI2/_xlfn.STDEV.S($AI$2:$AI$86)</f>
        <v>5.3590236944836525</v>
      </c>
      <c r="AK2" s="15">
        <v>96</v>
      </c>
      <c r="AL2" s="2">
        <f>AK2/_xlfn.STDEV.S($AK$2:$AK$86)</f>
        <v>5.8033317331570293</v>
      </c>
      <c r="AM2" s="15">
        <v>88</v>
      </c>
      <c r="AN2" s="2">
        <f>AM2/_xlfn.STDEV.S($AM$2:$AM$86)</f>
        <v>4.0601234892821747</v>
      </c>
      <c r="AO2" s="4">
        <f>AVERAGE(AH2,AJ2,AL2,AN2)</f>
        <v>5.5755419269194295</v>
      </c>
      <c r="AP2" s="14">
        <f>(AO2-MIN($AO$2:$AO$86)) / (MAX($AO$2:$AO$86)-MIN($AO$2:$AO$86))</f>
        <v>0.97641119642108531</v>
      </c>
      <c r="AQ2" s="7">
        <f>AVERAGE(AP2,AF2,H2)*100</f>
        <v>87.751152219288116</v>
      </c>
      <c r="AR2" s="2">
        <f>AQ2-AQ3</f>
        <v>4.0956702017496127</v>
      </c>
      <c r="AS2" s="28">
        <f>AQ2/SUM($AQ$2:$AQ$37)</f>
        <v>3.5626997840218028E-2</v>
      </c>
      <c r="AT2" s="11">
        <f>$AU$2*AS2</f>
        <v>7518.8641321909736</v>
      </c>
      <c r="AU2" s="15">
        <v>211044</v>
      </c>
      <c r="AV2" s="2" t="b">
        <f>AU2=SUM(AT2:AT155)</f>
        <v>1</v>
      </c>
    </row>
    <row r="3" spans="1:48" x14ac:dyDescent="0.25">
      <c r="A3" s="1" t="s">
        <v>4</v>
      </c>
      <c r="C3" s="2">
        <v>90.25</v>
      </c>
      <c r="D3" s="2">
        <f>C3/_xlfn.STDEV.S($C$2:$C$86)</f>
        <v>19.595191211081506</v>
      </c>
      <c r="E3" s="2">
        <v>93.47</v>
      </c>
      <c r="F3" s="2">
        <f>E3/_xlfn.STDEV.S($E$2:$E$86)</f>
        <v>17.813492706162855</v>
      </c>
      <c r="G3" s="4">
        <f>AVERAGE(D3,F3)</f>
        <v>18.70434195862218</v>
      </c>
      <c r="H3" s="14">
        <f>(G3-MIN($G$2:$G$86)) / (MAX($G$2:$G$86)-MIN($G$2:$G$86))</f>
        <v>0.97689502296676067</v>
      </c>
      <c r="I3" s="2">
        <f>AVERAGE(K3,M3,O3,Q3)</f>
        <v>6.2233684066641155</v>
      </c>
      <c r="J3" s="15">
        <v>86</v>
      </c>
      <c r="K3" s="2">
        <f>J3/_xlfn.STDEV.S($J$2:$J$86)</f>
        <v>6.0175682979418292</v>
      </c>
      <c r="L3" s="15">
        <v>19</v>
      </c>
      <c r="M3" s="2">
        <f>L3/_xlfn.STDEV.S($L$2:$L$86)</f>
        <v>1.0167482009569078</v>
      </c>
      <c r="N3" s="15">
        <v>93</v>
      </c>
      <c r="O3" s="2">
        <f>N3/_xlfn.STDEV.S($N$2:$N$86)</f>
        <v>15.404023844998548</v>
      </c>
      <c r="P3" s="15">
        <v>61</v>
      </c>
      <c r="Q3" s="2">
        <f>P3/_xlfn.STDEV.S($P$2:$P$86)</f>
        <v>2.4551332827591787</v>
      </c>
      <c r="R3" s="13">
        <f>AVERAGE(T3,V3,X3,Z3,AB3,AD3)</f>
        <v>9.8517970270054303</v>
      </c>
      <c r="S3" s="15">
        <v>96</v>
      </c>
      <c r="T3" s="2">
        <f>S3/_xlfn.STDEV.S($S$2:$S$86)</f>
        <v>13.228348466887294</v>
      </c>
      <c r="U3" s="15">
        <v>98</v>
      </c>
      <c r="V3" s="2">
        <f>U3/_xlfn.STDEV.S($U$2:$U$86)</f>
        <v>11.356517534413932</v>
      </c>
      <c r="W3" s="15">
        <v>53</v>
      </c>
      <c r="X3" s="2">
        <f>W3/_xlfn.STDEV.S($W$2:$W$86)</f>
        <v>3.6362515097635422</v>
      </c>
      <c r="Y3" s="15">
        <v>84</v>
      </c>
      <c r="Z3" s="2">
        <f>Y3/_xlfn.STDEV.S($Y$2:$Y$86)</f>
        <v>9.6629767297659672</v>
      </c>
      <c r="AA3" s="15">
        <v>100</v>
      </c>
      <c r="AB3" s="2">
        <f>AA3/_xlfn.STDEV.S($AA$2:$AA$86)</f>
        <v>7.8272461278089294</v>
      </c>
      <c r="AC3" s="15">
        <v>98</v>
      </c>
      <c r="AD3" s="2">
        <f>AC3/_xlfn.STDEV.S($AC$2:$AC$86)</f>
        <v>13.399441793392919</v>
      </c>
      <c r="AE3" s="4">
        <f>AVERAGE(I3,R3)</f>
        <v>8.0375827168347733</v>
      </c>
      <c r="AF3" s="14">
        <f>(AE3-MIN($AE$2:$AE$86)) / (MAX($AE$2:$AE$86)-MIN($AE$2:$AE$86))</f>
        <v>0.53276943755939421</v>
      </c>
      <c r="AG3" s="15">
        <v>99</v>
      </c>
      <c r="AH3" s="2">
        <f>AG3/_xlfn.STDEV.S($AG$2:$AG$86)</f>
        <v>7.0796887907548625</v>
      </c>
      <c r="AI3" s="15">
        <v>99</v>
      </c>
      <c r="AJ3" s="2">
        <f>AI3/_xlfn.STDEV.S($AI$2:$AI$86)</f>
        <v>5.4695190283905317</v>
      </c>
      <c r="AK3" s="15">
        <v>97</v>
      </c>
      <c r="AL3" s="2">
        <f>AK3/_xlfn.STDEV.S($AK$2:$AK$86)</f>
        <v>5.863783105377415</v>
      </c>
      <c r="AM3" s="15">
        <v>90</v>
      </c>
      <c r="AN3" s="2">
        <f>AM3/_xlfn.STDEV.S($AM$2:$AM$86)</f>
        <v>4.1523990231294974</v>
      </c>
      <c r="AO3" s="4">
        <f>AVERAGE(AH3,AJ3,AL3,AN3)</f>
        <v>5.6413474869130766</v>
      </c>
      <c r="AP3" s="14">
        <f>(AO3-MIN($AO$2:$AO$86)) / (MAX($AO$2:$AO$86)-MIN($AO$2:$AO$86))</f>
        <v>1</v>
      </c>
      <c r="AQ3" s="7">
        <f>AVERAGE(AP3,AF3,H3)*100</f>
        <v>83.655482017538503</v>
      </c>
      <c r="AR3" s="2">
        <f>AQ3-AQ4</f>
        <v>1.6086124355897198</v>
      </c>
      <c r="AS3" s="28">
        <f>AQ3/SUM($AQ$2:$AQ$37)</f>
        <v>3.396415433626794E-2</v>
      </c>
      <c r="AT3" s="11">
        <f>$AU$2*AS3</f>
        <v>7167.9309877433316</v>
      </c>
    </row>
    <row r="4" spans="1:48" x14ac:dyDescent="0.25">
      <c r="A4" s="1" t="s">
        <v>134</v>
      </c>
      <c r="B4" s="1" t="s">
        <v>203</v>
      </c>
      <c r="C4" s="2">
        <v>89.5</v>
      </c>
      <c r="D4" s="2">
        <f>C4/_xlfn.STDEV.S($C$2:$C$86)</f>
        <v>19.432350286889694</v>
      </c>
      <c r="E4" s="2">
        <v>87.13</v>
      </c>
      <c r="F4" s="2">
        <f>E4/_xlfn.STDEV.S($E$2:$E$86)</f>
        <v>16.605216855546907</v>
      </c>
      <c r="G4" s="4">
        <f>AVERAGE(D4,F4)</f>
        <v>18.0187835712183</v>
      </c>
      <c r="H4" s="14">
        <f>(G4-MIN($G$2:$G$86)) / (MAX($G$2:$G$86)-MIN($G$2:$G$86))</f>
        <v>0.82239640420797444</v>
      </c>
      <c r="I4" s="2">
        <f>AVERAGE(K4,M4,O4,Q4)</f>
        <v>6.8851147807225157</v>
      </c>
      <c r="J4" s="15">
        <v>100</v>
      </c>
      <c r="K4" s="2">
        <f>J4/_xlfn.STDEV.S($J$2:$J$86)</f>
        <v>6.9971724394672439</v>
      </c>
      <c r="L4" s="15">
        <v>28</v>
      </c>
      <c r="M4" s="2">
        <f>L4/_xlfn.STDEV.S($L$2:$L$86)</f>
        <v>1.4983657698312327</v>
      </c>
      <c r="N4" s="15">
        <v>97</v>
      </c>
      <c r="O4" s="2">
        <f>N4/_xlfn.STDEV.S($N$2:$N$86)</f>
        <v>16.066562504998483</v>
      </c>
      <c r="P4" s="15">
        <v>74</v>
      </c>
      <c r="Q4" s="2">
        <f>P4/_xlfn.STDEV.S($P$2:$P$86)</f>
        <v>2.9783584085931021</v>
      </c>
      <c r="R4" s="13">
        <f>AVERAGE(T4,V4,X4,Z4,AB4,AD4)</f>
        <v>10.193499409656509</v>
      </c>
      <c r="S4" s="15">
        <v>100</v>
      </c>
      <c r="T4" s="2">
        <f>S4/_xlfn.STDEV.S($S$2:$S$86)</f>
        <v>13.779529653007598</v>
      </c>
      <c r="U4" s="15">
        <v>100</v>
      </c>
      <c r="V4" s="2">
        <f>U4/_xlfn.STDEV.S($U$2:$U$86)</f>
        <v>11.588283198381562</v>
      </c>
      <c r="W4" s="15">
        <v>53</v>
      </c>
      <c r="X4" s="2">
        <f>W4/_xlfn.STDEV.S($W$2:$W$86)</f>
        <v>3.6362515097635422</v>
      </c>
      <c r="Y4" s="15">
        <v>94</v>
      </c>
      <c r="Z4" s="2">
        <f>Y4/_xlfn.STDEV.S($Y$2:$Y$86)</f>
        <v>10.813331102357154</v>
      </c>
      <c r="AA4" s="15">
        <v>98</v>
      </c>
      <c r="AB4" s="2">
        <f>AA4/_xlfn.STDEV.S($AA$2:$AA$86)</f>
        <v>7.6707012052527501</v>
      </c>
      <c r="AC4" s="15">
        <v>100</v>
      </c>
      <c r="AD4" s="2">
        <f>AC4/_xlfn.STDEV.S($AC$2:$AC$86)</f>
        <v>13.672899789176448</v>
      </c>
      <c r="AE4" s="4">
        <f>AVERAGE(I4,R4)</f>
        <v>8.5393070951895123</v>
      </c>
      <c r="AF4" s="14">
        <f>(AE4-MIN($AE$2:$AE$86)) / (MAX($AE$2:$AE$86)-MIN($AE$2:$AE$86))</f>
        <v>0.67779084995055372</v>
      </c>
      <c r="AG4" s="15">
        <v>99</v>
      </c>
      <c r="AH4" s="2">
        <f>AG4/_xlfn.STDEV.S($AG$2:$AG$86)</f>
        <v>7.0796887907548625</v>
      </c>
      <c r="AI4" s="15">
        <v>99</v>
      </c>
      <c r="AJ4" s="2">
        <f>AI4/_xlfn.STDEV.S($AI$2:$AI$86)</f>
        <v>5.4695190283905317</v>
      </c>
      <c r="AK4" s="15">
        <v>99</v>
      </c>
      <c r="AL4" s="2">
        <f>AK4/_xlfn.STDEV.S($AK$2:$AK$86)</f>
        <v>5.9846858498181863</v>
      </c>
      <c r="AM4" s="15">
        <v>78</v>
      </c>
      <c r="AN4" s="2">
        <f>AM4/_xlfn.STDEV.S($AM$2:$AM$86)</f>
        <v>3.598745820045564</v>
      </c>
      <c r="AO4" s="4">
        <f>AVERAGE(AH4,AJ4,AL4,AN4)</f>
        <v>5.5331598722522859</v>
      </c>
      <c r="AP4" s="14">
        <f>(AO4-MIN($AO$2:$AO$86)) / (MAX($AO$2:$AO$86)-MIN($AO$2:$AO$86))</f>
        <v>0.96121883329993574</v>
      </c>
      <c r="AQ4" s="7">
        <f>AVERAGE(AP4,AF4,H4)*100</f>
        <v>82.046869581948783</v>
      </c>
      <c r="AR4" s="2">
        <f>AQ4-AQ5</f>
        <v>0.45797870724719303</v>
      </c>
      <c r="AS4" s="28">
        <f>AQ4/SUM($AQ$2:$AQ$37)</f>
        <v>3.3311057136754404E-2</v>
      </c>
      <c r="AT4" s="11">
        <f>$AU$2*AS4</f>
        <v>7030.0987423691968</v>
      </c>
    </row>
    <row r="5" spans="1:48" x14ac:dyDescent="0.25">
      <c r="A5" s="1" t="s">
        <v>122</v>
      </c>
      <c r="C5" s="2">
        <v>91.25</v>
      </c>
      <c r="D5" s="2">
        <f>C5/_xlfn.STDEV.S($C$2:$C$86)</f>
        <v>19.812312443337259</v>
      </c>
      <c r="E5" s="2">
        <v>90.53</v>
      </c>
      <c r="F5" s="2">
        <f>E5/_xlfn.STDEV.S($E$2:$E$86)</f>
        <v>17.253188131902466</v>
      </c>
      <c r="G5" s="4">
        <f>AVERAGE(D5,F5)</f>
        <v>18.532750287619862</v>
      </c>
      <c r="H5" s="14">
        <f>(G5-MIN($G$2:$G$86)) / (MAX($G$2:$G$86)-MIN($G$2:$G$86))</f>
        <v>0.93822482849833233</v>
      </c>
      <c r="I5" s="2">
        <f>AVERAGE(K5,M5,O5,Q5)</f>
        <v>6.9966358793198138</v>
      </c>
      <c r="J5" s="15">
        <v>96</v>
      </c>
      <c r="K5" s="2">
        <f>J5/_xlfn.STDEV.S($J$2:$J$86)</f>
        <v>6.717285541888554</v>
      </c>
      <c r="L5" s="15">
        <v>42</v>
      </c>
      <c r="M5" s="2">
        <f>L5/_xlfn.STDEV.S($L$2:$L$86)</f>
        <v>2.2475486547468488</v>
      </c>
      <c r="N5" s="15">
        <v>92</v>
      </c>
      <c r="O5" s="2">
        <f>N5/_xlfn.STDEV.S($N$2:$N$86)</f>
        <v>15.238389179998563</v>
      </c>
      <c r="P5" s="15">
        <v>94</v>
      </c>
      <c r="Q5" s="2">
        <f>P5/_xlfn.STDEV.S($P$2:$P$86)</f>
        <v>3.7833201406452917</v>
      </c>
      <c r="R5" s="13">
        <f>AVERAGE(T5,V5,X5,Z5,AB5,AD5)</f>
        <v>9.4120551696414072</v>
      </c>
      <c r="S5" s="15">
        <v>98</v>
      </c>
      <c r="T5" s="2">
        <f>S5/_xlfn.STDEV.S($S$2:$S$86)</f>
        <v>13.503939059947447</v>
      </c>
      <c r="U5" s="15">
        <v>96</v>
      </c>
      <c r="V5" s="2">
        <f>U5/_xlfn.STDEV.S($U$2:$U$86)</f>
        <v>11.124751870446302</v>
      </c>
      <c r="W5" s="15">
        <v>60</v>
      </c>
      <c r="X5" s="2">
        <f>W5/_xlfn.STDEV.S($W$2:$W$86)</f>
        <v>4.1165111431285384</v>
      </c>
      <c r="Y5" s="15">
        <v>56</v>
      </c>
      <c r="Z5" s="2">
        <f>Y5/_xlfn.STDEV.S($Y$2:$Y$86)</f>
        <v>6.4419844865106448</v>
      </c>
      <c r="AA5" s="15">
        <v>99</v>
      </c>
      <c r="AB5" s="2">
        <f>AA5/_xlfn.STDEV.S($AA$2:$AA$86)</f>
        <v>7.7489736665308397</v>
      </c>
      <c r="AC5" s="15">
        <v>99</v>
      </c>
      <c r="AD5" s="2">
        <f>AC5/_xlfn.STDEV.S($AC$2:$AC$86)</f>
        <v>13.536170791284682</v>
      </c>
      <c r="AE5" s="4">
        <f>AVERAGE(I5,R5)</f>
        <v>8.2043455244806101</v>
      </c>
      <c r="AF5" s="14">
        <f>(AE5-MIN($AE$2:$AE$86)) / (MAX($AE$2:$AE$86)-MIN($AE$2:$AE$86))</f>
        <v>0.58097155597831496</v>
      </c>
      <c r="AG5" s="15">
        <v>97</v>
      </c>
      <c r="AH5" s="2">
        <f>AG5/_xlfn.STDEV.S($AG$2:$AG$86)</f>
        <v>6.9366647747800165</v>
      </c>
      <c r="AI5" s="15">
        <v>91</v>
      </c>
      <c r="AJ5" s="2">
        <f>AI5/_xlfn.STDEV.S($AI$2:$AI$86)</f>
        <v>5.0275376927630138</v>
      </c>
      <c r="AK5" s="15">
        <v>95</v>
      </c>
      <c r="AL5" s="2">
        <f>AK5/_xlfn.STDEV.S($AK$2:$AK$86)</f>
        <v>5.7428803609366437</v>
      </c>
      <c r="AM5" s="15">
        <v>88</v>
      </c>
      <c r="AN5" s="2">
        <f>AM5/_xlfn.STDEV.S($AM$2:$AM$86)</f>
        <v>4.0601234892821747</v>
      </c>
      <c r="AO5" s="4">
        <f>AVERAGE(AH5,AJ5,AL5,AN5)</f>
        <v>5.4418015794404617</v>
      </c>
      <c r="AP5" s="14">
        <f>(AO5-MIN($AO$2:$AO$86)) / (MAX($AO$2:$AO$86)-MIN($AO$2:$AO$86))</f>
        <v>0.92847034176440069</v>
      </c>
      <c r="AQ5" s="7">
        <f>AVERAGE(AP5,AF5,H5)*100</f>
        <v>81.58889087470159</v>
      </c>
      <c r="AR5" s="2">
        <f>AQ5-AQ6</f>
        <v>7.8423991132467563E-2</v>
      </c>
      <c r="AS5" s="28">
        <f>AQ5/SUM($AQ$2:$AQ$37)</f>
        <v>3.3125117624835665E-2</v>
      </c>
      <c r="AT5" s="11">
        <f>$AU$2*AS5</f>
        <v>6990.8573240158184</v>
      </c>
    </row>
    <row r="6" spans="1:48" x14ac:dyDescent="0.25">
      <c r="A6" s="5" t="s">
        <v>225</v>
      </c>
      <c r="B6" s="5" t="s">
        <v>226</v>
      </c>
      <c r="C6" s="6">
        <v>88.75</v>
      </c>
      <c r="D6" s="2">
        <f>C6/_xlfn.STDEV.S($C$2:$C$86)</f>
        <v>19.269509362697882</v>
      </c>
      <c r="E6" s="6">
        <v>87.73</v>
      </c>
      <c r="F6" s="2">
        <f>E6/_xlfn.STDEV.S($E$2:$E$86)</f>
        <v>16.719564727844951</v>
      </c>
      <c r="G6" s="4">
        <f>AVERAGE(D6,F6)</f>
        <v>17.994537045271414</v>
      </c>
      <c r="H6" s="14">
        <f>(G6-MIN($G$2:$G$86)) / (MAX($G$2:$G$86)-MIN($G$2:$G$86))</f>
        <v>0.81693216536658453</v>
      </c>
      <c r="I6" s="2">
        <f>AVERAGE(K6,M6,O6,Q6)</f>
        <v>7.5100716668881438</v>
      </c>
      <c r="J6" s="16">
        <v>100</v>
      </c>
      <c r="K6" s="2">
        <f>J6/_xlfn.STDEV.S($J$2:$J$86)</f>
        <v>6.9971724394672439</v>
      </c>
      <c r="L6" s="16">
        <v>84</v>
      </c>
      <c r="M6" s="2">
        <f>L6/_xlfn.STDEV.S($L$2:$L$86)</f>
        <v>4.4950973094936977</v>
      </c>
      <c r="N6" s="16">
        <v>94</v>
      </c>
      <c r="O6" s="2">
        <f>N6/_xlfn.STDEV.S($N$2:$N$86)</f>
        <v>15.569658509998531</v>
      </c>
      <c r="P6" s="16">
        <v>74</v>
      </c>
      <c r="Q6" s="2">
        <f>P6/_xlfn.STDEV.S($P$2:$P$86)</f>
        <v>2.9783584085931021</v>
      </c>
      <c r="R6" s="13">
        <f>AVERAGE(T6,V6,X6,Z6,AB6,AD6)</f>
        <v>9.8870956472817362</v>
      </c>
      <c r="S6" s="16">
        <v>99</v>
      </c>
      <c r="T6" s="2">
        <f>S6/_xlfn.STDEV.S($S$2:$S$86)</f>
        <v>13.641734356477523</v>
      </c>
      <c r="U6" s="16">
        <v>100</v>
      </c>
      <c r="V6" s="2">
        <f>U6/_xlfn.STDEV.S($U$2:$U$86)</f>
        <v>11.588283198381562</v>
      </c>
      <c r="W6" s="16">
        <v>51</v>
      </c>
      <c r="X6" s="2">
        <f>W6/_xlfn.STDEV.S($W$2:$W$86)</f>
        <v>3.4990344716592574</v>
      </c>
      <c r="Y6" s="16">
        <v>85</v>
      </c>
      <c r="Z6" s="2">
        <f>Y6/_xlfn.STDEV.S($Y$2:$Y$86)</f>
        <v>9.7780121670250857</v>
      </c>
      <c r="AA6" s="16">
        <v>93</v>
      </c>
      <c r="AB6" s="2">
        <f>AA6/_xlfn.STDEV.S($AA$2:$AA$86)</f>
        <v>7.2793388988623038</v>
      </c>
      <c r="AC6" s="16">
        <v>99</v>
      </c>
      <c r="AD6" s="2">
        <f>AC6/_xlfn.STDEV.S($AC$2:$AC$86)</f>
        <v>13.536170791284682</v>
      </c>
      <c r="AE6" s="4">
        <f>AVERAGE(I6,R6)</f>
        <v>8.6985836570849404</v>
      </c>
      <c r="AF6" s="14">
        <f>(AE6-MIN($AE$2:$AE$86)) / (MAX($AE$2:$AE$86)-MIN($AE$2:$AE$86))</f>
        <v>0.72382909916345395</v>
      </c>
      <c r="AG6" s="16">
        <v>99</v>
      </c>
      <c r="AH6" s="2">
        <f>AG6/_xlfn.STDEV.S($AG$2:$AG$86)</f>
        <v>7.0796887907548625</v>
      </c>
      <c r="AI6" s="16">
        <v>97</v>
      </c>
      <c r="AJ6" s="2">
        <f>AI6/_xlfn.STDEV.S($AI$2:$AI$86)</f>
        <v>5.3590236944836525</v>
      </c>
      <c r="AK6" s="16">
        <v>98</v>
      </c>
      <c r="AL6" s="2">
        <f>AK6/_xlfn.STDEV.S($AK$2:$AK$86)</f>
        <v>5.9242344775978006</v>
      </c>
      <c r="AM6" s="16">
        <v>68</v>
      </c>
      <c r="AN6" s="2">
        <f>AM6/_xlfn.STDEV.S($AM$2:$AM$86)</f>
        <v>3.1373681508089533</v>
      </c>
      <c r="AO6" s="4">
        <f>AVERAGE(AH6,AJ6,AL6,AN6)</f>
        <v>5.375078778411317</v>
      </c>
      <c r="AP6" s="14">
        <f>(AO6-MIN($AO$2:$AO$86)) / (MAX($AO$2:$AO$86)-MIN($AO$2:$AO$86))</f>
        <v>0.90455274197703539</v>
      </c>
      <c r="AQ6" s="7">
        <f>AVERAGE(AP6,AF6,H6)*100</f>
        <v>81.510466883569123</v>
      </c>
      <c r="AR6" s="2">
        <f>AQ6-AQ7</f>
        <v>1.5317700976630135</v>
      </c>
      <c r="AS6" s="28">
        <f>AQ6/SUM($AQ$2:$AQ$37)</f>
        <v>3.3093277457589589E-2</v>
      </c>
      <c r="AT6" s="11">
        <f>$AU$2*AS6</f>
        <v>6984.1376477595368</v>
      </c>
      <c r="AU6" s="16"/>
      <c r="AV6" s="6"/>
    </row>
    <row r="7" spans="1:48" x14ac:dyDescent="0.25">
      <c r="A7" s="1" t="s">
        <v>143</v>
      </c>
      <c r="B7" s="1" t="s">
        <v>204</v>
      </c>
      <c r="C7" s="2">
        <v>90.25</v>
      </c>
      <c r="D7" s="2">
        <f>C7/_xlfn.STDEV.S($C$2:$C$86)</f>
        <v>19.595191211081506</v>
      </c>
      <c r="E7" s="2">
        <v>87.13</v>
      </c>
      <c r="F7" s="2">
        <f>E7/_xlfn.STDEV.S($E$2:$E$86)</f>
        <v>16.605216855546907</v>
      </c>
      <c r="G7" s="4">
        <f>AVERAGE(D7,F7)</f>
        <v>18.100204033314206</v>
      </c>
      <c r="H7" s="14">
        <f>(G7-MIN($G$2:$G$86)) / (MAX($G$2:$G$86)-MIN($G$2:$G$86))</f>
        <v>0.84074545975692039</v>
      </c>
      <c r="I7" s="2">
        <f>AVERAGE(K7,M7,O7,Q7)</f>
        <v>6.3288417568102027</v>
      </c>
      <c r="J7" s="15">
        <v>98</v>
      </c>
      <c r="K7" s="2">
        <f>J7/_xlfn.STDEV.S($J$2:$J$86)</f>
        <v>6.8572289906778989</v>
      </c>
      <c r="L7" s="15">
        <v>28</v>
      </c>
      <c r="M7" s="2">
        <f>L7/_xlfn.STDEV.S($L$2:$L$86)</f>
        <v>1.4983657698312327</v>
      </c>
      <c r="N7" s="15">
        <v>90</v>
      </c>
      <c r="O7" s="2">
        <f>N7/_xlfn.STDEV.S($N$2:$N$86)</f>
        <v>14.907119849998594</v>
      </c>
      <c r="P7" s="15">
        <v>51</v>
      </c>
      <c r="Q7" s="2">
        <f>P7/_xlfn.STDEV.S($P$2:$P$86)</f>
        <v>2.0526524167330837</v>
      </c>
      <c r="R7" s="13">
        <f>AVERAGE(T7,V7,X7,Z7,AB7,AD7)</f>
        <v>10.193499409656509</v>
      </c>
      <c r="S7" s="15">
        <v>100</v>
      </c>
      <c r="T7" s="2">
        <f>S7/_xlfn.STDEV.S($S$2:$S$86)</f>
        <v>13.779529653007598</v>
      </c>
      <c r="U7" s="15">
        <v>100</v>
      </c>
      <c r="V7" s="2">
        <f>U7/_xlfn.STDEV.S($U$2:$U$86)</f>
        <v>11.588283198381562</v>
      </c>
      <c r="W7" s="15">
        <v>53</v>
      </c>
      <c r="X7" s="2">
        <f>W7/_xlfn.STDEV.S($W$2:$W$86)</f>
        <v>3.6362515097635422</v>
      </c>
      <c r="Y7" s="15">
        <v>94</v>
      </c>
      <c r="Z7" s="2">
        <f>Y7/_xlfn.STDEV.S($Y$2:$Y$86)</f>
        <v>10.813331102357154</v>
      </c>
      <c r="AA7" s="15">
        <v>98</v>
      </c>
      <c r="AB7" s="2">
        <f>AA7/_xlfn.STDEV.S($AA$2:$AA$86)</f>
        <v>7.6707012052527501</v>
      </c>
      <c r="AC7" s="15">
        <v>100</v>
      </c>
      <c r="AD7" s="2">
        <f>AC7/_xlfn.STDEV.S($AC$2:$AC$86)</f>
        <v>13.672899789176448</v>
      </c>
      <c r="AE7" s="4">
        <f>AVERAGE(I7,R7)</f>
        <v>8.2611705832333548</v>
      </c>
      <c r="AF7" s="14">
        <f>(AE7-MIN($AE$2:$AE$86)) / (MAX($AE$2:$AE$86)-MIN($AE$2:$AE$86))</f>
        <v>0.597396610520327</v>
      </c>
      <c r="AG7" s="15">
        <v>99</v>
      </c>
      <c r="AH7" s="2">
        <f>AG7/_xlfn.STDEV.S($AG$2:$AG$86)</f>
        <v>7.0796887907548625</v>
      </c>
      <c r="AI7" s="15">
        <v>99</v>
      </c>
      <c r="AJ7" s="2">
        <f>AI7/_xlfn.STDEV.S($AI$2:$AI$86)</f>
        <v>5.4695190283905317</v>
      </c>
      <c r="AK7" s="15">
        <v>99</v>
      </c>
      <c r="AL7" s="2">
        <f>AK7/_xlfn.STDEV.S($AK$2:$AK$86)</f>
        <v>5.9846858498181863</v>
      </c>
      <c r="AM7" s="15">
        <v>78</v>
      </c>
      <c r="AN7" s="2">
        <f>AM7/_xlfn.STDEV.S($AM$2:$AM$86)</f>
        <v>3.598745820045564</v>
      </c>
      <c r="AO7" s="4">
        <f>AVERAGE(AH7,AJ7,AL7,AN7)</f>
        <v>5.5331598722522859</v>
      </c>
      <c r="AP7" s="14">
        <f>(AO7-MIN($AO$2:$AO$86)) / (MAX($AO$2:$AO$86)-MIN($AO$2:$AO$86))</f>
        <v>0.96121883329993574</v>
      </c>
      <c r="AQ7" s="7">
        <f>AVERAGE(AP7,AF7,H7)*100</f>
        <v>79.978696785906109</v>
      </c>
      <c r="AR7" s="2">
        <f>AQ7-AQ8</f>
        <v>1.5979778050566154</v>
      </c>
      <c r="AS7" s="28">
        <f>AQ7/SUM($AQ$2:$AQ$37)</f>
        <v>3.2471378273579155E-2</v>
      </c>
      <c r="AT7" s="11">
        <f>$AU$2*AS7</f>
        <v>6852.8895563692395</v>
      </c>
    </row>
    <row r="8" spans="1:48" x14ac:dyDescent="0.25">
      <c r="A8" s="1" t="s">
        <v>19</v>
      </c>
      <c r="C8" s="2">
        <v>87</v>
      </c>
      <c r="D8" s="2">
        <f>C8/_xlfn.STDEV.S($C$2:$C$86)</f>
        <v>18.889547206250317</v>
      </c>
      <c r="E8" s="2">
        <v>95.21</v>
      </c>
      <c r="F8" s="2">
        <f>E8/_xlfn.STDEV.S($E$2:$E$86)</f>
        <v>18.145101535827166</v>
      </c>
      <c r="G8" s="4">
        <f>AVERAGE(D8,F8)</f>
        <v>18.51732437103874</v>
      </c>
      <c r="H8" s="14">
        <f>(G8-MIN($G$2:$G$86)) / (MAX($G$2:$G$86)-MIN($G$2:$G$86))</f>
        <v>0.93474841737323922</v>
      </c>
      <c r="I8" s="2">
        <f>AVERAGE(K8,M8,O8,Q8)</f>
        <v>7.0192494775517513</v>
      </c>
      <c r="J8" s="15">
        <v>88</v>
      </c>
      <c r="K8" s="2">
        <f>J8/_xlfn.STDEV.S($J$2:$J$86)</f>
        <v>6.1575117467311742</v>
      </c>
      <c r="L8" s="15">
        <v>86</v>
      </c>
      <c r="M8" s="2">
        <f>L8/_xlfn.STDEV.S($L$2:$L$86)</f>
        <v>4.6021234359102143</v>
      </c>
      <c r="N8" s="15">
        <v>89</v>
      </c>
      <c r="O8" s="2">
        <f>N8/_xlfn.STDEV.S($N$2:$N$86)</f>
        <v>14.741485184998609</v>
      </c>
      <c r="P8" s="15">
        <v>64</v>
      </c>
      <c r="Q8" s="2">
        <f>P8/_xlfn.STDEV.S($P$2:$P$86)</f>
        <v>2.5758775425670071</v>
      </c>
      <c r="R8" s="13">
        <f>AVERAGE(T8,V8,X8,Z8,AB8,AD8)</f>
        <v>9.5161281471242845</v>
      </c>
      <c r="S8" s="15">
        <v>95</v>
      </c>
      <c r="T8" s="2">
        <f>S8/_xlfn.STDEV.S($S$2:$S$86)</f>
        <v>13.090553170357218</v>
      </c>
      <c r="U8" s="15">
        <v>96</v>
      </c>
      <c r="V8" s="2">
        <f>U8/_xlfn.STDEV.S($U$2:$U$86)</f>
        <v>11.124751870446302</v>
      </c>
      <c r="W8" s="15">
        <v>56</v>
      </c>
      <c r="X8" s="2">
        <f>W8/_xlfn.STDEV.S($W$2:$W$86)</f>
        <v>3.8420770669199693</v>
      </c>
      <c r="Y8" s="15">
        <v>89</v>
      </c>
      <c r="Z8" s="2">
        <f>Y8/_xlfn.STDEV.S($Y$2:$Y$86)</f>
        <v>10.238153916061561</v>
      </c>
      <c r="AA8" s="15">
        <v>76</v>
      </c>
      <c r="AB8" s="2">
        <f>AA8/_xlfn.STDEV.S($AA$2:$AA$86)</f>
        <v>5.9487070571347864</v>
      </c>
      <c r="AC8" s="15">
        <v>94</v>
      </c>
      <c r="AD8" s="2">
        <f>AC8/_xlfn.STDEV.S($AC$2:$AC$86)</f>
        <v>12.852525801825861</v>
      </c>
      <c r="AE8" s="4">
        <f>AVERAGE(I8,R8)</f>
        <v>8.2676888123380188</v>
      </c>
      <c r="AF8" s="14">
        <f>(AE8-MIN($AE$2:$AE$86)) / (MAX($AE$2:$AE$86)-MIN($AE$2:$AE$86))</f>
        <v>0.59928067841064414</v>
      </c>
      <c r="AG8" s="15">
        <v>94</v>
      </c>
      <c r="AH8" s="2">
        <f>AG8/_xlfn.STDEV.S($AG$2:$AG$86)</f>
        <v>6.7221287508177481</v>
      </c>
      <c r="AI8" s="15">
        <v>92</v>
      </c>
      <c r="AJ8" s="2">
        <f>AI8/_xlfn.STDEV.S($AI$2:$AI$86)</f>
        <v>5.0827853597164534</v>
      </c>
      <c r="AK8" s="15">
        <v>84</v>
      </c>
      <c r="AL8" s="2">
        <f>AK8/_xlfn.STDEV.S($AK$2:$AK$86)</f>
        <v>5.0779152665124005</v>
      </c>
      <c r="AM8" s="15">
        <v>79</v>
      </c>
      <c r="AN8" s="2">
        <f>AM8/_xlfn.STDEV.S($AM$2:$AM$86)</f>
        <v>3.6448835869692253</v>
      </c>
      <c r="AO8" s="4">
        <f>AVERAGE(AH8,AJ8,AL8,AN8)</f>
        <v>5.1319282410039575</v>
      </c>
      <c r="AP8" s="14">
        <f>(AO8-MIN($AO$2:$AO$86)) / (MAX($AO$2:$AO$86)-MIN($AO$2:$AO$86))</f>
        <v>0.81739247364160172</v>
      </c>
      <c r="AQ8" s="7">
        <f>AVERAGE(AP8,AF8,H8)*100</f>
        <v>78.380718980849494</v>
      </c>
      <c r="AR8" s="2">
        <f>AQ8-AQ9</f>
        <v>0.69156970458543299</v>
      </c>
      <c r="AS8" s="28">
        <f>AQ8/SUM($AQ$2:$AQ$37)</f>
        <v>3.1822598737702538E-2</v>
      </c>
      <c r="AT8" s="11">
        <f>$AU$2*AS8</f>
        <v>6715.9685279996947</v>
      </c>
    </row>
    <row r="9" spans="1:48" x14ac:dyDescent="0.25">
      <c r="A9" s="1" t="s">
        <v>128</v>
      </c>
      <c r="C9" s="2">
        <v>86</v>
      </c>
      <c r="D9" s="2">
        <f>C9/_xlfn.STDEV.S($C$2:$C$86)</f>
        <v>18.672425973994567</v>
      </c>
      <c r="E9" s="2">
        <v>88.13</v>
      </c>
      <c r="F9" s="2">
        <f>E9/_xlfn.STDEV.S($E$2:$E$86)</f>
        <v>16.795796642710307</v>
      </c>
      <c r="G9" s="4">
        <f>AVERAGE(D9,F9)</f>
        <v>17.734111308352439</v>
      </c>
      <c r="H9" s="14">
        <f>(G9-MIN($G$2:$G$86)) / (MAX($G$2:$G$86)-MIN($G$2:$G$86))</f>
        <v>0.75824217282548678</v>
      </c>
      <c r="I9" s="2">
        <f>AVERAGE(K9,M9,O9,Q9)</f>
        <v>7.2093193914216274</v>
      </c>
      <c r="J9" s="15">
        <v>100</v>
      </c>
      <c r="K9" s="2">
        <f>J9/_xlfn.STDEV.S($J$2:$J$86)</f>
        <v>6.9971724394672439</v>
      </c>
      <c r="L9" s="15">
        <v>82</v>
      </c>
      <c r="M9" s="2">
        <f>L9/_xlfn.STDEV.S($L$2:$L$86)</f>
        <v>4.388071183077181</v>
      </c>
      <c r="N9" s="15">
        <v>92</v>
      </c>
      <c r="O9" s="2">
        <f>N9/_xlfn.STDEV.S($N$2:$N$86)</f>
        <v>15.238389179998563</v>
      </c>
      <c r="P9" s="15">
        <v>55</v>
      </c>
      <c r="Q9" s="2">
        <f>P9/_xlfn.STDEV.S($P$2:$P$86)</f>
        <v>2.2136447631435217</v>
      </c>
      <c r="R9" s="13">
        <f>AVERAGE(T9,V9,X9,Z9,AB9,AD9)</f>
        <v>9.6005562483777869</v>
      </c>
      <c r="S9" s="15">
        <v>97</v>
      </c>
      <c r="T9" s="2">
        <f>S9/_xlfn.STDEV.S($S$2:$S$86)</f>
        <v>13.366143763417369</v>
      </c>
      <c r="U9" s="15">
        <v>99</v>
      </c>
      <c r="V9" s="2">
        <f>U9/_xlfn.STDEV.S($U$2:$U$86)</f>
        <v>11.472400366397748</v>
      </c>
      <c r="W9" s="15">
        <v>51</v>
      </c>
      <c r="X9" s="2">
        <f>W9/_xlfn.STDEV.S($W$2:$W$86)</f>
        <v>3.4990344716592574</v>
      </c>
      <c r="Y9" s="15">
        <v>84</v>
      </c>
      <c r="Z9" s="2">
        <f>Y9/_xlfn.STDEV.S($Y$2:$Y$86)</f>
        <v>9.6629767297659672</v>
      </c>
      <c r="AA9" s="15">
        <v>81</v>
      </c>
      <c r="AB9" s="2">
        <f>AA9/_xlfn.STDEV.S($AA$2:$AA$86)</f>
        <v>6.3400693635252328</v>
      </c>
      <c r="AC9" s="15">
        <v>97</v>
      </c>
      <c r="AD9" s="2">
        <f>AC9/_xlfn.STDEV.S($AC$2:$AC$86)</f>
        <v>13.262712795501153</v>
      </c>
      <c r="AE9" s="4">
        <f>AVERAGE(I9,R9)</f>
        <v>8.4049378198997076</v>
      </c>
      <c r="AF9" s="14">
        <f>(AE9-MIN($AE$2:$AE$86)) / (MAX($AE$2:$AE$86)-MIN($AE$2:$AE$86))</f>
        <v>0.63895195169250196</v>
      </c>
      <c r="AG9" s="15">
        <v>96</v>
      </c>
      <c r="AH9" s="2">
        <f>AG9/_xlfn.STDEV.S($AG$2:$AG$86)</f>
        <v>6.865152766792594</v>
      </c>
      <c r="AI9" s="15">
        <v>98</v>
      </c>
      <c r="AJ9" s="2">
        <f>AI9/_xlfn.STDEV.S($AI$2:$AI$86)</f>
        <v>5.4142713614370921</v>
      </c>
      <c r="AK9" s="15">
        <v>93</v>
      </c>
      <c r="AL9" s="2">
        <f>AK9/_xlfn.STDEV.S($AK$2:$AK$86)</f>
        <v>5.6219776164958724</v>
      </c>
      <c r="AM9" s="15">
        <v>85</v>
      </c>
      <c r="AN9" s="2">
        <f>AM9/_xlfn.STDEV.S($AM$2:$AM$86)</f>
        <v>3.9217101885111916</v>
      </c>
      <c r="AO9" s="4">
        <f>AVERAGE(AH9,AJ9,AL9,AN9)</f>
        <v>5.4557779833091873</v>
      </c>
      <c r="AP9" s="14">
        <f>(AO9-MIN($AO$2:$AO$86)) / (MAX($AO$2:$AO$86)-MIN($AO$2:$AO$86))</f>
        <v>0.93348035376993299</v>
      </c>
      <c r="AQ9" s="7">
        <f>AVERAGE(AP9,AF9,H9)*100</f>
        <v>77.689149276264061</v>
      </c>
      <c r="AR9" s="2">
        <f>AQ9-AQ10</f>
        <v>0.75750033545510576</v>
      </c>
      <c r="AS9" s="28">
        <f>AQ9/SUM($AQ$2:$AQ$37)</f>
        <v>3.1541821200901037E-2</v>
      </c>
      <c r="AT9" s="11">
        <f>$AU$2*AS9</f>
        <v>6656.7121135229581</v>
      </c>
    </row>
    <row r="10" spans="1:48" x14ac:dyDescent="0.25">
      <c r="A10" s="1" t="s">
        <v>123</v>
      </c>
      <c r="C10" s="2">
        <v>88.75</v>
      </c>
      <c r="D10" s="2">
        <f>C10/_xlfn.STDEV.S($C$2:$C$86)</f>
        <v>19.269509362697882</v>
      </c>
      <c r="E10" s="2">
        <v>83.94</v>
      </c>
      <c r="F10" s="2">
        <f>E10/_xlfn.STDEV.S($E$2:$E$86)</f>
        <v>15.997267334495668</v>
      </c>
      <c r="G10" s="4">
        <f>AVERAGE(D10,F10)</f>
        <v>17.633388348596775</v>
      </c>
      <c r="H10" s="14">
        <f>(G10-MIN($G$2:$G$86)) / (MAX($G$2:$G$86)-MIN($G$2:$G$86))</f>
        <v>0.73554307316385681</v>
      </c>
      <c r="I10" s="2">
        <f>AVERAGE(K10,M10,O10,Q10)</f>
        <v>7.3971150782602457</v>
      </c>
      <c r="J10" s="15">
        <v>99</v>
      </c>
      <c r="K10" s="2">
        <f>J10/_xlfn.STDEV.S($J$2:$J$86)</f>
        <v>6.927200715072571</v>
      </c>
      <c r="L10" s="15">
        <v>67</v>
      </c>
      <c r="M10" s="2">
        <f>L10/_xlfn.STDEV.S($L$2:$L$86)</f>
        <v>3.5853752349533066</v>
      </c>
      <c r="N10" s="15">
        <v>95</v>
      </c>
      <c r="O10" s="2">
        <f>N10/_xlfn.STDEV.S($N$2:$N$86)</f>
        <v>15.735293174998516</v>
      </c>
      <c r="P10" s="15">
        <v>83</v>
      </c>
      <c r="Q10" s="2">
        <f>P10/_xlfn.STDEV.S($P$2:$P$86)</f>
        <v>3.3405911880165871</v>
      </c>
      <c r="R10" s="13">
        <f>AVERAGE(T10,V10,X10,Z10,AB10,AD10)</f>
        <v>9.6929937459711208</v>
      </c>
      <c r="S10" s="15">
        <v>99</v>
      </c>
      <c r="T10" s="2">
        <f>S10/_xlfn.STDEV.S($S$2:$S$86)</f>
        <v>13.641734356477523</v>
      </c>
      <c r="U10" s="15">
        <v>99</v>
      </c>
      <c r="V10" s="2">
        <f>U10/_xlfn.STDEV.S($U$2:$U$86)</f>
        <v>11.472400366397748</v>
      </c>
      <c r="W10" s="15">
        <v>51</v>
      </c>
      <c r="X10" s="2">
        <f>W10/_xlfn.STDEV.S($W$2:$W$86)</f>
        <v>3.4990344716592574</v>
      </c>
      <c r="Y10" s="15">
        <v>90</v>
      </c>
      <c r="Z10" s="2">
        <f>Y10/_xlfn.STDEV.S($Y$2:$Y$86)</f>
        <v>10.35318935332068</v>
      </c>
      <c r="AA10" s="15">
        <v>74</v>
      </c>
      <c r="AB10" s="2">
        <f>AA10/_xlfn.STDEV.S($AA$2:$AA$86)</f>
        <v>5.7921621345786072</v>
      </c>
      <c r="AC10" s="15">
        <v>98</v>
      </c>
      <c r="AD10" s="2">
        <f>AC10/_xlfn.STDEV.S($AC$2:$AC$86)</f>
        <v>13.399441793392919</v>
      </c>
      <c r="AE10" s="4">
        <f>AVERAGE(I10,R10)</f>
        <v>8.5450544121156824</v>
      </c>
      <c r="AF10" s="14">
        <f>(AE10-MIN($AE$2:$AE$86)) / (MAX($AE$2:$AE$86)-MIN($AE$2:$AE$86))</f>
        <v>0.67945208877818652</v>
      </c>
      <c r="AG10" s="15">
        <v>99</v>
      </c>
      <c r="AH10" s="2">
        <f>AG10/_xlfn.STDEV.S($AG$2:$AG$86)</f>
        <v>7.0796887907548625</v>
      </c>
      <c r="AI10" s="15">
        <v>91</v>
      </c>
      <c r="AJ10" s="2">
        <f>AI10/_xlfn.STDEV.S($AI$2:$AI$86)</f>
        <v>5.0275376927630138</v>
      </c>
      <c r="AK10" s="15">
        <v>96</v>
      </c>
      <c r="AL10" s="2">
        <f>AK10/_xlfn.STDEV.S($AK$2:$AK$86)</f>
        <v>5.8033317331570293</v>
      </c>
      <c r="AM10" s="15">
        <v>75</v>
      </c>
      <c r="AN10" s="2">
        <f>AM10/_xlfn.STDEV.S($AM$2:$AM$86)</f>
        <v>3.4603325192745809</v>
      </c>
      <c r="AO10" s="4">
        <f>AVERAGE(AH10,AJ10,AL10,AN10)</f>
        <v>5.3427226839873718</v>
      </c>
      <c r="AP10" s="14">
        <f>(AO10-MIN($AO$2:$AO$86)) / (MAX($AO$2:$AO$86)-MIN($AO$2:$AO$86))</f>
        <v>0.89295430628222572</v>
      </c>
      <c r="AQ10" s="7">
        <f>AVERAGE(AP10,AF10,H10)*100</f>
        <v>76.931648940808955</v>
      </c>
      <c r="AR10" s="2">
        <f>AQ10-AQ11</f>
        <v>1.4168438174409488</v>
      </c>
      <c r="AS10" s="28">
        <f>AQ10/SUM($AQ$2:$AQ$37)</f>
        <v>3.1234275805396911E-2</v>
      </c>
      <c r="AT10" s="11">
        <f>$AU$2*AS10</f>
        <v>6591.8065030741855</v>
      </c>
    </row>
    <row r="11" spans="1:48" x14ac:dyDescent="0.25">
      <c r="A11" s="1" t="s">
        <v>129</v>
      </c>
      <c r="C11" s="2">
        <v>86.25</v>
      </c>
      <c r="D11" s="2">
        <f>C11/_xlfn.STDEV.S($C$2:$C$86)</f>
        <v>18.726706282058505</v>
      </c>
      <c r="E11" s="2">
        <v>93.55</v>
      </c>
      <c r="F11" s="2">
        <f>E11/_xlfn.STDEV.S($E$2:$E$86)</f>
        <v>17.828739089135926</v>
      </c>
      <c r="G11" s="4">
        <f>AVERAGE(D11,F11)</f>
        <v>18.277722685597215</v>
      </c>
      <c r="H11" s="14">
        <f>(G11-MIN($G$2:$G$86)) / (MAX($G$2:$G$86)-MIN($G$2:$G$86))</f>
        <v>0.88075136893338934</v>
      </c>
      <c r="I11" s="2">
        <f>AVERAGE(K11,M11,O11,Q11)</f>
        <v>7.4455588306101923</v>
      </c>
      <c r="J11" s="15">
        <v>93</v>
      </c>
      <c r="K11" s="2">
        <f>J11/_xlfn.STDEV.S($J$2:$J$86)</f>
        <v>6.507370368704537</v>
      </c>
      <c r="L11" s="15">
        <v>87</v>
      </c>
      <c r="M11" s="2">
        <f>L11/_xlfn.STDEV.S($L$2:$L$86)</f>
        <v>4.6556364991184731</v>
      </c>
      <c r="N11" s="15">
        <v>92</v>
      </c>
      <c r="O11" s="2">
        <f>N11/_xlfn.STDEV.S($N$2:$N$86)</f>
        <v>15.238389179998563</v>
      </c>
      <c r="P11" s="15">
        <v>84</v>
      </c>
      <c r="Q11" s="2">
        <f>P11/_xlfn.STDEV.S($P$2:$P$86)</f>
        <v>3.3808392746191966</v>
      </c>
      <c r="R11" s="13">
        <f>AVERAGE(T11,V11,X11,Z11,AB11,AD11)</f>
        <v>9.6628803786958102</v>
      </c>
      <c r="S11" s="15">
        <v>95</v>
      </c>
      <c r="T11" s="2">
        <f>S11/_xlfn.STDEV.S($S$2:$S$86)</f>
        <v>13.090553170357218</v>
      </c>
      <c r="U11" s="15">
        <v>97</v>
      </c>
      <c r="V11" s="2">
        <f>U11/_xlfn.STDEV.S($U$2:$U$86)</f>
        <v>11.240634702430116</v>
      </c>
      <c r="W11" s="15">
        <v>53</v>
      </c>
      <c r="X11" s="2">
        <f>W11/_xlfn.STDEV.S($W$2:$W$86)</f>
        <v>3.6362515097635422</v>
      </c>
      <c r="Y11" s="15">
        <v>84</v>
      </c>
      <c r="Z11" s="2">
        <f>Y11/_xlfn.STDEV.S($Y$2:$Y$86)</f>
        <v>9.6629767297659672</v>
      </c>
      <c r="AA11" s="15">
        <v>94</v>
      </c>
      <c r="AB11" s="2">
        <f>AA11/_xlfn.STDEV.S($AA$2:$AA$86)</f>
        <v>7.3576113601403934</v>
      </c>
      <c r="AC11" s="15">
        <v>95</v>
      </c>
      <c r="AD11" s="2">
        <f>AC11/_xlfn.STDEV.S($AC$2:$AC$86)</f>
        <v>12.989254799717624</v>
      </c>
      <c r="AE11" s="4">
        <f>AVERAGE(I11,R11)</f>
        <v>8.5542196046530012</v>
      </c>
      <c r="AF11" s="14">
        <f>(AE11-MIN($AE$2:$AE$86)) / (MAX($AE$2:$AE$86)-MIN($AE$2:$AE$86))</f>
        <v>0.68210125079610051</v>
      </c>
      <c r="AG11" s="15">
        <v>89</v>
      </c>
      <c r="AH11" s="2">
        <f>AG11/_xlfn.STDEV.S($AG$2:$AG$86)</f>
        <v>6.3645687108806337</v>
      </c>
      <c r="AI11" s="15">
        <v>79</v>
      </c>
      <c r="AJ11" s="2">
        <f>AI11/_xlfn.STDEV.S($AI$2:$AI$86)</f>
        <v>4.3645656893217373</v>
      </c>
      <c r="AK11" s="15">
        <v>89</v>
      </c>
      <c r="AL11" s="2">
        <f>AK11/_xlfn.STDEV.S($AK$2:$AK$86)</f>
        <v>5.3801721276143297</v>
      </c>
      <c r="AM11" s="15">
        <v>68</v>
      </c>
      <c r="AN11" s="2">
        <f>AM11/_xlfn.STDEV.S($AM$2:$AM$86)</f>
        <v>3.1373681508089533</v>
      </c>
      <c r="AO11" s="4">
        <f>AVERAGE(AH11,AJ11,AL11,AN11)</f>
        <v>4.811668669656413</v>
      </c>
      <c r="AP11" s="14">
        <f>(AO11-MIN($AO$2:$AO$86)) / (MAX($AO$2:$AO$86)-MIN($AO$2:$AO$86))</f>
        <v>0.70259153397155005</v>
      </c>
      <c r="AQ11" s="7">
        <f>AVERAGE(AP11,AF11,H11)*100</f>
        <v>75.514805123368006</v>
      </c>
      <c r="AR11" s="2">
        <f>AQ11-AQ12</f>
        <v>2.123873729656097</v>
      </c>
      <c r="AS11" s="28">
        <f>AQ11/SUM($AQ$2:$AQ$37)</f>
        <v>3.0659036730498478E-2</v>
      </c>
      <c r="AT11" s="11">
        <f>$AU$2*AS11</f>
        <v>6470.4057477513206</v>
      </c>
    </row>
    <row r="12" spans="1:48" s="6" customFormat="1" x14ac:dyDescent="0.25">
      <c r="A12" s="1" t="s">
        <v>23</v>
      </c>
      <c r="B12" s="1"/>
      <c r="C12" s="2">
        <v>86</v>
      </c>
      <c r="D12" s="2">
        <f>C12/_xlfn.STDEV.S($C$2:$C$86)</f>
        <v>18.672425973994567</v>
      </c>
      <c r="E12" s="2">
        <v>84.92</v>
      </c>
      <c r="F12" s="2">
        <f>E12/_xlfn.STDEV.S($E$2:$E$86)</f>
        <v>16.1840355259158</v>
      </c>
      <c r="G12" s="4">
        <f>AVERAGE(D12,F12)</f>
        <v>17.428230749955183</v>
      </c>
      <c r="H12" s="14">
        <f>(G12-MIN($G$2:$G$86)) / (MAX($G$2:$G$86)-MIN($G$2:$G$86))</f>
        <v>0.68930840344006272</v>
      </c>
      <c r="I12" s="2">
        <f>AVERAGE(K12,M12,O12,Q12)</f>
        <v>7.654815036362332</v>
      </c>
      <c r="J12" s="15">
        <v>98</v>
      </c>
      <c r="K12" s="2">
        <f>J12/_xlfn.STDEV.S($J$2:$J$86)</f>
        <v>6.8572289906778989</v>
      </c>
      <c r="L12" s="15">
        <v>90</v>
      </c>
      <c r="M12" s="2">
        <f>L12/_xlfn.STDEV.S($L$2:$L$86)</f>
        <v>4.8161756887432476</v>
      </c>
      <c r="N12" s="15">
        <v>93</v>
      </c>
      <c r="O12" s="2">
        <f>N12/_xlfn.STDEV.S($N$2:$N$86)</f>
        <v>15.404023844998548</v>
      </c>
      <c r="P12" s="15">
        <v>88</v>
      </c>
      <c r="Q12" s="2">
        <f>P12/_xlfn.STDEV.S($P$2:$P$86)</f>
        <v>3.5418316210296346</v>
      </c>
      <c r="R12" s="13">
        <f>AVERAGE(T12,V12,X12,Z12,AB12,AD12)</f>
        <v>9.7862880665976952</v>
      </c>
      <c r="S12" s="15">
        <v>99</v>
      </c>
      <c r="T12" s="2">
        <f>S12/_xlfn.STDEV.S($S$2:$S$86)</f>
        <v>13.641734356477523</v>
      </c>
      <c r="U12" s="15">
        <v>99</v>
      </c>
      <c r="V12" s="2">
        <f>U12/_xlfn.STDEV.S($U$2:$U$86)</f>
        <v>11.472400366397748</v>
      </c>
      <c r="W12" s="15">
        <v>53</v>
      </c>
      <c r="X12" s="2">
        <f>W12/_xlfn.STDEV.S($W$2:$W$86)</f>
        <v>3.6362515097635422</v>
      </c>
      <c r="Y12" s="15">
        <v>85</v>
      </c>
      <c r="Z12" s="2">
        <f>Y12/_xlfn.STDEV.S($Y$2:$Y$86)</f>
        <v>9.7780121670250857</v>
      </c>
      <c r="AA12" s="15">
        <v>85</v>
      </c>
      <c r="AB12" s="2">
        <f>AA12/_xlfn.STDEV.S($AA$2:$AA$86)</f>
        <v>6.6531592086375895</v>
      </c>
      <c r="AC12" s="15">
        <v>99</v>
      </c>
      <c r="AD12" s="2">
        <f>AC12/_xlfn.STDEV.S($AC$2:$AC$86)</f>
        <v>13.536170791284682</v>
      </c>
      <c r="AE12" s="4">
        <f>AVERAGE(I12,R12)</f>
        <v>8.720551551480014</v>
      </c>
      <c r="AF12" s="14">
        <f>(AE12-MIN($AE$2:$AE$86)) / (MAX($AE$2:$AE$86)-MIN($AE$2:$AE$86))</f>
        <v>0.73017883062932454</v>
      </c>
      <c r="AG12" s="15">
        <v>97</v>
      </c>
      <c r="AH12" s="2">
        <f>AG12/_xlfn.STDEV.S($AG$2:$AG$86)</f>
        <v>6.9366647747800165</v>
      </c>
      <c r="AI12" s="15">
        <v>86</v>
      </c>
      <c r="AJ12" s="2">
        <f>AI12/_xlfn.STDEV.S($AI$2:$AI$86)</f>
        <v>4.7512993579958156</v>
      </c>
      <c r="AK12" s="15">
        <v>97</v>
      </c>
      <c r="AL12" s="2">
        <f>AK12/_xlfn.STDEV.S($AK$2:$AK$86)</f>
        <v>5.863783105377415</v>
      </c>
      <c r="AM12" s="15">
        <v>56</v>
      </c>
      <c r="AN12" s="2">
        <f>AM12/_xlfn.STDEV.S($AM$2:$AM$86)</f>
        <v>2.5837149477250203</v>
      </c>
      <c r="AO12" s="4">
        <f>AVERAGE(AH12,AJ12,AL12,AN12)</f>
        <v>5.033865546469567</v>
      </c>
      <c r="AP12" s="14">
        <f>(AO12-MIN($AO$2:$AO$86)) / (MAX($AO$2:$AO$86)-MIN($AO$2:$AO$86))</f>
        <v>0.78224070774197008</v>
      </c>
      <c r="AQ12" s="7">
        <f>AVERAGE(AP12,AF12,H12)*100</f>
        <v>73.390931393711909</v>
      </c>
      <c r="AR12" s="2">
        <f>AQ12-AQ13</f>
        <v>0.24235553024415424</v>
      </c>
      <c r="AS12" s="28">
        <f>AQ12/SUM($AQ$2:$AQ$37)</f>
        <v>2.97967432692085E-2</v>
      </c>
      <c r="AT12" s="11">
        <f>$AU$2*AS12</f>
        <v>6288.4238865068382</v>
      </c>
      <c r="AU12" s="15"/>
      <c r="AV12" s="2"/>
    </row>
    <row r="13" spans="1:48" x14ac:dyDescent="0.25">
      <c r="A13" s="5" t="s">
        <v>15</v>
      </c>
      <c r="B13" s="5"/>
      <c r="C13" s="6">
        <v>89.5</v>
      </c>
      <c r="D13" s="6">
        <f>C13/_xlfn.STDEV.S($C$2:$C$86)</f>
        <v>19.432350286889694</v>
      </c>
      <c r="E13" s="6">
        <v>83.16</v>
      </c>
      <c r="F13" s="6">
        <f>E13/_xlfn.STDEV.S($E$2:$E$86)</f>
        <v>15.848615100508217</v>
      </c>
      <c r="G13" s="6">
        <f>AVERAGE(D13,F13)</f>
        <v>17.640482693698956</v>
      </c>
      <c r="H13" s="32">
        <f>(G13-MIN($G$2:$G$86)) / (MAX($G$2:$G$86)-MIN($G$2:$G$86))</f>
        <v>0.73714186699298045</v>
      </c>
      <c r="I13" s="6">
        <f>AVERAGE(K13,M13,O13,Q13)</f>
        <v>7.5041112899953788</v>
      </c>
      <c r="J13" s="16">
        <v>98</v>
      </c>
      <c r="K13" s="6">
        <f>J13/_xlfn.STDEV.S($J$2:$J$86)</f>
        <v>6.8572289906778989</v>
      </c>
      <c r="L13" s="16">
        <v>84</v>
      </c>
      <c r="M13" s="6">
        <f>L13/_xlfn.STDEV.S($L$2:$L$86)</f>
        <v>4.4950973094936977</v>
      </c>
      <c r="N13" s="16">
        <v>93</v>
      </c>
      <c r="O13" s="6">
        <f>N13/_xlfn.STDEV.S($N$2:$N$86)</f>
        <v>15.404023844998548</v>
      </c>
      <c r="P13" s="16">
        <v>81</v>
      </c>
      <c r="Q13" s="6">
        <f>P13/_xlfn.STDEV.S($P$2:$P$86)</f>
        <v>3.2600950148113683</v>
      </c>
      <c r="R13" s="32">
        <f>AVERAGE(T13,V13,X13,Z13,AB13,AD13)</f>
        <v>9.8031800411410241</v>
      </c>
      <c r="S13" s="16">
        <v>98</v>
      </c>
      <c r="T13" s="6">
        <f>S13/_xlfn.STDEV.S($S$2:$S$86)</f>
        <v>13.503939059947447</v>
      </c>
      <c r="U13" s="16">
        <v>97</v>
      </c>
      <c r="V13" s="6">
        <f>U13/_xlfn.STDEV.S($U$2:$U$86)</f>
        <v>11.240634702430116</v>
      </c>
      <c r="W13" s="16">
        <v>64</v>
      </c>
      <c r="X13" s="6">
        <f>W13/_xlfn.STDEV.S($W$2:$W$86)</f>
        <v>4.3909452193371079</v>
      </c>
      <c r="Y13" s="16">
        <v>81</v>
      </c>
      <c r="Z13" s="6">
        <f>Y13/_xlfn.STDEV.S($Y$2:$Y$86)</f>
        <v>9.3178704179886118</v>
      </c>
      <c r="AA13" s="16">
        <v>89</v>
      </c>
      <c r="AB13" s="6">
        <f>AA13/_xlfn.STDEV.S($AA$2:$AA$86)</f>
        <v>6.9662490537499471</v>
      </c>
      <c r="AC13" s="16">
        <v>98</v>
      </c>
      <c r="AD13" s="6">
        <f>AC13/_xlfn.STDEV.S($AC$2:$AC$86)</f>
        <v>13.399441793392919</v>
      </c>
      <c r="AE13" s="6">
        <f>AVERAGE(I13,R13)</f>
        <v>8.6536456655682024</v>
      </c>
      <c r="AF13" s="32">
        <f>(AE13-MIN($AE$2:$AE$86)) / (MAX($AE$2:$AE$86)-MIN($AE$2:$AE$86))</f>
        <v>0.71083995356692187</v>
      </c>
      <c r="AG13" s="16">
        <v>98</v>
      </c>
      <c r="AH13" s="6">
        <f>AG13/_xlfn.STDEV.S($AG$2:$AG$86)</f>
        <v>7.0081767827674399</v>
      </c>
      <c r="AI13" s="16">
        <v>78</v>
      </c>
      <c r="AJ13" s="6">
        <f>AI13/_xlfn.STDEV.S($AI$2:$AI$86)</f>
        <v>4.3093180223682976</v>
      </c>
      <c r="AK13" s="16">
        <v>95</v>
      </c>
      <c r="AL13" s="6">
        <f>AK13/_xlfn.STDEV.S($AK$2:$AK$86)</f>
        <v>5.7428803609366437</v>
      </c>
      <c r="AM13" s="16">
        <v>58</v>
      </c>
      <c r="AN13" s="6">
        <f>AM13/_xlfn.STDEV.S($AM$2:$AM$86)</f>
        <v>2.6759904815723425</v>
      </c>
      <c r="AO13" s="6">
        <f>AVERAGE(AH13,AJ13,AL13,AN13)</f>
        <v>4.9340914119111812</v>
      </c>
      <c r="AP13" s="32">
        <f>(AO13-MIN($AO$2:$AO$86)) / (MAX($AO$2:$AO$86)-MIN($AO$2:$AO$86))</f>
        <v>0.7464754553441304</v>
      </c>
      <c r="AQ13" s="6">
        <f>AVERAGE(AP13,AF13,H13)*100</f>
        <v>73.148575863467755</v>
      </c>
      <c r="AR13" s="6">
        <f>AQ13-AQ14</f>
        <v>3.2573221828371004</v>
      </c>
      <c r="AS13" s="28">
        <f>AQ13/SUM($AQ$2:$AQ$37)</f>
        <v>2.9698346840965641E-2</v>
      </c>
      <c r="AT13" s="34">
        <f>$AU$2*AS13</f>
        <v>6267.6579107047528</v>
      </c>
      <c r="AU13" s="16"/>
      <c r="AV13" s="6"/>
    </row>
    <row r="14" spans="1:48" x14ac:dyDescent="0.25">
      <c r="A14" s="1" t="s">
        <v>100</v>
      </c>
      <c r="C14" s="2">
        <v>82</v>
      </c>
      <c r="D14" s="2">
        <f>C14/_xlfn.STDEV.S($C$2:$C$86)</f>
        <v>17.803941044971562</v>
      </c>
      <c r="E14" s="2">
        <v>86.85</v>
      </c>
      <c r="F14" s="2">
        <f>E14/_xlfn.STDEV.S($E$2:$E$86)</f>
        <v>16.551854515141155</v>
      </c>
      <c r="G14" s="4">
        <f>AVERAGE(D14,F14)</f>
        <v>17.177897780056359</v>
      </c>
      <c r="H14" s="14">
        <f>(G14-MIN($G$2:$G$86)) / (MAX($G$2:$G$86)-MIN($G$2:$G$86))</f>
        <v>0.63289293425498783</v>
      </c>
      <c r="I14" s="2">
        <f>AVERAGE(K14,M14,O14,Q14)</f>
        <v>7.0256853021431276</v>
      </c>
      <c r="J14" s="15">
        <v>89</v>
      </c>
      <c r="K14" s="2">
        <f>J14/_xlfn.STDEV.S($J$2:$J$86)</f>
        <v>6.2274834711258471</v>
      </c>
      <c r="L14" s="15">
        <v>85</v>
      </c>
      <c r="M14" s="2">
        <f>L14/_xlfn.STDEV.S($L$2:$L$86)</f>
        <v>4.5486103727019565</v>
      </c>
      <c r="N14" s="15">
        <v>91</v>
      </c>
      <c r="O14" s="2">
        <f>N14/_xlfn.STDEV.S($N$2:$N$86)</f>
        <v>15.072754514998579</v>
      </c>
      <c r="P14" s="15">
        <v>56</v>
      </c>
      <c r="Q14" s="2">
        <f>P14/_xlfn.STDEV.S($P$2:$P$86)</f>
        <v>2.2538928497461312</v>
      </c>
      <c r="R14" s="13">
        <f>AVERAGE(T14,V14,X14,Z14,AB14,AD14)</f>
        <v>10.013731334643095</v>
      </c>
      <c r="S14" s="15">
        <v>96</v>
      </c>
      <c r="T14" s="2">
        <f>S14/_xlfn.STDEV.S($S$2:$S$86)</f>
        <v>13.228348466887294</v>
      </c>
      <c r="U14" s="15">
        <v>89</v>
      </c>
      <c r="V14" s="2">
        <f>U14/_xlfn.STDEV.S($U$2:$U$86)</f>
        <v>10.313572046559591</v>
      </c>
      <c r="W14" s="15">
        <v>80</v>
      </c>
      <c r="X14" s="2">
        <f>W14/_xlfn.STDEV.S($W$2:$W$86)</f>
        <v>5.4886815241713842</v>
      </c>
      <c r="Y14" s="15">
        <v>90</v>
      </c>
      <c r="Z14" s="2">
        <f>Y14/_xlfn.STDEV.S($Y$2:$Y$86)</f>
        <v>10.35318935332068</v>
      </c>
      <c r="AA14" s="15">
        <v>95</v>
      </c>
      <c r="AB14" s="2">
        <f>AA14/_xlfn.STDEV.S($AA$2:$AA$86)</f>
        <v>7.4358838214184821</v>
      </c>
      <c r="AC14" s="15">
        <v>97</v>
      </c>
      <c r="AD14" s="2">
        <f>AC14/_xlfn.STDEV.S($AC$2:$AC$86)</f>
        <v>13.262712795501153</v>
      </c>
      <c r="AE14" s="4">
        <f>AVERAGE(I14,R14)</f>
        <v>8.5197083183931106</v>
      </c>
      <c r="AF14" s="14">
        <f>(AE14-MIN($AE$2:$AE$86)) / (MAX($AE$2:$AE$86)-MIN($AE$2:$AE$86))</f>
        <v>0.67212590239214809</v>
      </c>
      <c r="AG14" s="15">
        <v>95</v>
      </c>
      <c r="AH14" s="2">
        <f>AG14/_xlfn.STDEV.S($AG$2:$AG$86)</f>
        <v>6.7936407588051715</v>
      </c>
      <c r="AI14" s="15">
        <v>81</v>
      </c>
      <c r="AJ14" s="2">
        <f>AI14/_xlfn.STDEV.S($AI$2:$AI$86)</f>
        <v>4.4750610232286165</v>
      </c>
      <c r="AK14" s="15">
        <v>95</v>
      </c>
      <c r="AL14" s="2">
        <f>AK14/_xlfn.STDEV.S($AK$2:$AK$86)</f>
        <v>5.7428803609366437</v>
      </c>
      <c r="AM14" s="15">
        <v>70</v>
      </c>
      <c r="AN14" s="2">
        <f>AM14/_xlfn.STDEV.S($AM$2:$AM$86)</f>
        <v>3.2296436846562755</v>
      </c>
      <c r="AO14" s="4">
        <f>AVERAGE(AH14,AJ14,AL14,AN14)</f>
        <v>5.0603064569066767</v>
      </c>
      <c r="AP14" s="14">
        <f>(AO14-MIN($AO$2:$AO$86)) / (MAX($AO$2:$AO$86)-MIN($AO$2:$AO$86))</f>
        <v>0.79171877377178379</v>
      </c>
      <c r="AQ14" s="7">
        <f>AVERAGE(AP14,AF14,H14)*100</f>
        <v>69.891253680630655</v>
      </c>
      <c r="AR14" s="2">
        <f>AQ14-AQ15</f>
        <v>0.60764241565516386</v>
      </c>
      <c r="AS14" s="28">
        <f>AQ14/SUM($AQ$2:$AQ$37)</f>
        <v>2.8375872919679357E-2</v>
      </c>
      <c r="AT14" s="11">
        <f>$AU$2*AS14</f>
        <v>5988.5577244608103</v>
      </c>
    </row>
    <row r="15" spans="1:48" s="4" customFormat="1" x14ac:dyDescent="0.25">
      <c r="A15" s="1" t="s">
        <v>35</v>
      </c>
      <c r="B15" s="1"/>
      <c r="C15" s="2">
        <v>80.75</v>
      </c>
      <c r="D15" s="2">
        <f>C15/_xlfn.STDEV.S($C$2:$C$86)</f>
        <v>17.532539504651876</v>
      </c>
      <c r="E15" s="2">
        <v>90.15</v>
      </c>
      <c r="F15" s="2">
        <f>E15/_xlfn.STDEV.S($E$2:$E$86)</f>
        <v>17.180767812780374</v>
      </c>
      <c r="G15" s="4">
        <f>AVERAGE(D15,F15)</f>
        <v>17.356653658716127</v>
      </c>
      <c r="H15" s="14">
        <f>(G15-MIN($G$2:$G$86)) / (MAX($G$2:$G$86)-MIN($G$2:$G$86))</f>
        <v>0.67317766689830261</v>
      </c>
      <c r="I15" s="2">
        <f>AVERAGE(K15,M15,O15,Q15)</f>
        <v>7.3049040853551741</v>
      </c>
      <c r="J15" s="15">
        <v>90</v>
      </c>
      <c r="K15" s="2">
        <f>J15/_xlfn.STDEV.S($J$2:$J$86)</f>
        <v>6.2974551955205191</v>
      </c>
      <c r="L15" s="15">
        <v>82</v>
      </c>
      <c r="M15" s="2">
        <f>L15/_xlfn.STDEV.S($L$2:$L$86)</f>
        <v>4.388071183077181</v>
      </c>
      <c r="N15" s="15">
        <v>91</v>
      </c>
      <c r="O15" s="2">
        <f>N15/_xlfn.STDEV.S($N$2:$N$86)</f>
        <v>15.072754514998579</v>
      </c>
      <c r="P15" s="15">
        <v>86</v>
      </c>
      <c r="Q15" s="2">
        <f>P15/_xlfn.STDEV.S($P$2:$P$86)</f>
        <v>3.4613354478244158</v>
      </c>
      <c r="R15" s="13">
        <f>AVERAGE(T15,V15,X15,Z15,AB15,AD15)</f>
        <v>9.764147611676611</v>
      </c>
      <c r="S15" s="15">
        <v>94</v>
      </c>
      <c r="T15" s="2">
        <f>S15/_xlfn.STDEV.S($S$2:$S$86)</f>
        <v>12.952757873827142</v>
      </c>
      <c r="U15" s="15">
        <v>95</v>
      </c>
      <c r="V15" s="2">
        <f>U15/_xlfn.STDEV.S($U$2:$U$86)</f>
        <v>11.008869038462485</v>
      </c>
      <c r="W15" s="15">
        <v>60</v>
      </c>
      <c r="X15" s="2">
        <f>W15/_xlfn.STDEV.S($W$2:$W$86)</f>
        <v>4.1165111431285384</v>
      </c>
      <c r="Y15" s="15">
        <v>89</v>
      </c>
      <c r="Z15" s="2">
        <f>Y15/_xlfn.STDEV.S($Y$2:$Y$86)</f>
        <v>10.238153916061561</v>
      </c>
      <c r="AA15" s="15">
        <v>93</v>
      </c>
      <c r="AB15" s="2">
        <f>AA15/_xlfn.STDEV.S($AA$2:$AA$86)</f>
        <v>7.2793388988623038</v>
      </c>
      <c r="AC15" s="15">
        <v>95</v>
      </c>
      <c r="AD15" s="2">
        <f>AC15/_xlfn.STDEV.S($AC$2:$AC$86)</f>
        <v>12.989254799717624</v>
      </c>
      <c r="AE15" s="4">
        <f>AVERAGE(I15,R15)</f>
        <v>8.5345258485158926</v>
      </c>
      <c r="AF15" s="14">
        <f>(AE15-MIN($AE$2:$AE$86)) / (MAX($AE$2:$AE$86)-MIN($AE$2:$AE$86))</f>
        <v>0.67640884984150462</v>
      </c>
      <c r="AG15" s="15">
        <v>90</v>
      </c>
      <c r="AH15" s="2">
        <f>AG15/_xlfn.STDEV.S($AG$2:$AG$86)</f>
        <v>6.4360807188680571</v>
      </c>
      <c r="AI15" s="15">
        <v>91</v>
      </c>
      <c r="AJ15" s="2">
        <f>AI15/_xlfn.STDEV.S($AI$2:$AI$86)</f>
        <v>5.0275376927630138</v>
      </c>
      <c r="AK15" s="15">
        <v>84</v>
      </c>
      <c r="AL15" s="2">
        <f>AK15/_xlfn.STDEV.S($AK$2:$AK$86)</f>
        <v>5.0779152665124005</v>
      </c>
      <c r="AM15" s="15">
        <v>65</v>
      </c>
      <c r="AN15" s="2">
        <f>AM15/_xlfn.STDEV.S($AM$2:$AM$86)</f>
        <v>2.9989548500379701</v>
      </c>
      <c r="AO15" s="4">
        <f>AVERAGE(AH15,AJ15,AL15,AN15)</f>
        <v>4.8851221320453604</v>
      </c>
      <c r="AP15" s="14">
        <f>(AO15-MIN($AO$2:$AO$86)) / (MAX($AO$2:$AO$86)-MIN($AO$2:$AO$86))</f>
        <v>0.72892182120945748</v>
      </c>
      <c r="AQ15" s="7">
        <f>AVERAGE(AP15,AF15,H15)*100</f>
        <v>69.283611264975491</v>
      </c>
      <c r="AR15" s="2">
        <f>AQ15-AQ16</f>
        <v>2.1028844010432266</v>
      </c>
      <c r="AS15" s="28">
        <f>AQ15/SUM($AQ$2:$AQ$37)</f>
        <v>2.8129169890913734E-2</v>
      </c>
      <c r="AT15" s="11">
        <f>$AU$2*AS15</f>
        <v>5936.4925304579983</v>
      </c>
      <c r="AU15" s="15"/>
      <c r="AV15" s="2"/>
    </row>
    <row r="16" spans="1:48" x14ac:dyDescent="0.25">
      <c r="A16" s="1" t="s">
        <v>113</v>
      </c>
      <c r="C16" s="2">
        <v>88.75</v>
      </c>
      <c r="D16" s="2">
        <f>C16/_xlfn.STDEV.S($C$2:$C$86)</f>
        <v>19.269509362697882</v>
      </c>
      <c r="E16" s="2">
        <v>87.79</v>
      </c>
      <c r="F16" s="2">
        <f>E16/_xlfn.STDEV.S($E$2:$E$86)</f>
        <v>16.730999515074753</v>
      </c>
      <c r="G16" s="4">
        <f>AVERAGE(D16,F16)</f>
        <v>18.000254438886316</v>
      </c>
      <c r="H16" s="14">
        <f>(G16-MIN($G$2:$G$86)) / (MAX($G$2:$G$86)-MIN($G$2:$G$86))</f>
        <v>0.81822064703733999</v>
      </c>
      <c r="I16" s="2">
        <f>AVERAGE(K16,M16,O16,Q16)</f>
        <v>6.5897669607802341</v>
      </c>
      <c r="J16" s="15">
        <v>96</v>
      </c>
      <c r="K16" s="2">
        <f>J16/_xlfn.STDEV.S($J$2:$J$86)</f>
        <v>6.717285541888554</v>
      </c>
      <c r="L16" s="15">
        <v>66</v>
      </c>
      <c r="M16" s="2">
        <f>L16/_xlfn.STDEV.S($L$2:$L$86)</f>
        <v>3.5318621717450482</v>
      </c>
      <c r="N16" s="15">
        <v>89</v>
      </c>
      <c r="O16" s="2">
        <f>N16/_xlfn.STDEV.S($N$2:$N$86)</f>
        <v>14.741485184998609</v>
      </c>
      <c r="P16" s="15">
        <v>34</v>
      </c>
      <c r="Q16" s="2">
        <f>P16/_xlfn.STDEV.S($P$2:$P$86)</f>
        <v>1.3684349444887225</v>
      </c>
      <c r="R16" s="13">
        <f>AVERAGE(T16,V16,X16,Z16,AB16,AD16)</f>
        <v>9.296447508864647</v>
      </c>
      <c r="S16" s="15">
        <v>100</v>
      </c>
      <c r="T16" s="2">
        <f>S16/_xlfn.STDEV.S($S$2:$S$86)</f>
        <v>13.779529653007598</v>
      </c>
      <c r="U16" s="15">
        <v>100</v>
      </c>
      <c r="V16" s="2">
        <f>U16/_xlfn.STDEV.S($U$2:$U$86)</f>
        <v>11.588283198381562</v>
      </c>
      <c r="W16" s="15">
        <v>52</v>
      </c>
      <c r="X16" s="2">
        <f>W16/_xlfn.STDEV.S($W$2:$W$86)</f>
        <v>3.5676429907113998</v>
      </c>
      <c r="Y16" s="15">
        <v>74</v>
      </c>
      <c r="Z16" s="2">
        <f>Y16/_xlfn.STDEV.S($Y$2:$Y$86)</f>
        <v>8.5126223571747808</v>
      </c>
      <c r="AA16" s="15">
        <v>63</v>
      </c>
      <c r="AB16" s="2">
        <f>AA16/_xlfn.STDEV.S($AA$2:$AA$86)</f>
        <v>4.9311650605196249</v>
      </c>
      <c r="AC16" s="15">
        <v>98</v>
      </c>
      <c r="AD16" s="2">
        <f>AC16/_xlfn.STDEV.S($AC$2:$AC$86)</f>
        <v>13.399441793392919</v>
      </c>
      <c r="AE16" s="4">
        <f>AVERAGE(I16,R16)</f>
        <v>7.9431072348224401</v>
      </c>
      <c r="AF16" s="14">
        <f>(AE16-MIN($AE$2:$AE$86)) / (MAX($AE$2:$AE$86)-MIN($AE$2:$AE$86))</f>
        <v>0.50546167969701461</v>
      </c>
      <c r="AG16" s="15">
        <v>98</v>
      </c>
      <c r="AH16" s="2">
        <f>AG16/_xlfn.STDEV.S($AG$2:$AG$86)</f>
        <v>7.0081767827674399</v>
      </c>
      <c r="AI16" s="15">
        <v>85</v>
      </c>
      <c r="AJ16" s="2">
        <f>AI16/_xlfn.STDEV.S($AI$2:$AI$86)</f>
        <v>4.696051691042376</v>
      </c>
      <c r="AK16" s="15">
        <v>93</v>
      </c>
      <c r="AL16" s="2">
        <f>AK16/_xlfn.STDEV.S($AK$2:$AK$86)</f>
        <v>5.6219776164958724</v>
      </c>
      <c r="AM16" s="15">
        <v>39</v>
      </c>
      <c r="AN16" s="2">
        <f>AM16/_xlfn.STDEV.S($AM$2:$AM$86)</f>
        <v>1.799372910022782</v>
      </c>
      <c r="AO16" s="4">
        <f>AVERAGE(AH16,AJ16,AL16,AN16)</f>
        <v>4.7813947500821179</v>
      </c>
      <c r="AP16" s="14">
        <f>(AO16-MIN($AO$2:$AO$86)) / (MAX($AO$2:$AO$86)-MIN($AO$2:$AO$86))</f>
        <v>0.69173947918361334</v>
      </c>
      <c r="AQ16" s="7">
        <f>AVERAGE(AP16,AF16,H16)*100</f>
        <v>67.180726863932264</v>
      </c>
      <c r="AR16" s="2">
        <f>AQ16-AQ17</f>
        <v>0.78732842048451346</v>
      </c>
      <c r="AS16" s="28">
        <f>AQ16/SUM($AQ$2:$AQ$37)</f>
        <v>2.72753981042257E-2</v>
      </c>
      <c r="AT16" s="11">
        <f>$AU$2*AS16</f>
        <v>5756.3091175082091</v>
      </c>
    </row>
    <row r="17" spans="1:48" x14ac:dyDescent="0.25">
      <c r="A17" s="5" t="s">
        <v>149</v>
      </c>
      <c r="B17" s="5"/>
      <c r="C17" s="6">
        <v>84.75</v>
      </c>
      <c r="D17" s="2">
        <f>C17/_xlfn.STDEV.S($C$2:$C$86)</f>
        <v>18.401024433674877</v>
      </c>
      <c r="E17" s="6">
        <v>86.84</v>
      </c>
      <c r="F17" s="2">
        <f>E17/_xlfn.STDEV.S($E$2:$E$86)</f>
        <v>16.549948717269523</v>
      </c>
      <c r="G17" s="4">
        <f>AVERAGE(D17,F17)</f>
        <v>17.4754865754722</v>
      </c>
      <c r="H17" s="14">
        <f>(G17-MIN($G$2:$G$86)) / (MAX($G$2:$G$86)-MIN($G$2:$G$86))</f>
        <v>0.69995805765599761</v>
      </c>
      <c r="I17" s="2">
        <f>AVERAGE(K17,M17,O17,Q17)</f>
        <v>6.8837528144403572</v>
      </c>
      <c r="J17" s="16">
        <v>91</v>
      </c>
      <c r="K17" s="2">
        <f>J17/_xlfn.STDEV.S($J$2:$J$86)</f>
        <v>6.3674269199151921</v>
      </c>
      <c r="L17" s="16">
        <v>90</v>
      </c>
      <c r="M17" s="2">
        <f>L17/_xlfn.STDEV.S($L$2:$L$86)</f>
        <v>4.8161756887432476</v>
      </c>
      <c r="N17" s="16">
        <v>89</v>
      </c>
      <c r="O17" s="2">
        <f>N17/_xlfn.STDEV.S($N$2:$N$86)</f>
        <v>14.741485184998609</v>
      </c>
      <c r="P17" s="16">
        <v>40</v>
      </c>
      <c r="Q17" s="2">
        <f>P17/_xlfn.STDEV.S($P$2:$P$86)</f>
        <v>1.6099234641043794</v>
      </c>
      <c r="R17" s="13">
        <f>AVERAGE(T17,V17,X17,Z17,AB17,AD17)</f>
        <v>9.6376283972862549</v>
      </c>
      <c r="S17" s="16">
        <v>98</v>
      </c>
      <c r="T17" s="2">
        <f>S17/_xlfn.STDEV.S($S$2:$S$86)</f>
        <v>13.503939059947447</v>
      </c>
      <c r="U17" s="16">
        <v>96</v>
      </c>
      <c r="V17" s="2">
        <f>U17/_xlfn.STDEV.S($U$2:$U$86)</f>
        <v>11.124751870446302</v>
      </c>
      <c r="W17" s="16">
        <v>86</v>
      </c>
      <c r="X17" s="2">
        <f>W17/_xlfn.STDEV.S($W$2:$W$86)</f>
        <v>5.9003326384842385</v>
      </c>
      <c r="Y17" s="16">
        <v>81</v>
      </c>
      <c r="Z17" s="2">
        <f>Y17/_xlfn.STDEV.S($Y$2:$Y$86)</f>
        <v>9.3178704179886118</v>
      </c>
      <c r="AA17" s="16">
        <v>62</v>
      </c>
      <c r="AB17" s="2">
        <f>AA17/_xlfn.STDEV.S($AA$2:$AA$86)</f>
        <v>4.8528925992415362</v>
      </c>
      <c r="AC17" s="16">
        <v>96</v>
      </c>
      <c r="AD17" s="2">
        <f>AC17/_xlfn.STDEV.S($AC$2:$AC$86)</f>
        <v>13.12598379760939</v>
      </c>
      <c r="AE17" s="4">
        <f>AVERAGE(I17,R17)</f>
        <v>8.2606906058633065</v>
      </c>
      <c r="AF17" s="14">
        <f>(AE17-MIN($AE$2:$AE$86)) / (MAX($AE$2:$AE$86)-MIN($AE$2:$AE$86))</f>
        <v>0.59725787499316674</v>
      </c>
      <c r="AG17" s="16">
        <v>95</v>
      </c>
      <c r="AH17" s="2">
        <f>AG17/_xlfn.STDEV.S($AG$2:$AG$86)</f>
        <v>6.7936407588051715</v>
      </c>
      <c r="AI17" s="16">
        <v>82</v>
      </c>
      <c r="AJ17" s="2">
        <f>AI17/_xlfn.STDEV.S($AI$2:$AI$86)</f>
        <v>4.5303086901820562</v>
      </c>
      <c r="AK17" s="16">
        <v>96</v>
      </c>
      <c r="AL17" s="2">
        <f>AK17/_xlfn.STDEV.S($AK$2:$AK$86)</f>
        <v>5.8033317331570293</v>
      </c>
      <c r="AM17" s="16">
        <v>44</v>
      </c>
      <c r="AN17" s="2">
        <f>AM17/_xlfn.STDEV.S($AM$2:$AM$86)</f>
        <v>2.0300617446410874</v>
      </c>
      <c r="AO17" s="4">
        <f>AVERAGE(AH17,AJ17,AL17,AN17)</f>
        <v>4.7893357316963368</v>
      </c>
      <c r="AP17" s="14">
        <f>(AO17-MIN($AO$2:$AO$86)) / (MAX($AO$2:$AO$86)-MIN($AO$2:$AO$86))</f>
        <v>0.69458602065426822</v>
      </c>
      <c r="AQ17" s="7">
        <f>AVERAGE(AP17,AF17,H17)*100</f>
        <v>66.393398443447751</v>
      </c>
      <c r="AR17" s="2">
        <f>AQ17-AQ18</f>
        <v>6.9324190424609355E-2</v>
      </c>
      <c r="AS17" s="28">
        <f>AQ17/SUM($AQ$2:$AQ$37)</f>
        <v>2.6955742495988817E-2</v>
      </c>
      <c r="AT17" s="11">
        <f>$AU$2*AS17</f>
        <v>5688.8477193234639</v>
      </c>
    </row>
    <row r="18" spans="1:48" x14ac:dyDescent="0.25">
      <c r="A18" s="1" t="s">
        <v>145</v>
      </c>
      <c r="C18" s="2">
        <v>85</v>
      </c>
      <c r="D18" s="2">
        <f>C18/_xlfn.STDEV.S($C$2:$C$86)</f>
        <v>18.455304741738814</v>
      </c>
      <c r="E18" s="2">
        <v>91.86</v>
      </c>
      <c r="F18" s="2">
        <f>E18/_xlfn.STDEV.S($E$2:$E$86)</f>
        <v>17.506659248829784</v>
      </c>
      <c r="G18" s="4">
        <f>AVERAGE(D18,F18)</f>
        <v>17.980981995284299</v>
      </c>
      <c r="H18" s="14">
        <f>(G18-MIN($G$2:$G$86)) / (MAX($G$2:$G$86)-MIN($G$2:$G$86))</f>
        <v>0.81387737595886367</v>
      </c>
      <c r="I18" s="2">
        <f>AVERAGE(K18,M18,O18,Q18)</f>
        <v>6.6835283574700304</v>
      </c>
      <c r="J18" s="15">
        <v>72</v>
      </c>
      <c r="K18" s="2">
        <f>J18/_xlfn.STDEV.S($J$2:$J$86)</f>
        <v>5.0379641564164155</v>
      </c>
      <c r="L18" s="15">
        <v>82</v>
      </c>
      <c r="M18" s="2">
        <f>L18/_xlfn.STDEV.S($L$2:$L$86)</f>
        <v>4.388071183077181</v>
      </c>
      <c r="N18" s="15">
        <v>87</v>
      </c>
      <c r="O18" s="2">
        <f>N18/_xlfn.STDEV.S($N$2:$N$86)</f>
        <v>14.410215854998642</v>
      </c>
      <c r="P18" s="15">
        <v>72</v>
      </c>
      <c r="Q18" s="2">
        <f>P18/_xlfn.STDEV.S($P$2:$P$86)</f>
        <v>2.8978622353878829</v>
      </c>
      <c r="R18" s="13">
        <f>AVERAGE(T18,V18,X18,Z18,AB18,AD18)</f>
        <v>9.0483464160641507</v>
      </c>
      <c r="S18" s="15">
        <v>87</v>
      </c>
      <c r="T18" s="2">
        <f>S18/_xlfn.STDEV.S($S$2:$S$86)</f>
        <v>11.98819079811661</v>
      </c>
      <c r="U18" s="15">
        <v>79</v>
      </c>
      <c r="V18" s="2">
        <f>U18/_xlfn.STDEV.S($U$2:$U$86)</f>
        <v>9.1547437267214349</v>
      </c>
      <c r="W18" s="15">
        <v>66</v>
      </c>
      <c r="X18" s="2">
        <f>W18/_xlfn.STDEV.S($W$2:$W$86)</f>
        <v>4.5281622574413918</v>
      </c>
      <c r="Y18" s="15">
        <v>86</v>
      </c>
      <c r="Z18" s="2">
        <f>Y18/_xlfn.STDEV.S($Y$2:$Y$86)</f>
        <v>9.8930476042842042</v>
      </c>
      <c r="AA18" s="15">
        <v>96</v>
      </c>
      <c r="AB18" s="2">
        <f>AA18/_xlfn.STDEV.S($AA$2:$AA$86)</f>
        <v>7.5141562826965718</v>
      </c>
      <c r="AC18" s="15">
        <v>82</v>
      </c>
      <c r="AD18" s="2">
        <f>AC18/_xlfn.STDEV.S($AC$2:$AC$86)</f>
        <v>11.211777827124687</v>
      </c>
      <c r="AE18" s="4">
        <f>AVERAGE(I18,R18)</f>
        <v>7.8659373867670901</v>
      </c>
      <c r="AF18" s="14">
        <f>(AE18-MIN($AE$2:$AE$86)) / (MAX($AE$2:$AE$86)-MIN($AE$2:$AE$86))</f>
        <v>0.48315604568398018</v>
      </c>
      <c r="AG18" s="15">
        <v>68</v>
      </c>
      <c r="AH18" s="2">
        <f>AG18/_xlfn.STDEV.S($AG$2:$AG$86)</f>
        <v>4.8628165431447545</v>
      </c>
      <c r="AI18" s="15">
        <v>92</v>
      </c>
      <c r="AJ18" s="2">
        <f>AI18/_xlfn.STDEV.S($AI$2:$AI$86)</f>
        <v>5.0827853597164534</v>
      </c>
      <c r="AK18" s="15">
        <v>78</v>
      </c>
      <c r="AL18" s="2">
        <f>AK18/_xlfn.STDEV.S($AK$2:$AK$86)</f>
        <v>4.7152070331900866</v>
      </c>
      <c r="AM18" s="15">
        <v>97</v>
      </c>
      <c r="AN18" s="2">
        <f>AM18/_xlfn.STDEV.S($AM$2:$AM$86)</f>
        <v>4.475363391595125</v>
      </c>
      <c r="AO18" s="4">
        <f>AVERAGE(AH18,AJ18,AL18,AN18)</f>
        <v>4.7840430819116051</v>
      </c>
      <c r="AP18" s="14">
        <f>(AO18-MIN($AO$2:$AO$86)) / (MAX($AO$2:$AO$86)-MIN($AO$2:$AO$86))</f>
        <v>0.69268880594785021</v>
      </c>
      <c r="AQ18" s="7">
        <f>AVERAGE(AP18,AF18,H18)*100</f>
        <v>66.324074253023142</v>
      </c>
      <c r="AR18" s="2">
        <f>AQ18-AQ19</f>
        <v>0.25910985918505958</v>
      </c>
      <c r="AS18" s="28">
        <f>AQ18/SUM($AQ$2:$AQ$37)</f>
        <v>2.6927596850945201E-2</v>
      </c>
      <c r="AT18" s="11">
        <f>$AU$2*AS18</f>
        <v>5682.9077498108791</v>
      </c>
      <c r="AV18" s="4"/>
    </row>
    <row r="19" spans="1:48" x14ac:dyDescent="0.25">
      <c r="A19" s="1" t="s">
        <v>124</v>
      </c>
      <c r="C19" s="2">
        <v>92</v>
      </c>
      <c r="D19" s="2">
        <f>C19/_xlfn.STDEV.S($C$2:$C$86)</f>
        <v>19.975153367529071</v>
      </c>
      <c r="E19" s="2">
        <v>77.39</v>
      </c>
      <c r="F19" s="2">
        <f>E19/_xlfn.STDEV.S($E$2:$E$86)</f>
        <v>14.748969728575409</v>
      </c>
      <c r="G19" s="4">
        <f>AVERAGE(D19,F19)</f>
        <v>17.362061548052239</v>
      </c>
      <c r="H19" s="14">
        <f>(G19-MIN($G$2:$G$86)) / (MAX($G$2:$G$86)-MIN($G$2:$G$86))</f>
        <v>0.67439639815180485</v>
      </c>
      <c r="I19" s="2">
        <f>AVERAGE(K19,M19,O19,Q19)</f>
        <v>7.5390411964338968</v>
      </c>
      <c r="J19" s="15">
        <v>93</v>
      </c>
      <c r="K19" s="2">
        <f>J19/_xlfn.STDEV.S($J$2:$J$86)</f>
        <v>6.507370368704537</v>
      </c>
      <c r="L19" s="15">
        <v>95</v>
      </c>
      <c r="M19" s="2">
        <f>L19/_xlfn.STDEV.S($L$2:$L$86)</f>
        <v>5.0837410047845388</v>
      </c>
      <c r="N19" s="15">
        <v>89</v>
      </c>
      <c r="O19" s="2">
        <f>N19/_xlfn.STDEV.S($N$2:$N$86)</f>
        <v>14.741485184998609</v>
      </c>
      <c r="P19" s="15">
        <v>95</v>
      </c>
      <c r="Q19" s="2">
        <f>P19/_xlfn.STDEV.S($P$2:$P$86)</f>
        <v>3.8235682272479012</v>
      </c>
      <c r="R19" s="13">
        <f>AVERAGE(T19,V19,X19,Z19,AB19,AD19)</f>
        <v>9.700685799792133</v>
      </c>
      <c r="S19" s="15">
        <v>90</v>
      </c>
      <c r="T19" s="2">
        <f>S19/_xlfn.STDEV.S($S$2:$S$86)</f>
        <v>12.401576687706838</v>
      </c>
      <c r="U19" s="15">
        <v>81</v>
      </c>
      <c r="V19" s="2">
        <f>U19/_xlfn.STDEV.S($U$2:$U$86)</f>
        <v>9.3865093906890671</v>
      </c>
      <c r="W19" s="15">
        <v>84</v>
      </c>
      <c r="X19" s="2">
        <f>W19/_xlfn.STDEV.S($W$2:$W$86)</f>
        <v>5.7631156003799537</v>
      </c>
      <c r="Y19" s="15">
        <v>94</v>
      </c>
      <c r="Z19" s="2">
        <f>Y19/_xlfn.STDEV.S($Y$2:$Y$86)</f>
        <v>10.813331102357154</v>
      </c>
      <c r="AA19" s="15">
        <v>98</v>
      </c>
      <c r="AB19" s="2">
        <f>AA19/_xlfn.STDEV.S($AA$2:$AA$86)</f>
        <v>7.6707012052527501</v>
      </c>
      <c r="AC19" s="15">
        <v>89</v>
      </c>
      <c r="AD19" s="2">
        <f>AC19/_xlfn.STDEV.S($AC$2:$AC$86)</f>
        <v>12.168880812367037</v>
      </c>
      <c r="AE19" s="4">
        <f>AVERAGE(I19,R19)</f>
        <v>8.6198634981130144</v>
      </c>
      <c r="AF19" s="14">
        <f>(AE19-MIN($AE$2:$AE$86)) / (MAX($AE$2:$AE$86)-MIN($AE$2:$AE$86))</f>
        <v>0.70107535401915555</v>
      </c>
      <c r="AG19" s="15">
        <v>97</v>
      </c>
      <c r="AH19" s="2">
        <f>AG19/_xlfn.STDEV.S($AG$2:$AG$86)</f>
        <v>6.9366647747800165</v>
      </c>
      <c r="AI19" s="15">
        <v>71</v>
      </c>
      <c r="AJ19" s="2">
        <f>AI19/_xlfn.STDEV.S($AI$2:$AI$86)</f>
        <v>3.9225843536942198</v>
      </c>
      <c r="AK19" s="15">
        <v>63</v>
      </c>
      <c r="AL19" s="2">
        <f>AK19/_xlfn.STDEV.S($AK$2:$AK$86)</f>
        <v>3.8084364498843004</v>
      </c>
      <c r="AM19" s="15">
        <v>76</v>
      </c>
      <c r="AN19" s="2">
        <f>AM19/_xlfn.STDEV.S($AM$2:$AM$86)</f>
        <v>3.5064702861982422</v>
      </c>
      <c r="AO19" s="4">
        <f>AVERAGE(AH19,AJ19,AL19,AN19)</f>
        <v>4.5435389661391952</v>
      </c>
      <c r="AP19" s="14">
        <f>(AO19-MIN($AO$2:$AO$86)) / (MAX($AO$2:$AO$86)-MIN($AO$2:$AO$86))</f>
        <v>0.60647717964418169</v>
      </c>
      <c r="AQ19" s="7">
        <f>AVERAGE(AP19,AF19,H19)*100</f>
        <v>66.064964393838082</v>
      </c>
      <c r="AR19" s="2">
        <f>AQ19-AQ20</f>
        <v>0.55607023878378925</v>
      </c>
      <c r="AS19" s="28">
        <f>AQ19/SUM($AQ$2:$AQ$37)</f>
        <v>2.6822398159416953E-2</v>
      </c>
      <c r="AT19" s="11">
        <f>$AU$2*AS19</f>
        <v>5660.7061971559915</v>
      </c>
    </row>
    <row r="20" spans="1:48" x14ac:dyDescent="0.25">
      <c r="A20" s="1" t="s">
        <v>21</v>
      </c>
      <c r="C20" s="2">
        <v>88.75</v>
      </c>
      <c r="D20" s="2">
        <f>C20/_xlfn.STDEV.S($C$2:$C$86)</f>
        <v>19.269509362697882</v>
      </c>
      <c r="E20" s="2">
        <v>85.03</v>
      </c>
      <c r="F20" s="2">
        <f>E20/_xlfn.STDEV.S($E$2:$E$86)</f>
        <v>16.204999302503772</v>
      </c>
      <c r="G20" s="4">
        <f>AVERAGE(D20,F20)</f>
        <v>17.737254332600827</v>
      </c>
      <c r="H20" s="14">
        <f>(G20-MIN($G$2:$G$86)) / (MAX($G$2:$G$86)-MIN($G$2:$G$86))</f>
        <v>0.75895049018258331</v>
      </c>
      <c r="I20" s="2">
        <f>AVERAGE(K20,M20,O20,Q20)</f>
        <v>7.0551561970254619</v>
      </c>
      <c r="J20" s="15">
        <v>99</v>
      </c>
      <c r="K20" s="2">
        <f>J20/_xlfn.STDEV.S($J$2:$J$86)</f>
        <v>6.927200715072571</v>
      </c>
      <c r="L20" s="15">
        <v>87</v>
      </c>
      <c r="M20" s="2">
        <f>L20/_xlfn.STDEV.S($L$2:$L$86)</f>
        <v>4.6556364991184731</v>
      </c>
      <c r="N20" s="15">
        <v>90</v>
      </c>
      <c r="O20" s="2">
        <f>N20/_xlfn.STDEV.S($N$2:$N$86)</f>
        <v>14.907119849998594</v>
      </c>
      <c r="P20" s="15">
        <v>43</v>
      </c>
      <c r="Q20" s="2">
        <f>P20/_xlfn.STDEV.S($P$2:$P$86)</f>
        <v>1.7306677239122079</v>
      </c>
      <c r="R20" s="13">
        <f>AVERAGE(T20,V20,X20,Z20,AB20,AD20)</f>
        <v>9.4360912927515344</v>
      </c>
      <c r="S20" s="15">
        <v>99</v>
      </c>
      <c r="T20" s="2">
        <f>S20/_xlfn.STDEV.S($S$2:$S$86)</f>
        <v>13.641734356477523</v>
      </c>
      <c r="U20" s="15">
        <v>99</v>
      </c>
      <c r="V20" s="2">
        <f>U20/_xlfn.STDEV.S($U$2:$U$86)</f>
        <v>11.472400366397748</v>
      </c>
      <c r="W20" s="15">
        <v>58</v>
      </c>
      <c r="X20" s="2">
        <f>W20/_xlfn.STDEV.S($W$2:$W$86)</f>
        <v>3.9792941050242536</v>
      </c>
      <c r="Y20" s="15">
        <v>76</v>
      </c>
      <c r="Z20" s="2">
        <f>Y20/_xlfn.STDEV.S($Y$2:$Y$86)</f>
        <v>8.7426932316930177</v>
      </c>
      <c r="AA20" s="15">
        <v>67</v>
      </c>
      <c r="AB20" s="2">
        <f>AA20/_xlfn.STDEV.S($AA$2:$AA$86)</f>
        <v>5.2442549056319825</v>
      </c>
      <c r="AC20" s="15">
        <v>99</v>
      </c>
      <c r="AD20" s="2">
        <f>AC20/_xlfn.STDEV.S($AC$2:$AC$86)</f>
        <v>13.536170791284682</v>
      </c>
      <c r="AE20" s="4">
        <f>AVERAGE(I20,R20)</f>
        <v>8.2456237448884977</v>
      </c>
      <c r="AF20" s="14">
        <f>(AE20-MIN($AE$2:$AE$86)) / (MAX($AE$2:$AE$86)-MIN($AE$2:$AE$86))</f>
        <v>0.5929028594644552</v>
      </c>
      <c r="AG20" s="15">
        <v>98</v>
      </c>
      <c r="AH20" s="2">
        <f>AG20/_xlfn.STDEV.S($AG$2:$AG$86)</f>
        <v>7.0081767827674399</v>
      </c>
      <c r="AI20" s="15">
        <v>79</v>
      </c>
      <c r="AJ20" s="2">
        <f>AI20/_xlfn.STDEV.S($AI$2:$AI$86)</f>
        <v>4.3645656893217373</v>
      </c>
      <c r="AK20" s="15">
        <v>97</v>
      </c>
      <c r="AL20" s="2">
        <f>AK20/_xlfn.STDEV.S($AK$2:$AK$86)</f>
        <v>5.863783105377415</v>
      </c>
      <c r="AM20" s="15">
        <v>22</v>
      </c>
      <c r="AN20" s="2">
        <f>AM20/_xlfn.STDEV.S($AM$2:$AM$86)</f>
        <v>1.0150308723205437</v>
      </c>
      <c r="AO20" s="4">
        <f>AVERAGE(AH20,AJ20,AL20,AN20)</f>
        <v>4.5628891124467845</v>
      </c>
      <c r="AP20" s="14">
        <f>(AO20-MIN($AO$2:$AO$86)) / (MAX($AO$2:$AO$86)-MIN($AO$2:$AO$86))</f>
        <v>0.61341347500458976</v>
      </c>
      <c r="AQ20" s="7">
        <f>AVERAGE(AP20,AF20,H20)*100</f>
        <v>65.508894155054293</v>
      </c>
      <c r="AR20" s="2">
        <f>AQ20-AQ21</f>
        <v>0.13581381393579761</v>
      </c>
      <c r="AS20" s="28">
        <f>AQ20/SUM($AQ$2:$AQ$37)</f>
        <v>2.6596633452115423E-2</v>
      </c>
      <c r="AT20" s="11">
        <f>$AU$2*AS20</f>
        <v>5613.0599102682472</v>
      </c>
    </row>
    <row r="21" spans="1:48" x14ac:dyDescent="0.25">
      <c r="A21" s="1" t="s">
        <v>22</v>
      </c>
      <c r="C21" s="2">
        <v>85</v>
      </c>
      <c r="D21" s="2">
        <f>C21/_xlfn.STDEV.S($C$2:$C$86)</f>
        <v>18.455304741738814</v>
      </c>
      <c r="E21" s="2">
        <v>86.81</v>
      </c>
      <c r="F21" s="2">
        <f>E21/_xlfn.STDEV.S($E$2:$E$86)</f>
        <v>16.544231323654621</v>
      </c>
      <c r="G21" s="4">
        <f>AVERAGE(D21,F21)</f>
        <v>17.499768032696718</v>
      </c>
      <c r="H21" s="14">
        <f>(G21-MIN($G$2:$G$86)) / (MAX($G$2:$G$86)-MIN($G$2:$G$86))</f>
        <v>0.70543016867026853</v>
      </c>
      <c r="I21" s="2">
        <f>AVERAGE(K21,M21,O21,Q21)</f>
        <v>7.3630595905924423</v>
      </c>
      <c r="J21" s="15">
        <v>78</v>
      </c>
      <c r="K21" s="2">
        <f>J21/_xlfn.STDEV.S($J$2:$J$86)</f>
        <v>5.4577945027844503</v>
      </c>
      <c r="L21" s="15">
        <v>92</v>
      </c>
      <c r="M21" s="2">
        <f>L21/_xlfn.STDEV.S($L$2:$L$86)</f>
        <v>4.9232018151597643</v>
      </c>
      <c r="N21" s="15">
        <v>94</v>
      </c>
      <c r="O21" s="2">
        <f>N21/_xlfn.STDEV.S($N$2:$N$86)</f>
        <v>15.569658509998531</v>
      </c>
      <c r="P21" s="15">
        <v>87</v>
      </c>
      <c r="Q21" s="2">
        <f>P21/_xlfn.STDEV.S($P$2:$P$86)</f>
        <v>3.5015835344270254</v>
      </c>
      <c r="R21" s="13">
        <f>AVERAGE(T21,V21,X21,Z21,AB21,AD21)</f>
        <v>9.8617947443357057</v>
      </c>
      <c r="S21" s="15">
        <v>98</v>
      </c>
      <c r="T21" s="2">
        <f>S21/_xlfn.STDEV.S($S$2:$S$86)</f>
        <v>13.503939059947447</v>
      </c>
      <c r="U21" s="15">
        <v>96</v>
      </c>
      <c r="V21" s="2">
        <f>U21/_xlfn.STDEV.S($U$2:$U$86)</f>
        <v>11.124751870446302</v>
      </c>
      <c r="W21" s="15">
        <v>69</v>
      </c>
      <c r="X21" s="2">
        <f>W21/_xlfn.STDEV.S($W$2:$W$86)</f>
        <v>4.7339878145978194</v>
      </c>
      <c r="Y21" s="15">
        <v>78</v>
      </c>
      <c r="Z21" s="2">
        <f>Y21/_xlfn.STDEV.S($Y$2:$Y$86)</f>
        <v>8.9727641062112564</v>
      </c>
      <c r="AA21" s="15">
        <v>95</v>
      </c>
      <c r="AB21" s="2">
        <f>AA21/_xlfn.STDEV.S($AA$2:$AA$86)</f>
        <v>7.4358838214184821</v>
      </c>
      <c r="AC21" s="15">
        <v>98</v>
      </c>
      <c r="AD21" s="2">
        <f>AC21/_xlfn.STDEV.S($AC$2:$AC$86)</f>
        <v>13.399441793392919</v>
      </c>
      <c r="AE21" s="4">
        <f>AVERAGE(I21,R21)</f>
        <v>8.6124271674640731</v>
      </c>
      <c r="AF21" s="14">
        <f>(AE21-MIN($AE$2:$AE$86)) / (MAX($AE$2:$AE$86)-MIN($AE$2:$AE$86))</f>
        <v>0.69892591257233261</v>
      </c>
      <c r="AG21" s="15">
        <v>78</v>
      </c>
      <c r="AH21" s="2">
        <f>AG21/_xlfn.STDEV.S($AG$2:$AG$86)</f>
        <v>5.5779366230189824</v>
      </c>
      <c r="AI21" s="15">
        <v>75</v>
      </c>
      <c r="AJ21" s="2">
        <f>AI21/_xlfn.STDEV.S($AI$2:$AI$86)</f>
        <v>4.1435750215079787</v>
      </c>
      <c r="AK21" s="15">
        <v>78</v>
      </c>
      <c r="AL21" s="2">
        <f>AK21/_xlfn.STDEV.S($AK$2:$AK$86)</f>
        <v>4.7152070331900866</v>
      </c>
      <c r="AM21" s="15">
        <v>69</v>
      </c>
      <c r="AN21" s="2">
        <f>AM21/_xlfn.STDEV.S($AM$2:$AM$86)</f>
        <v>3.1835059177326146</v>
      </c>
      <c r="AO21" s="4">
        <f>AVERAGE(AH21,AJ21,AL21,AN21)</f>
        <v>4.4050561488624158</v>
      </c>
      <c r="AP21" s="14">
        <f>(AO21-MIN($AO$2:$AO$86)) / (MAX($AO$2:$AO$86)-MIN($AO$2:$AO$86))</f>
        <v>0.55683632899095348</v>
      </c>
      <c r="AQ21" s="7">
        <f>AVERAGE(AP21,AF21,H21)*100</f>
        <v>65.373080341118495</v>
      </c>
      <c r="AR21" s="2">
        <f>AQ21-AQ22</f>
        <v>0.69535637749413581</v>
      </c>
      <c r="AS21" s="28">
        <f>AQ21/SUM($AQ$2:$AQ$37)</f>
        <v>2.6541492997165374E-2</v>
      </c>
      <c r="AT21" s="11">
        <f>$AU$2*AS21</f>
        <v>5601.4228480937691</v>
      </c>
    </row>
    <row r="22" spans="1:48" x14ac:dyDescent="0.25">
      <c r="A22" s="1" t="s">
        <v>144</v>
      </c>
      <c r="C22" s="2">
        <v>84.5</v>
      </c>
      <c r="D22" s="2">
        <f>C22/_xlfn.STDEV.S($C$2:$C$86)</f>
        <v>18.34674412561094</v>
      </c>
      <c r="E22" s="2">
        <v>81.36</v>
      </c>
      <c r="F22" s="2">
        <f>E22/_xlfn.STDEV.S($E$2:$E$86)</f>
        <v>15.5055714836141</v>
      </c>
      <c r="G22" s="4">
        <f>AVERAGE(D22,F22)</f>
        <v>16.926157804612519</v>
      </c>
      <c r="H22" s="14">
        <f>(G22-MIN($G$2:$G$86)) / (MAX($G$2:$G$86)-MIN($G$2:$G$86))</f>
        <v>0.5761603798773387</v>
      </c>
      <c r="I22" s="2">
        <f>AVERAGE(K22,M22,O22,Q22)</f>
        <v>7.4470854423637238</v>
      </c>
      <c r="J22" s="15">
        <v>87</v>
      </c>
      <c r="K22" s="2">
        <f>J22/_xlfn.STDEV.S($J$2:$J$86)</f>
        <v>6.0875400223365022</v>
      </c>
      <c r="L22" s="15">
        <v>82</v>
      </c>
      <c r="M22" s="2">
        <f>L22/_xlfn.STDEV.S($L$2:$L$86)</f>
        <v>4.388071183077181</v>
      </c>
      <c r="N22" s="15">
        <v>94</v>
      </c>
      <c r="O22" s="2">
        <f>N22/_xlfn.STDEV.S($N$2:$N$86)</f>
        <v>15.569658509998531</v>
      </c>
      <c r="P22" s="15">
        <v>93</v>
      </c>
      <c r="Q22" s="2">
        <f>P22/_xlfn.STDEV.S($P$2:$P$86)</f>
        <v>3.7430720540426821</v>
      </c>
      <c r="R22" s="13">
        <f>AVERAGE(T22,V22,X22,Z22,AB22,AD22)</f>
        <v>10.948246546084325</v>
      </c>
      <c r="S22" s="15">
        <v>92</v>
      </c>
      <c r="T22" s="2">
        <f>S22/_xlfn.STDEV.S($S$2:$S$86)</f>
        <v>12.677167280766991</v>
      </c>
      <c r="Y22" s="15">
        <v>96</v>
      </c>
      <c r="Z22" s="2">
        <f>Y22/_xlfn.STDEV.S($Y$2:$Y$86)</f>
        <v>11.043401976875391</v>
      </c>
      <c r="AA22" s="15">
        <v>87</v>
      </c>
      <c r="AB22" s="2">
        <f>AA22/_xlfn.STDEV.S($AA$2:$AA$86)</f>
        <v>6.8097041311937678</v>
      </c>
      <c r="AC22" s="15">
        <v>97</v>
      </c>
      <c r="AD22" s="2">
        <f>AC22/_xlfn.STDEV.S($AC$2:$AC$86)</f>
        <v>13.262712795501153</v>
      </c>
      <c r="AE22" s="4">
        <f>AVERAGE(I22,R22)</f>
        <v>9.1976659942240246</v>
      </c>
      <c r="AF22" s="14">
        <f>(AE22-MIN($AE$2:$AE$86)) / (MAX($AE$2:$AE$86)-MIN($AE$2:$AE$86))</f>
        <v>0.86808684017403126</v>
      </c>
      <c r="AG22" s="15">
        <v>79</v>
      </c>
      <c r="AH22" s="2">
        <f>AG22/_xlfn.STDEV.S($AG$2:$AG$86)</f>
        <v>5.6494486310064058</v>
      </c>
      <c r="AI22" s="15">
        <v>79</v>
      </c>
      <c r="AJ22" s="2">
        <f>AI22/_xlfn.STDEV.S($AI$2:$AI$86)</f>
        <v>4.3645656893217373</v>
      </c>
      <c r="AK22" s="15">
        <v>65</v>
      </c>
      <c r="AL22" s="2">
        <f>AK22/_xlfn.STDEV.S($AK$2:$AK$86)</f>
        <v>3.9293391943250722</v>
      </c>
      <c r="AM22" s="15">
        <v>65</v>
      </c>
      <c r="AN22" s="2">
        <f>AM22/_xlfn.STDEV.S($AM$2:$AM$86)</f>
        <v>2.9989548500379701</v>
      </c>
      <c r="AO22" s="4">
        <f>AVERAGE(AH22,AJ22,AL22,AN22)</f>
        <v>4.2355770911727966</v>
      </c>
      <c r="AP22" s="14">
        <f>(AO22-MIN($AO$2:$AO$86)) / (MAX($AO$2:$AO$86)-MIN($AO$2:$AO$86))</f>
        <v>0.49608449885736083</v>
      </c>
      <c r="AQ22" s="7">
        <f>AVERAGE(AP22,AF22,H22)*100</f>
        <v>64.677723963624359</v>
      </c>
      <c r="AR22" s="2">
        <f>AQ22-AQ23</f>
        <v>0.31648712457439387</v>
      </c>
      <c r="AS22" s="28">
        <f>AQ22/SUM($AQ$2:$AQ$37)</f>
        <v>2.6259178069866676E-2</v>
      </c>
      <c r="AT22" s="11">
        <f>$AU$2*AS22</f>
        <v>5541.8419765769431</v>
      </c>
      <c r="AU22" s="17"/>
    </row>
    <row r="23" spans="1:48" x14ac:dyDescent="0.25">
      <c r="A23" s="1" t="s">
        <v>42</v>
      </c>
      <c r="C23" s="2">
        <v>79.25</v>
      </c>
      <c r="D23" s="2">
        <f>C23/_xlfn.STDEV.S($C$2:$C$86)</f>
        <v>17.206857656268248</v>
      </c>
      <c r="E23" s="2">
        <v>89.9</v>
      </c>
      <c r="F23" s="2">
        <f>E23/_xlfn.STDEV.S($E$2:$E$86)</f>
        <v>17.133122865989524</v>
      </c>
      <c r="G23" s="4">
        <f>AVERAGE(D23,F23)</f>
        <v>17.169990261128888</v>
      </c>
      <c r="H23" s="14">
        <f>(G23-MIN($G$2:$G$86)) / (MAX($G$2:$G$86)-MIN($G$2:$G$86))</f>
        <v>0.63111088217226197</v>
      </c>
      <c r="I23" s="2">
        <f>AVERAGE(K23,M23,O23,Q23)</f>
        <v>7.0515117060966528</v>
      </c>
      <c r="J23" s="15">
        <v>84</v>
      </c>
      <c r="K23" s="2">
        <f>J23/_xlfn.STDEV.S($J$2:$J$86)</f>
        <v>5.8776248491524852</v>
      </c>
      <c r="L23" s="15">
        <v>74</v>
      </c>
      <c r="M23" s="2">
        <f>L23/_xlfn.STDEV.S($L$2:$L$86)</f>
        <v>3.9599666774111149</v>
      </c>
      <c r="N23" s="15">
        <v>90</v>
      </c>
      <c r="O23" s="2">
        <f>N23/_xlfn.STDEV.S($N$2:$N$86)</f>
        <v>14.907119849998594</v>
      </c>
      <c r="P23" s="15">
        <v>86</v>
      </c>
      <c r="Q23" s="2">
        <f>P23/_xlfn.STDEV.S($P$2:$P$86)</f>
        <v>3.4613354478244158</v>
      </c>
      <c r="R23" s="13">
        <f>AVERAGE(T23,V23,X23,Z23,AB23,AD23)</f>
        <v>9.4913428772905686</v>
      </c>
      <c r="S23" s="15">
        <v>93</v>
      </c>
      <c r="T23" s="2">
        <f>S23/_xlfn.STDEV.S($S$2:$S$86)</f>
        <v>12.814962577297067</v>
      </c>
      <c r="U23" s="15">
        <v>93</v>
      </c>
      <c r="V23" s="2">
        <f>U23/_xlfn.STDEV.S($U$2:$U$86)</f>
        <v>10.777103374494853</v>
      </c>
      <c r="W23" s="15">
        <v>60</v>
      </c>
      <c r="X23" s="2">
        <f>W23/_xlfn.STDEV.S($W$2:$W$86)</f>
        <v>4.1165111431285384</v>
      </c>
      <c r="Y23" s="15">
        <v>79</v>
      </c>
      <c r="Z23" s="2">
        <f>Y23/_xlfn.STDEV.S($Y$2:$Y$86)</f>
        <v>9.0877995434703749</v>
      </c>
      <c r="AA23" s="15">
        <v>95</v>
      </c>
      <c r="AB23" s="2">
        <f>AA23/_xlfn.STDEV.S($AA$2:$AA$86)</f>
        <v>7.4358838214184821</v>
      </c>
      <c r="AC23" s="15">
        <v>93</v>
      </c>
      <c r="AD23" s="2">
        <f>AC23/_xlfn.STDEV.S($AC$2:$AC$86)</f>
        <v>12.715796803934095</v>
      </c>
      <c r="AE23" s="4">
        <f>AVERAGE(I23,R23)</f>
        <v>8.2714272916936107</v>
      </c>
      <c r="AF23" s="14">
        <f>(AE23-MIN($AE$2:$AE$86)) / (MAX($AE$2:$AE$86)-MIN($AE$2:$AE$86))</f>
        <v>0.60036127082299817</v>
      </c>
      <c r="AG23" s="15">
        <v>80</v>
      </c>
      <c r="AH23" s="2">
        <f>AG23/_xlfn.STDEV.S($AG$2:$AG$86)</f>
        <v>5.7209606389938283</v>
      </c>
      <c r="AI23" s="15">
        <v>83</v>
      </c>
      <c r="AJ23" s="2">
        <f>AI23/_xlfn.STDEV.S($AI$2:$AI$86)</f>
        <v>4.5855563571354958</v>
      </c>
      <c r="AK23" s="15">
        <v>87</v>
      </c>
      <c r="AL23" s="2">
        <f>AK23/_xlfn.STDEV.S($AK$2:$AK$86)</f>
        <v>5.2592693831735575</v>
      </c>
      <c r="AM23" s="15">
        <v>79</v>
      </c>
      <c r="AN23" s="2">
        <f>AM23/_xlfn.STDEV.S($AM$2:$AM$86)</f>
        <v>3.6448835869692253</v>
      </c>
      <c r="AO23" s="4">
        <f>AVERAGE(AH23,AJ23,AL23,AN23)</f>
        <v>4.8026674915680267</v>
      </c>
      <c r="AP23" s="14">
        <f>(AO23-MIN($AO$2:$AO$86)) / (MAX($AO$2:$AO$86)-MIN($AO$2:$AO$86))</f>
        <v>0.69936495217623862</v>
      </c>
      <c r="AQ23" s="7">
        <f>AVERAGE(AP23,AF23,H23)*100</f>
        <v>64.361236839049965</v>
      </c>
      <c r="AR23" s="2">
        <f>AQ23-AQ24</f>
        <v>0.19875229845064268</v>
      </c>
      <c r="AS23" s="28">
        <f>AQ23/SUM($AQ$2:$AQ$37)</f>
        <v>2.613068418894883E-2</v>
      </c>
      <c r="AT23" s="11">
        <f>$AU$2*AS23</f>
        <v>5514.7241139725165</v>
      </c>
    </row>
    <row r="24" spans="1:48" x14ac:dyDescent="0.25">
      <c r="A24" s="1" t="s">
        <v>125</v>
      </c>
      <c r="B24" s="1" t="s">
        <v>200</v>
      </c>
      <c r="C24" s="2">
        <v>83.75</v>
      </c>
      <c r="D24" s="2">
        <f>C24/_xlfn.STDEV.S($C$2:$C$86)</f>
        <v>18.183903201419128</v>
      </c>
      <c r="E24" s="2">
        <v>81.72</v>
      </c>
      <c r="F24" s="2">
        <f>E24/_xlfn.STDEV.S($E$2:$E$86)</f>
        <v>15.574180206992922</v>
      </c>
      <c r="G24" s="4">
        <f>AVERAGE(D24,F24)</f>
        <v>16.879041704206024</v>
      </c>
      <c r="H24" s="14">
        <f>(G24-MIN($G$2:$G$86)) / (MAX($G$2:$G$86)-MIN($G$2:$G$86))</f>
        <v>0.56554221435292629</v>
      </c>
      <c r="I24" s="2">
        <f>AVERAGE(K24,M24,O24,Q24)</f>
        <v>6.5559416782302842</v>
      </c>
      <c r="J24" s="15">
        <v>94</v>
      </c>
      <c r="K24" s="2">
        <f>J24/_xlfn.STDEV.S($J$2:$J$86)</f>
        <v>6.577342093099209</v>
      </c>
      <c r="L24" s="15">
        <v>66</v>
      </c>
      <c r="M24" s="2">
        <f>L24/_xlfn.STDEV.S($L$2:$L$86)</f>
        <v>3.5318621717450482</v>
      </c>
      <c r="N24" s="15">
        <v>90</v>
      </c>
      <c r="O24" s="2">
        <f>N24/_xlfn.STDEV.S($N$2:$N$86)</f>
        <v>14.907119849998594</v>
      </c>
      <c r="P24" s="15">
        <v>30</v>
      </c>
      <c r="Q24" s="2">
        <f>P24/_xlfn.STDEV.S($P$2:$P$86)</f>
        <v>1.2074425980782846</v>
      </c>
      <c r="R24" s="13">
        <f>AVERAGE(T24,V24,X24,Z24,AB24,AD24)</f>
        <v>9.6159511132640016</v>
      </c>
      <c r="S24" s="15">
        <v>98</v>
      </c>
      <c r="T24" s="2">
        <f>S24/_xlfn.STDEV.S($S$2:$S$86)</f>
        <v>13.503939059947447</v>
      </c>
      <c r="U24" s="15">
        <v>99</v>
      </c>
      <c r="V24" s="2">
        <f>U24/_xlfn.STDEV.S($U$2:$U$86)</f>
        <v>11.472400366397748</v>
      </c>
      <c r="W24" s="15">
        <v>51</v>
      </c>
      <c r="X24" s="2">
        <f>W24/_xlfn.STDEV.S($W$2:$W$86)</f>
        <v>3.4990344716592574</v>
      </c>
      <c r="Y24" s="15">
        <v>95</v>
      </c>
      <c r="Z24" s="2">
        <f>Y24/_xlfn.STDEV.S($Y$2:$Y$86)</f>
        <v>10.928366539616272</v>
      </c>
      <c r="AA24" s="15">
        <v>66</v>
      </c>
      <c r="AB24" s="2">
        <f>AA24/_xlfn.STDEV.S($AA$2:$AA$86)</f>
        <v>5.1659824443538929</v>
      </c>
      <c r="AC24" s="15">
        <v>96</v>
      </c>
      <c r="AD24" s="2">
        <f>AC24/_xlfn.STDEV.S($AC$2:$AC$86)</f>
        <v>13.12598379760939</v>
      </c>
      <c r="AE24" s="4">
        <f>AVERAGE(I24,R24)</f>
        <v>8.0859463957471434</v>
      </c>
      <c r="AF24" s="14">
        <f>(AE24-MIN($AE$2:$AE$86)) / (MAX($AE$2:$AE$86)-MIN($AE$2:$AE$86))</f>
        <v>0.54674876431107422</v>
      </c>
      <c r="AG24" s="15">
        <v>97</v>
      </c>
      <c r="AH24" s="2">
        <f>AG24/_xlfn.STDEV.S($AG$2:$AG$86)</f>
        <v>6.9366647747800165</v>
      </c>
      <c r="AI24" s="15">
        <v>94</v>
      </c>
      <c r="AJ24" s="2">
        <f>AI24/_xlfn.STDEV.S($AI$2:$AI$86)</f>
        <v>5.1932806936233327</v>
      </c>
      <c r="AK24" s="15">
        <v>93</v>
      </c>
      <c r="AL24" s="2">
        <f>AK24/_xlfn.STDEV.S($AK$2:$AK$86)</f>
        <v>5.6219776164958724</v>
      </c>
      <c r="AM24" s="15">
        <v>59</v>
      </c>
      <c r="AN24" s="2">
        <f>AM24/_xlfn.STDEV.S($AM$2:$AM$86)</f>
        <v>2.7221282484960039</v>
      </c>
      <c r="AO24" s="4">
        <f>AVERAGE(AH24,AJ24,AL24,AN24)</f>
        <v>5.1185128333488059</v>
      </c>
      <c r="AP24" s="14">
        <f>(AO24-MIN($AO$2:$AO$86)) / (MAX($AO$2:$AO$86)-MIN($AO$2:$AO$86))</f>
        <v>0.81258355755397949</v>
      </c>
      <c r="AQ24" s="7">
        <f>AVERAGE(AP24,AF24,H24)*100</f>
        <v>64.162484540599323</v>
      </c>
      <c r="AR24" s="2">
        <f>AQ24-AQ25</f>
        <v>1.3270620163293358</v>
      </c>
      <c r="AS24" s="28">
        <f>AQ24/SUM($AQ$2:$AQ$37)</f>
        <v>2.6049990687740502E-2</v>
      </c>
      <c r="AT24" s="11">
        <f>$AU$2*AS24</f>
        <v>5497.6942347035065</v>
      </c>
    </row>
    <row r="25" spans="1:48" x14ac:dyDescent="0.25">
      <c r="A25" s="1" t="s">
        <v>126</v>
      </c>
      <c r="B25" s="1" t="s">
        <v>201</v>
      </c>
      <c r="C25" s="2">
        <v>85.25</v>
      </c>
      <c r="D25" s="2">
        <f>C25/_xlfn.STDEV.S($C$2:$C$86)</f>
        <v>18.509585049802752</v>
      </c>
      <c r="E25" s="2">
        <v>81.72</v>
      </c>
      <c r="F25" s="2">
        <f>E25/_xlfn.STDEV.S($E$2:$E$86)</f>
        <v>15.574180206992922</v>
      </c>
      <c r="G25" s="4">
        <f>AVERAGE(D25,F25)</f>
        <v>17.041882628397836</v>
      </c>
      <c r="H25" s="14">
        <f>(G25-MIN($G$2:$G$86)) / (MAX($G$2:$G$86)-MIN($G$2:$G$86))</f>
        <v>0.60224032545081807</v>
      </c>
      <c r="I25" s="2">
        <f>AVERAGE(K25,M25,O25,Q25)</f>
        <v>6.9640729682412807</v>
      </c>
      <c r="J25" s="15">
        <v>97</v>
      </c>
      <c r="K25" s="2">
        <f>J25/_xlfn.STDEV.S($J$2:$J$86)</f>
        <v>6.787257266283226</v>
      </c>
      <c r="L25" s="15">
        <v>66</v>
      </c>
      <c r="M25" s="2">
        <f>L25/_xlfn.STDEV.S($L$2:$L$86)</f>
        <v>3.5318621717450482</v>
      </c>
      <c r="N25" s="15">
        <v>93</v>
      </c>
      <c r="O25" s="2">
        <f>N25/_xlfn.STDEV.S($N$2:$N$86)</f>
        <v>15.404023844998548</v>
      </c>
      <c r="P25" s="15">
        <v>53</v>
      </c>
      <c r="Q25" s="2">
        <f>P25/_xlfn.STDEV.S($P$2:$P$86)</f>
        <v>2.1331485899383029</v>
      </c>
      <c r="R25" s="13">
        <f>AVERAGE(T25,V25,X25,Z25,AB25,AD25)</f>
        <v>9.6159511132640016</v>
      </c>
      <c r="S25" s="15">
        <v>98</v>
      </c>
      <c r="T25" s="2">
        <f>S25/_xlfn.STDEV.S($S$2:$S$86)</f>
        <v>13.503939059947447</v>
      </c>
      <c r="U25" s="15">
        <v>99</v>
      </c>
      <c r="V25" s="2">
        <f>U25/_xlfn.STDEV.S($U$2:$U$86)</f>
        <v>11.472400366397748</v>
      </c>
      <c r="W25" s="15">
        <v>51</v>
      </c>
      <c r="X25" s="2">
        <f>W25/_xlfn.STDEV.S($W$2:$W$86)</f>
        <v>3.4990344716592574</v>
      </c>
      <c r="Y25" s="15">
        <v>95</v>
      </c>
      <c r="Z25" s="2">
        <f>Y25/_xlfn.STDEV.S($Y$2:$Y$86)</f>
        <v>10.928366539616272</v>
      </c>
      <c r="AA25" s="15">
        <v>66</v>
      </c>
      <c r="AB25" s="2">
        <f>AA25/_xlfn.STDEV.S($AA$2:$AA$86)</f>
        <v>5.1659824443538929</v>
      </c>
      <c r="AC25" s="15">
        <v>96</v>
      </c>
      <c r="AD25" s="2">
        <f>AC25/_xlfn.STDEV.S($AC$2:$AC$86)</f>
        <v>13.12598379760939</v>
      </c>
      <c r="AE25" s="4">
        <f>AVERAGE(I25,R25)</f>
        <v>8.2900120407526412</v>
      </c>
      <c r="AF25" s="14">
        <f>(AE25-MIN($AE$2:$AE$86)) / (MAX($AE$2:$AE$86)-MIN($AE$2:$AE$86))</f>
        <v>0.60573311774483585</v>
      </c>
      <c r="AG25" s="15">
        <v>96</v>
      </c>
      <c r="AH25" s="2">
        <f>AG25/_xlfn.STDEV.S($AG$2:$AG$86)</f>
        <v>6.865152766792594</v>
      </c>
      <c r="AI25" s="15">
        <v>81</v>
      </c>
      <c r="AJ25" s="2">
        <f>AI25/_xlfn.STDEV.S($AI$2:$AI$86)</f>
        <v>4.4750610232286165</v>
      </c>
      <c r="AK25" s="15">
        <v>78</v>
      </c>
      <c r="AL25" s="2">
        <f>AK25/_xlfn.STDEV.S($AK$2:$AK$86)</f>
        <v>4.7152070331900866</v>
      </c>
      <c r="AM25" s="15">
        <v>63</v>
      </c>
      <c r="AN25" s="2">
        <f>AM25/_xlfn.STDEV.S($AM$2:$AM$86)</f>
        <v>2.9066793161906479</v>
      </c>
      <c r="AO25" s="4">
        <f>AVERAGE(AH25,AJ25,AL25,AN25)</f>
        <v>4.7405250348504859</v>
      </c>
      <c r="AP25" s="14">
        <f>(AO25-MIN($AO$2:$AO$86)) / (MAX($AO$2:$AO$86)-MIN($AO$2:$AO$86))</f>
        <v>0.67708923253244568</v>
      </c>
      <c r="AQ25" s="7">
        <f>AVERAGE(AP25,AF25,H25)*100</f>
        <v>62.835422524269987</v>
      </c>
      <c r="AR25" s="2">
        <f>AQ25-AQ26</f>
        <v>0.29728683156736224</v>
      </c>
      <c r="AS25" s="28">
        <f>AQ25/SUM($AQ$2:$AQ$37)</f>
        <v>2.5511203054827708E-2</v>
      </c>
      <c r="AT25" s="11">
        <f>$AU$2*AS25</f>
        <v>5383.9863375030591</v>
      </c>
    </row>
    <row r="26" spans="1:48" x14ac:dyDescent="0.25">
      <c r="A26" s="1" t="s">
        <v>39</v>
      </c>
      <c r="B26" s="1" t="s">
        <v>205</v>
      </c>
      <c r="C26" s="2">
        <v>80.75</v>
      </c>
      <c r="D26" s="2">
        <f>C26/_xlfn.STDEV.S($C$2:$C$86)</f>
        <v>17.532539504651876</v>
      </c>
      <c r="E26" s="2">
        <v>89.57</v>
      </c>
      <c r="F26" s="2">
        <f>E26/_xlfn.STDEV.S($E$2:$E$86)</f>
        <v>17.070231536225599</v>
      </c>
      <c r="G26" s="4">
        <f>AVERAGE(D26,F26)</f>
        <v>17.301385520438735</v>
      </c>
      <c r="H26" s="14">
        <f>(G26-MIN($G$2:$G$86)) / (MAX($G$2:$G$86)-MIN($G$2:$G$86))</f>
        <v>0.66072234408099739</v>
      </c>
      <c r="I26" s="2">
        <f>AVERAGE(K26,M26,O26,Q26)</f>
        <v>7.2048296705235764</v>
      </c>
      <c r="J26" s="15">
        <v>85</v>
      </c>
      <c r="K26" s="2">
        <f>J26/_xlfn.STDEV.S($J$2:$J$86)</f>
        <v>5.9475965735471572</v>
      </c>
      <c r="L26" s="15">
        <v>88</v>
      </c>
      <c r="M26" s="2">
        <f>L26/_xlfn.STDEV.S($L$2:$L$86)</f>
        <v>4.709149562326731</v>
      </c>
      <c r="N26" s="15">
        <v>89</v>
      </c>
      <c r="O26" s="2">
        <f>N26/_xlfn.STDEV.S($N$2:$N$86)</f>
        <v>14.741485184998609</v>
      </c>
      <c r="P26" s="15">
        <v>85</v>
      </c>
      <c r="Q26" s="2">
        <f>P26/_xlfn.STDEV.S($P$2:$P$86)</f>
        <v>3.4210873612218062</v>
      </c>
      <c r="R26" s="13">
        <f>AVERAGE(T26,V26,X26,Z26,AB26,AD26)</f>
        <v>9.6501957279933137</v>
      </c>
      <c r="S26" s="15">
        <v>91</v>
      </c>
      <c r="T26" s="2">
        <f>S26/_xlfn.STDEV.S($S$2:$S$86)</f>
        <v>12.539371984236913</v>
      </c>
      <c r="U26" s="15">
        <v>88</v>
      </c>
      <c r="V26" s="2">
        <f>U26/_xlfn.STDEV.S($U$2:$U$86)</f>
        <v>10.197689214575776</v>
      </c>
      <c r="W26" s="15">
        <v>70</v>
      </c>
      <c r="X26" s="2">
        <f>W26/_xlfn.STDEV.S($W$2:$W$86)</f>
        <v>4.8025963336499613</v>
      </c>
      <c r="Y26" s="15">
        <v>93</v>
      </c>
      <c r="Z26" s="2">
        <f>Y26/_xlfn.STDEV.S($Y$2:$Y$86)</f>
        <v>10.698295665098035</v>
      </c>
      <c r="AA26" s="15">
        <v>94</v>
      </c>
      <c r="AB26" s="2">
        <f>AA26/_xlfn.STDEV.S($AA$2:$AA$86)</f>
        <v>7.3576113601403934</v>
      </c>
      <c r="AC26" s="15">
        <v>90</v>
      </c>
      <c r="AD26" s="2">
        <f>AC26/_xlfn.STDEV.S($AC$2:$AC$86)</f>
        <v>12.305609810258803</v>
      </c>
      <c r="AE26" s="4">
        <f>AVERAGE(I26,R26)</f>
        <v>8.427512699258445</v>
      </c>
      <c r="AF26" s="14">
        <f>(AE26-MIN($AE$2:$AE$86)) / (MAX($AE$2:$AE$86)-MIN($AE$2:$AE$86))</f>
        <v>0.64547712971932969</v>
      </c>
      <c r="AG26" s="15">
        <v>81</v>
      </c>
      <c r="AH26" s="2">
        <f>AG26/_xlfn.STDEV.S($AG$2:$AG$86)</f>
        <v>5.7924726469812509</v>
      </c>
      <c r="AI26" s="15">
        <v>71</v>
      </c>
      <c r="AJ26" s="2">
        <f>AI26/_xlfn.STDEV.S($AI$2:$AI$86)</f>
        <v>3.9225843536942198</v>
      </c>
      <c r="AK26" s="15">
        <v>79</v>
      </c>
      <c r="AL26" s="2">
        <f>AK26/_xlfn.STDEV.S($AK$2:$AK$86)</f>
        <v>4.7756584054104723</v>
      </c>
      <c r="AM26" s="15">
        <v>71</v>
      </c>
      <c r="AN26" s="2">
        <f>AM26/_xlfn.STDEV.S($AM$2:$AM$86)</f>
        <v>3.2757814515799368</v>
      </c>
      <c r="AO26" s="4">
        <f>AVERAGE(AH26,AJ26,AL26,AN26)</f>
        <v>4.4416242144164704</v>
      </c>
      <c r="AP26" s="14">
        <f>(AO26-MIN($AO$2:$AO$86)) / (MAX($AO$2:$AO$86)-MIN($AO$2:$AO$86))</f>
        <v>0.56994459698075162</v>
      </c>
      <c r="AQ26" s="7">
        <f>AVERAGE(AP26,AF26,H26)*100</f>
        <v>62.538135692702625</v>
      </c>
      <c r="AR26" s="2">
        <f>AQ26-AQ27</f>
        <v>0.23439358632894169</v>
      </c>
      <c r="AS26" s="28">
        <f>AQ26/SUM($AQ$2:$AQ$37)</f>
        <v>2.5390504499443408E-2</v>
      </c>
      <c r="AT26" s="11">
        <f>$AU$2*AS26</f>
        <v>5358.5136315805348</v>
      </c>
    </row>
    <row r="27" spans="1:48" x14ac:dyDescent="0.25">
      <c r="A27" s="1" t="s">
        <v>18</v>
      </c>
      <c r="C27" s="2">
        <v>88</v>
      </c>
      <c r="D27" s="2">
        <f>C27/_xlfn.STDEV.S($C$2:$C$86)</f>
        <v>19.106668438506066</v>
      </c>
      <c r="E27" s="2">
        <v>84.85</v>
      </c>
      <c r="F27" s="2">
        <f>E27/_xlfn.STDEV.S($E$2:$E$86)</f>
        <v>16.170694940814361</v>
      </c>
      <c r="G27" s="4">
        <f>AVERAGE(D27,F27)</f>
        <v>17.638681689660213</v>
      </c>
      <c r="H27" s="14">
        <f>(G27-MIN($G$2:$G$86)) / (MAX($G$2:$G$86)-MIN($G$2:$G$86))</f>
        <v>0.73673598962137021</v>
      </c>
      <c r="I27" s="2">
        <f>AVERAGE(K27,M27,O27,Q27)</f>
        <v>6.5054790957249908</v>
      </c>
      <c r="J27" s="15">
        <v>97</v>
      </c>
      <c r="K27" s="2">
        <f>J27/_xlfn.STDEV.S($J$2:$J$86)</f>
        <v>6.787257266283226</v>
      </c>
      <c r="L27" s="15">
        <v>66</v>
      </c>
      <c r="M27" s="2">
        <f>L27/_xlfn.STDEV.S($L$2:$L$86)</f>
        <v>3.5318621717450482</v>
      </c>
      <c r="N27" s="15">
        <v>88</v>
      </c>
      <c r="O27" s="2">
        <f>N27/_xlfn.STDEV.S($N$2:$N$86)</f>
        <v>14.575850519998625</v>
      </c>
      <c r="P27" s="15">
        <v>28</v>
      </c>
      <c r="Q27" s="2">
        <f>P27/_xlfn.STDEV.S($P$2:$P$86)</f>
        <v>1.1269464248730656</v>
      </c>
      <c r="R27" s="13">
        <f>AVERAGE(T27,V27,X27,Z27,AB27,AD27)</f>
        <v>9.4376238763951878</v>
      </c>
      <c r="S27" s="15">
        <v>95</v>
      </c>
      <c r="T27" s="2">
        <f>S27/_xlfn.STDEV.S($S$2:$S$86)</f>
        <v>13.090553170357218</v>
      </c>
      <c r="U27" s="15">
        <v>93</v>
      </c>
      <c r="V27" s="2">
        <f>U27/_xlfn.STDEV.S($U$2:$U$86)</f>
        <v>10.777103374494853</v>
      </c>
      <c r="W27" s="15">
        <v>84</v>
      </c>
      <c r="X27" s="2">
        <f>W27/_xlfn.STDEV.S($W$2:$W$86)</f>
        <v>5.7631156003799537</v>
      </c>
      <c r="Y27" s="15">
        <v>85</v>
      </c>
      <c r="Z27" s="2">
        <f>Y27/_xlfn.STDEV.S($Y$2:$Y$86)</f>
        <v>9.7780121670250857</v>
      </c>
      <c r="AA27" s="15">
        <v>61</v>
      </c>
      <c r="AB27" s="2">
        <f>AA27/_xlfn.STDEV.S($AA$2:$AA$86)</f>
        <v>4.7746201379634465</v>
      </c>
      <c r="AC27" s="15">
        <v>91</v>
      </c>
      <c r="AD27" s="2">
        <f>AC27/_xlfn.STDEV.S($AC$2:$AC$86)</f>
        <v>12.442338808150566</v>
      </c>
      <c r="AE27" s="4">
        <f>AVERAGE(I27,R27)</f>
        <v>7.9715514860600898</v>
      </c>
      <c r="AF27" s="14">
        <f>(AE27-MIN($AE$2:$AE$86)) / (MAX($AE$2:$AE$86)-MIN($AE$2:$AE$86))</f>
        <v>0.51368337604435932</v>
      </c>
      <c r="AG27" s="15">
        <v>98</v>
      </c>
      <c r="AH27" s="2">
        <f>AG27/_xlfn.STDEV.S($AG$2:$AG$86)</f>
        <v>7.0081767827674399</v>
      </c>
      <c r="AI27" s="15">
        <v>68</v>
      </c>
      <c r="AJ27" s="2">
        <f>AI27/_xlfn.STDEV.S($AI$2:$AI$86)</f>
        <v>3.7568413528339004</v>
      </c>
      <c r="AK27" s="15">
        <v>92</v>
      </c>
      <c r="AL27" s="2">
        <f>AK27/_xlfn.STDEV.S($AK$2:$AK$86)</f>
        <v>5.5615262442754867</v>
      </c>
      <c r="AM27" s="15">
        <v>43</v>
      </c>
      <c r="AN27" s="2">
        <f>AM27/_xlfn.STDEV.S($AM$2:$AM$86)</f>
        <v>1.9839239777174265</v>
      </c>
      <c r="AO27" s="4">
        <f>AVERAGE(AH27,AJ27,AL27,AN27)</f>
        <v>4.5776170893985642</v>
      </c>
      <c r="AP27" s="14">
        <f>(AO27-MIN($AO$2:$AO$86)) / (MAX($AO$2:$AO$86)-MIN($AO$2:$AO$86))</f>
        <v>0.61869289752548084</v>
      </c>
      <c r="AQ27" s="7">
        <f>AVERAGE(AP27,AF27,H27)*100</f>
        <v>62.303742106373683</v>
      </c>
      <c r="AR27" s="2">
        <f>AQ27-AQ28</f>
        <v>0.10077424979871807</v>
      </c>
      <c r="AS27" s="28">
        <f>AQ27/SUM($AQ$2:$AQ$37)</f>
        <v>2.5295340623155679E-2</v>
      </c>
      <c r="AT27" s="11">
        <f>$AU$2*AS27</f>
        <v>5338.4298664732669</v>
      </c>
    </row>
    <row r="28" spans="1:48" x14ac:dyDescent="0.25">
      <c r="A28" s="5" t="s">
        <v>221</v>
      </c>
      <c r="B28" s="5" t="s">
        <v>222</v>
      </c>
      <c r="C28" s="6">
        <v>88.75</v>
      </c>
      <c r="D28" s="2">
        <f>C28/_xlfn.STDEV.S($C$2:$C$86)</f>
        <v>19.269509362697882</v>
      </c>
      <c r="E28" s="6">
        <v>85.03</v>
      </c>
      <c r="F28" s="2">
        <f>E28/_xlfn.STDEV.S($E$2:$E$86)</f>
        <v>16.204999302503772</v>
      </c>
      <c r="G28" s="4">
        <f>AVERAGE(D28,F28)</f>
        <v>17.737254332600827</v>
      </c>
      <c r="H28" s="14">
        <f>(G28-MIN($G$2:$G$86)) / (MAX($G$2:$G$86)-MIN($G$2:$G$86))</f>
        <v>0.75895049018258331</v>
      </c>
      <c r="I28" s="2">
        <f>AVERAGE(K28,M28,O28,Q28)</f>
        <v>6.9761305563754927</v>
      </c>
      <c r="J28" s="16">
        <v>98</v>
      </c>
      <c r="K28" s="2">
        <f>J28/_xlfn.STDEV.S($J$2:$J$86)</f>
        <v>6.8572289906778989</v>
      </c>
      <c r="L28" s="16">
        <v>87</v>
      </c>
      <c r="M28" s="2">
        <f>L28/_xlfn.STDEV.S($L$2:$L$86)</f>
        <v>4.6556364991184731</v>
      </c>
      <c r="N28" s="16">
        <v>89</v>
      </c>
      <c r="O28" s="2">
        <f>N28/_xlfn.STDEV.S($N$2:$N$86)</f>
        <v>14.741485184998609</v>
      </c>
      <c r="P28" s="16">
        <v>41</v>
      </c>
      <c r="Q28" s="2">
        <f>P28/_xlfn.STDEV.S($P$2:$P$86)</f>
        <v>1.650171550706989</v>
      </c>
      <c r="R28" s="13">
        <f>AVERAGE(T28,V28,X28,Z28,AB28,AD28)</f>
        <v>9.3351085217868626</v>
      </c>
      <c r="S28" s="16">
        <v>98</v>
      </c>
      <c r="T28" s="2">
        <f>S28/_xlfn.STDEV.S($S$2:$S$86)</f>
        <v>13.503939059947447</v>
      </c>
      <c r="U28" s="16">
        <v>98</v>
      </c>
      <c r="V28" s="2">
        <f>U28/_xlfn.STDEV.S($U$2:$U$86)</f>
        <v>11.356517534413932</v>
      </c>
      <c r="W28" s="16">
        <v>56</v>
      </c>
      <c r="X28" s="2">
        <f>W28/_xlfn.STDEV.S($W$2:$W$86)</f>
        <v>3.8420770669199693</v>
      </c>
      <c r="Y28" s="16">
        <v>76</v>
      </c>
      <c r="Z28" s="2">
        <f>Y28/_xlfn.STDEV.S($Y$2:$Y$86)</f>
        <v>8.7426932316930177</v>
      </c>
      <c r="AA28" s="16">
        <v>66</v>
      </c>
      <c r="AB28" s="2">
        <f>AA28/_xlfn.STDEV.S($AA$2:$AA$86)</f>
        <v>5.1659824443538929</v>
      </c>
      <c r="AC28" s="16">
        <v>98</v>
      </c>
      <c r="AD28" s="2">
        <f>AC28/_xlfn.STDEV.S($AC$2:$AC$86)</f>
        <v>13.399441793392919</v>
      </c>
      <c r="AE28" s="4">
        <f>AVERAGE(I28,R28)</f>
        <v>8.1556195390811776</v>
      </c>
      <c r="AF28" s="14">
        <f>(AE28-MIN($AE$2:$AE$86)) / (MAX($AE$2:$AE$86)-MIN($AE$2:$AE$86))</f>
        <v>0.56688750599463933</v>
      </c>
      <c r="AG28" s="16">
        <v>96</v>
      </c>
      <c r="AH28" s="2">
        <f>AG28/_xlfn.STDEV.S($AG$2:$AG$86)</f>
        <v>6.865152766792594</v>
      </c>
      <c r="AI28" s="16">
        <v>69</v>
      </c>
      <c r="AJ28" s="2">
        <f>AI28/_xlfn.STDEV.S($AI$2:$AI$86)</f>
        <v>3.81208901978734</v>
      </c>
      <c r="AK28" s="16">
        <v>95</v>
      </c>
      <c r="AL28" s="2">
        <f>AK28/_xlfn.STDEV.S($AK$2:$AK$86)</f>
        <v>5.7428803609366437</v>
      </c>
      <c r="AM28" s="16">
        <v>22</v>
      </c>
      <c r="AN28" s="2">
        <f>AM28/_xlfn.STDEV.S($AM$2:$AM$86)</f>
        <v>1.0150308723205437</v>
      </c>
      <c r="AO28" s="4">
        <f>AVERAGE(AH28,AJ28,AL28,AN28)</f>
        <v>4.3587882549592809</v>
      </c>
      <c r="AP28" s="14">
        <f>(AO28-MIN($AO$2:$AO$86)) / (MAX($AO$2:$AO$86)-MIN($AO$2:$AO$86))</f>
        <v>0.54025103952002607</v>
      </c>
      <c r="AQ28" s="7">
        <f>AVERAGE(AP28,AF28,H28)*100</f>
        <v>62.202967856574965</v>
      </c>
      <c r="AR28" s="2">
        <f>AQ28-AQ29</f>
        <v>0.62283106287202372</v>
      </c>
      <c r="AS28" s="28">
        <f>AQ28/SUM($AQ$2:$AQ$37)</f>
        <v>2.5254426243240112E-2</v>
      </c>
      <c r="AT28" s="11">
        <f>$AU$2*AS28</f>
        <v>5329.7951320783659</v>
      </c>
      <c r="AU28" s="16"/>
      <c r="AV28" s="6"/>
    </row>
    <row r="29" spans="1:48" s="4" customFormat="1" x14ac:dyDescent="0.25">
      <c r="A29" s="1" t="s">
        <v>43</v>
      </c>
      <c r="B29" s="1" t="s">
        <v>205</v>
      </c>
      <c r="C29" s="2">
        <v>80</v>
      </c>
      <c r="D29" s="2">
        <f>C29/_xlfn.STDEV.S($C$2:$C$86)</f>
        <v>17.36969858046006</v>
      </c>
      <c r="E29" s="2">
        <v>89.57</v>
      </c>
      <c r="F29" s="2">
        <f>E29/_xlfn.STDEV.S($E$2:$E$86)</f>
        <v>17.070231536225599</v>
      </c>
      <c r="G29" s="4">
        <f>AVERAGE(D29,F29)</f>
        <v>17.219965058342829</v>
      </c>
      <c r="H29" s="14">
        <f>(G29-MIN($G$2:$G$86)) / (MAX($G$2:$G$86)-MIN($G$2:$G$86))</f>
        <v>0.64237328853205145</v>
      </c>
      <c r="I29" s="2">
        <f>AVERAGE(K29,M29,O29,Q29)</f>
        <v>7.1772747177742549</v>
      </c>
      <c r="J29" s="15">
        <v>84</v>
      </c>
      <c r="K29" s="2">
        <f>J29/_xlfn.STDEV.S($J$2:$J$86)</f>
        <v>5.8776248491524852</v>
      </c>
      <c r="L29" s="15">
        <v>88</v>
      </c>
      <c r="M29" s="2">
        <f>L29/_xlfn.STDEV.S($L$2:$L$86)</f>
        <v>4.709149562326731</v>
      </c>
      <c r="N29" s="15">
        <v>89</v>
      </c>
      <c r="O29" s="2">
        <f>N29/_xlfn.STDEV.S($N$2:$N$86)</f>
        <v>14.741485184998609</v>
      </c>
      <c r="P29" s="15">
        <v>84</v>
      </c>
      <c r="Q29" s="2">
        <f>P29/_xlfn.STDEV.S($P$2:$P$86)</f>
        <v>3.3808392746191966</v>
      </c>
      <c r="R29" s="13">
        <f>AVERAGE(T29,V29,X29,Z29,AB29,AD29)</f>
        <v>9.6501957279933137</v>
      </c>
      <c r="S29" s="15">
        <v>91</v>
      </c>
      <c r="T29" s="2">
        <f>S29/_xlfn.STDEV.S($S$2:$S$86)</f>
        <v>12.539371984236913</v>
      </c>
      <c r="U29" s="15">
        <v>88</v>
      </c>
      <c r="V29" s="2">
        <f>U29/_xlfn.STDEV.S($U$2:$U$86)</f>
        <v>10.197689214575776</v>
      </c>
      <c r="W29" s="15">
        <v>70</v>
      </c>
      <c r="X29" s="2">
        <f>W29/_xlfn.STDEV.S($W$2:$W$86)</f>
        <v>4.8025963336499613</v>
      </c>
      <c r="Y29" s="15">
        <v>93</v>
      </c>
      <c r="Z29" s="2">
        <f>Y29/_xlfn.STDEV.S($Y$2:$Y$86)</f>
        <v>10.698295665098035</v>
      </c>
      <c r="AA29" s="15">
        <v>94</v>
      </c>
      <c r="AB29" s="2">
        <f>AA29/_xlfn.STDEV.S($AA$2:$AA$86)</f>
        <v>7.3576113601403934</v>
      </c>
      <c r="AC29" s="15">
        <v>90</v>
      </c>
      <c r="AD29" s="2">
        <f>AC29/_xlfn.STDEV.S($AC$2:$AC$86)</f>
        <v>12.305609810258803</v>
      </c>
      <c r="AE29" s="4">
        <f>AVERAGE(I29,R29)</f>
        <v>8.4137352228837834</v>
      </c>
      <c r="AF29" s="14">
        <f>(AE29-MIN($AE$2:$AE$86)) / (MAX($AE$2:$AE$86)-MIN($AE$2:$AE$86))</f>
        <v>0.64149480562020722</v>
      </c>
      <c r="AG29" s="15">
        <v>80</v>
      </c>
      <c r="AH29" s="2">
        <f>AG29/_xlfn.STDEV.S($AG$2:$AG$86)</f>
        <v>5.7209606389938283</v>
      </c>
      <c r="AI29" s="15">
        <v>71</v>
      </c>
      <c r="AJ29" s="2">
        <f>AI29/_xlfn.STDEV.S($AI$2:$AI$86)</f>
        <v>3.9225843536942198</v>
      </c>
      <c r="AK29" s="15">
        <v>79</v>
      </c>
      <c r="AL29" s="2">
        <f>AK29/_xlfn.STDEV.S($AK$2:$AK$86)</f>
        <v>4.7756584054104723</v>
      </c>
      <c r="AM29" s="15">
        <v>71</v>
      </c>
      <c r="AN29" s="2">
        <f>AM29/_xlfn.STDEV.S($AM$2:$AM$86)</f>
        <v>3.2757814515799368</v>
      </c>
      <c r="AO29" s="4">
        <f>AVERAGE(AH29,AJ29,AL29,AN29)</f>
        <v>4.4237462124196147</v>
      </c>
      <c r="AP29" s="14">
        <f>(AO29-MIN($AO$2:$AO$86)) / (MAX($AO$2:$AO$86)-MIN($AO$2:$AO$86))</f>
        <v>0.56353600965882955</v>
      </c>
      <c r="AQ29" s="7">
        <f>AVERAGE(AP29,AF29,H29)*100</f>
        <v>61.580136793702941</v>
      </c>
      <c r="AR29" s="2">
        <f>AQ29-AQ30</f>
        <v>0.67326981859321222</v>
      </c>
      <c r="AS29" s="28">
        <f>AQ29/SUM($AQ$2:$AQ$37)</f>
        <v>2.5001556618505033E-2</v>
      </c>
      <c r="AT29" s="11">
        <f>$AU$2*AS29</f>
        <v>5276.4285149957759</v>
      </c>
      <c r="AU29" s="15"/>
      <c r="AV29" s="2"/>
    </row>
    <row r="30" spans="1:48" s="6" customFormat="1" x14ac:dyDescent="0.25">
      <c r="A30" s="5" t="s">
        <v>229</v>
      </c>
      <c r="B30" s="5" t="s">
        <v>230</v>
      </c>
      <c r="C30" s="6">
        <v>84</v>
      </c>
      <c r="D30" s="2">
        <f>C30/_xlfn.STDEV.S($C$2:$C$86)</f>
        <v>18.238183509483065</v>
      </c>
      <c r="E30" s="6">
        <v>86.1</v>
      </c>
      <c r="F30" s="2">
        <f>E30/_xlfn.STDEV.S($E$2:$E$86)</f>
        <v>16.408919674768608</v>
      </c>
      <c r="G30" s="4">
        <f>AVERAGE(D30,F30)</f>
        <v>17.323551592125838</v>
      </c>
      <c r="H30" s="14">
        <f>(G30-MIN($G$2:$G$86)) / (MAX($G$2:$G$86)-MIN($G$2:$G$86))</f>
        <v>0.66571772816773322</v>
      </c>
      <c r="I30" s="2">
        <f>AVERAGE(K30,M30,O30,Q30)</f>
        <v>6.9902370127858982</v>
      </c>
      <c r="J30" s="16">
        <v>91</v>
      </c>
      <c r="K30" s="2">
        <f>J30/_xlfn.STDEV.S($J$2:$J$86)</f>
        <v>6.3674269199151921</v>
      </c>
      <c r="L30" s="16">
        <v>85</v>
      </c>
      <c r="M30" s="2">
        <f>L30/_xlfn.STDEV.S($L$2:$L$86)</f>
        <v>4.5486103727019565</v>
      </c>
      <c r="N30" s="16">
        <v>91</v>
      </c>
      <c r="O30" s="2">
        <f>N30/_xlfn.STDEV.S($N$2:$N$86)</f>
        <v>15.072754514998579</v>
      </c>
      <c r="P30" s="16">
        <v>49</v>
      </c>
      <c r="Q30" s="2">
        <f>P30/_xlfn.STDEV.S($P$2:$P$86)</f>
        <v>1.9721562435278648</v>
      </c>
      <c r="R30" s="13">
        <f>AVERAGE(T30,V30,X30,Z30,AB30,AD30)</f>
        <v>9.7134150688762464</v>
      </c>
      <c r="S30" s="16">
        <v>98</v>
      </c>
      <c r="T30" s="2">
        <f>S30/_xlfn.STDEV.S($S$2:$S$86)</f>
        <v>13.503939059947447</v>
      </c>
      <c r="U30" s="16">
        <v>98</v>
      </c>
      <c r="V30" s="2">
        <f>U30/_xlfn.STDEV.S($U$2:$U$86)</f>
        <v>11.356517534413932</v>
      </c>
      <c r="W30" s="16">
        <v>59</v>
      </c>
      <c r="X30" s="2">
        <f>W30/_xlfn.STDEV.S($W$2:$W$86)</f>
        <v>4.0479026240763964</v>
      </c>
      <c r="Y30" s="16">
        <v>97</v>
      </c>
      <c r="Z30" s="2">
        <f>Y30/_xlfn.STDEV.S($Y$2:$Y$86)</f>
        <v>11.158437414134511</v>
      </c>
      <c r="AA30" s="16">
        <v>65</v>
      </c>
      <c r="AB30" s="2">
        <f>AA30/_xlfn.STDEV.S($AA$2:$AA$86)</f>
        <v>5.0877099830758041</v>
      </c>
      <c r="AC30" s="16">
        <v>96</v>
      </c>
      <c r="AD30" s="2">
        <f>AC30/_xlfn.STDEV.S($AC$2:$AC$86)</f>
        <v>13.12598379760939</v>
      </c>
      <c r="AE30" s="4">
        <f>AVERAGE(I30,R30)</f>
        <v>8.3518260408310727</v>
      </c>
      <c r="AF30" s="14">
        <f>(AE30-MIN($AE$2:$AE$86)) / (MAX($AE$2:$AE$86)-MIN($AE$2:$AE$86))</f>
        <v>0.62360020569921715</v>
      </c>
      <c r="AG30" s="16">
        <v>96</v>
      </c>
      <c r="AH30" s="2">
        <f>AG30/_xlfn.STDEV.S($AG$2:$AG$86)</f>
        <v>6.865152766792594</v>
      </c>
      <c r="AI30" s="16">
        <v>64</v>
      </c>
      <c r="AJ30" s="2">
        <f>AI30/_xlfn.STDEV.S($AI$2:$AI$86)</f>
        <v>3.5358506850201414</v>
      </c>
      <c r="AK30" s="16">
        <v>77</v>
      </c>
      <c r="AL30" s="2">
        <f>AK30/_xlfn.STDEV.S($AK$2:$AK$86)</f>
        <v>4.6547556609697009</v>
      </c>
      <c r="AM30" s="16">
        <v>51</v>
      </c>
      <c r="AN30" s="2">
        <f>AM30/_xlfn.STDEV.S($AM$2:$AM$86)</f>
        <v>2.3530261131067149</v>
      </c>
      <c r="AO30" s="4">
        <f>AVERAGE(AH30,AJ30,AL30,AN30)</f>
        <v>4.3521963064722877</v>
      </c>
      <c r="AP30" s="14">
        <f>(AO30-MIN($AO$2:$AO$86)) / (MAX($AO$2:$AO$86)-MIN($AO$2:$AO$86))</f>
        <v>0.53788807538634165</v>
      </c>
      <c r="AQ30" s="7">
        <f>AVERAGE(AP30,AF30,H30)*100</f>
        <v>60.906866975109729</v>
      </c>
      <c r="AR30" s="2">
        <f>AQ30-AQ31</f>
        <v>0.43891415160612013</v>
      </c>
      <c r="AS30" s="28">
        <f>AQ30/SUM($AQ$2:$AQ$37)</f>
        <v>2.4728208841680834E-2</v>
      </c>
      <c r="AT30" s="11">
        <f>$AU$2*AS30</f>
        <v>5218.74010678369</v>
      </c>
      <c r="AU30" s="16"/>
    </row>
    <row r="31" spans="1:48" x14ac:dyDescent="0.25">
      <c r="A31" s="1" t="s">
        <v>17</v>
      </c>
      <c r="C31" s="2">
        <v>78.5</v>
      </c>
      <c r="D31" s="2">
        <f>C31/_xlfn.STDEV.S($C$2:$C$86)</f>
        <v>17.044016732076436</v>
      </c>
      <c r="E31" s="2">
        <v>84.92</v>
      </c>
      <c r="F31" s="2">
        <f>E31/_xlfn.STDEV.S($E$2:$E$86)</f>
        <v>16.1840355259158</v>
      </c>
      <c r="G31" s="4">
        <f>AVERAGE(D31,F31)</f>
        <v>16.614026128996116</v>
      </c>
      <c r="H31" s="14">
        <f>(G31-MIN($G$2:$G$86)) / (MAX($G$2:$G$86)-MIN($G$2:$G$86))</f>
        <v>0.50581784795060181</v>
      </c>
      <c r="I31" s="2">
        <f>AVERAGE(K31,M31,O31,Q31)</f>
        <v>6.3202091025399589</v>
      </c>
      <c r="J31" s="15">
        <v>75</v>
      </c>
      <c r="K31" s="2">
        <f>J31/_xlfn.STDEV.S($J$2:$J$86)</f>
        <v>5.2478793296004325</v>
      </c>
      <c r="L31" s="15">
        <v>76</v>
      </c>
      <c r="M31" s="2">
        <f>L31/_xlfn.STDEV.S($L$2:$L$86)</f>
        <v>4.0669928038276311</v>
      </c>
      <c r="N31" s="15">
        <v>84</v>
      </c>
      <c r="O31" s="2">
        <f>N31/_xlfn.STDEV.S($N$2:$N$86)</f>
        <v>13.913311859998688</v>
      </c>
      <c r="P31" s="15">
        <v>51</v>
      </c>
      <c r="Q31" s="2">
        <f>P31/_xlfn.STDEV.S($P$2:$P$86)</f>
        <v>2.0526524167330837</v>
      </c>
      <c r="R31" s="13">
        <f>AVERAGE(T31,V31,X31,Z31,AB31,AD31)</f>
        <v>9.7182653694131691</v>
      </c>
      <c r="S31" s="15">
        <v>96</v>
      </c>
      <c r="T31" s="2">
        <f>S31/_xlfn.STDEV.S($S$2:$S$86)</f>
        <v>13.228348466887294</v>
      </c>
      <c r="U31" s="15">
        <v>99</v>
      </c>
      <c r="V31" s="2">
        <f>U31/_xlfn.STDEV.S($U$2:$U$86)</f>
        <v>11.472400366397748</v>
      </c>
      <c r="W31" s="15">
        <v>51</v>
      </c>
      <c r="X31" s="2">
        <f>W31/_xlfn.STDEV.S($W$2:$W$86)</f>
        <v>3.4990344716592574</v>
      </c>
      <c r="Y31" s="15">
        <v>83</v>
      </c>
      <c r="Z31" s="2">
        <f>Y31/_xlfn.STDEV.S($Y$2:$Y$86)</f>
        <v>9.5479412925068488</v>
      </c>
      <c r="AA31" s="15">
        <v>95</v>
      </c>
      <c r="AB31" s="2">
        <f>AA31/_xlfn.STDEV.S($AA$2:$AA$86)</f>
        <v>7.4358838214184821</v>
      </c>
      <c r="AC31" s="15">
        <v>96</v>
      </c>
      <c r="AD31" s="2">
        <f>AC31/_xlfn.STDEV.S($AC$2:$AC$86)</f>
        <v>13.12598379760939</v>
      </c>
      <c r="AE31" s="4">
        <f>AVERAGE(I31,R31)</f>
        <v>8.0192372359765649</v>
      </c>
      <c r="AF31" s="14">
        <f>(AE31-MIN($AE$2:$AE$86)) / (MAX($AE$2:$AE$86)-MIN($AE$2:$AE$86))</f>
        <v>0.52746675014807753</v>
      </c>
      <c r="AG31" s="15">
        <v>86</v>
      </c>
      <c r="AH31" s="2">
        <f>AG31/_xlfn.STDEV.S($AG$2:$AG$86)</f>
        <v>6.1500326869183652</v>
      </c>
      <c r="AI31" s="15">
        <v>97</v>
      </c>
      <c r="AJ31" s="2">
        <f>AI31/_xlfn.STDEV.S($AI$2:$AI$86)</f>
        <v>5.3590236944836525</v>
      </c>
      <c r="AK31" s="15">
        <v>89</v>
      </c>
      <c r="AL31" s="2">
        <f>AK31/_xlfn.STDEV.S($AK$2:$AK$86)</f>
        <v>5.3801721276143297</v>
      </c>
      <c r="AM31" s="15">
        <v>70</v>
      </c>
      <c r="AN31" s="2">
        <f>AM31/_xlfn.STDEV.S($AM$2:$AM$86)</f>
        <v>3.2296436846562755</v>
      </c>
      <c r="AO31" s="4">
        <f>AVERAGE(AH31,AJ31,AL31,AN31)</f>
        <v>5.0297180484181556</v>
      </c>
      <c r="AP31" s="14">
        <f>(AO31-MIN($AO$2:$AO$86)) / (MAX($AO$2:$AO$86)-MIN($AO$2:$AO$86))</f>
        <v>0.78075398660642892</v>
      </c>
      <c r="AQ31" s="7">
        <f>AVERAGE(AP31,AF31,H31)*100</f>
        <v>60.467952823503609</v>
      </c>
      <c r="AR31" s="2">
        <f>AQ31-AQ32</f>
        <v>0.58423821668154829</v>
      </c>
      <c r="AS31" s="28">
        <f>AQ31/SUM($AQ$2:$AQ$37)</f>
        <v>2.4550009545878593E-2</v>
      </c>
      <c r="AT31" s="11">
        <f>$AU$2*AS31</f>
        <v>5181.1322146004022</v>
      </c>
      <c r="AU31" s="17"/>
    </row>
    <row r="32" spans="1:48" x14ac:dyDescent="0.25">
      <c r="A32" s="5" t="s">
        <v>152</v>
      </c>
      <c r="B32" s="5"/>
      <c r="C32" s="6">
        <v>87.25</v>
      </c>
      <c r="D32" s="2">
        <f>C32/_xlfn.STDEV.S($C$2:$C$86)</f>
        <v>18.943827514314254</v>
      </c>
      <c r="E32" s="6">
        <v>89.12</v>
      </c>
      <c r="F32" s="2">
        <f>E32/_xlfn.STDEV.S($E$2:$E$86)</f>
        <v>16.984470632002072</v>
      </c>
      <c r="G32" s="4">
        <f>AVERAGE(D32,F32)</f>
        <v>17.964149073158161</v>
      </c>
      <c r="H32" s="14">
        <f>(G32-MIN($G$2:$G$86)) / (MAX($G$2:$G$86)-MIN($G$2:$G$86))</f>
        <v>0.81008387964119632</v>
      </c>
      <c r="I32" s="2">
        <f>AVERAGE(K32,M32,O32,Q32)</f>
        <v>7.1102478086545684</v>
      </c>
      <c r="J32" s="16">
        <v>85</v>
      </c>
      <c r="K32" s="2">
        <f>J32/_xlfn.STDEV.S($J$2:$J$86)</f>
        <v>5.9475965735471572</v>
      </c>
      <c r="L32" s="16">
        <v>75</v>
      </c>
      <c r="M32" s="2">
        <f>L32/_xlfn.STDEV.S($L$2:$L$86)</f>
        <v>4.0134797406193732</v>
      </c>
      <c r="N32" s="16">
        <v>88</v>
      </c>
      <c r="O32" s="2">
        <f>N32/_xlfn.STDEV.S($N$2:$N$86)</f>
        <v>14.575850519998625</v>
      </c>
      <c r="P32" s="16">
        <v>97</v>
      </c>
      <c r="Q32" s="2">
        <f>P32/_xlfn.STDEV.S($P$2:$P$86)</f>
        <v>3.90406440045312</v>
      </c>
      <c r="R32" s="13">
        <f>AVERAGE(T32,V32,X32,Z32,AB32,AD32)</f>
        <v>9.256020851133675</v>
      </c>
      <c r="S32" s="16">
        <v>86</v>
      </c>
      <c r="T32" s="2">
        <f>S32/_xlfn.STDEV.S($S$2:$S$86)</f>
        <v>11.850395501586535</v>
      </c>
      <c r="U32" s="16">
        <v>84</v>
      </c>
      <c r="V32" s="2">
        <f>U32/_xlfn.STDEV.S($U$2:$U$86)</f>
        <v>9.7341578866405136</v>
      </c>
      <c r="W32" s="16">
        <v>65</v>
      </c>
      <c r="X32" s="2">
        <f>W32/_xlfn.STDEV.S($W$2:$W$86)</f>
        <v>4.4595537383892498</v>
      </c>
      <c r="Y32" s="16">
        <v>97</v>
      </c>
      <c r="Z32" s="2">
        <f>Y32/_xlfn.STDEV.S($Y$2:$Y$86)</f>
        <v>11.158437414134511</v>
      </c>
      <c r="AA32" s="16">
        <v>84</v>
      </c>
      <c r="AB32" s="2">
        <f>AA32/_xlfn.STDEV.S($AA$2:$AA$86)</f>
        <v>6.5748867473595007</v>
      </c>
      <c r="AC32" s="16">
        <v>86</v>
      </c>
      <c r="AD32" s="2">
        <f>AC32/_xlfn.STDEV.S($AC$2:$AC$86)</f>
        <v>11.758693818691745</v>
      </c>
      <c r="AE32" s="4">
        <f>AVERAGE(I32,R32)</f>
        <v>8.1831343298941217</v>
      </c>
      <c r="AF32" s="14">
        <f>(AE32-MIN($AE$2:$AE$86)) / (MAX($AE$2:$AE$86)-MIN($AE$2:$AE$86))</f>
        <v>0.57484054554680397</v>
      </c>
      <c r="AG32" s="16">
        <v>85</v>
      </c>
      <c r="AH32" s="2">
        <f>AG32/_xlfn.STDEV.S($AG$2:$AG$86)</f>
        <v>6.0785206789309427</v>
      </c>
      <c r="AI32" s="16">
        <v>62</v>
      </c>
      <c r="AJ32" s="2">
        <f>AI32/_xlfn.STDEV.S($AI$2:$AI$86)</f>
        <v>3.4253553511132622</v>
      </c>
      <c r="AK32" s="16">
        <v>67</v>
      </c>
      <c r="AL32" s="2">
        <f>AK32/_xlfn.STDEV.S($AK$2:$AK$86)</f>
        <v>4.0502419387658435</v>
      </c>
      <c r="AM32" s="16">
        <v>53</v>
      </c>
      <c r="AN32" s="2">
        <f>AM32/_xlfn.STDEV.S($AM$2:$AM$86)</f>
        <v>2.4453016469540372</v>
      </c>
      <c r="AO32" s="4">
        <f>AVERAGE(AH32,AJ32,AL32,AN32)</f>
        <v>3.9998549039410216</v>
      </c>
      <c r="AP32" s="14">
        <f>(AO32-MIN($AO$2:$AO$86)) / (MAX($AO$2:$AO$86)-MIN($AO$2:$AO$86))</f>
        <v>0.41158701301666129</v>
      </c>
      <c r="AQ32" s="7">
        <f>AVERAGE(AP32,AF32,H32)*100</f>
        <v>59.88371460682206</v>
      </c>
      <c r="AR32" s="2">
        <f>AQ32-AQ33</f>
        <v>1.2847528270044322</v>
      </c>
      <c r="AS32" s="28">
        <f>AQ32/SUM($AQ$2:$AQ$37)</f>
        <v>2.4312808629908041E-2</v>
      </c>
      <c r="AT32" s="11">
        <f>$AU$2*AS32</f>
        <v>5131.0723844903123</v>
      </c>
      <c r="AV32" s="4"/>
    </row>
    <row r="33" spans="1:48" x14ac:dyDescent="0.25">
      <c r="A33" s="5" t="s">
        <v>127</v>
      </c>
      <c r="B33" s="5"/>
      <c r="C33" s="6">
        <v>82.25</v>
      </c>
      <c r="D33" s="6">
        <f>C33/_xlfn.STDEV.S($C$2:$C$86)</f>
        <v>17.8582213530355</v>
      </c>
      <c r="E33" s="6">
        <v>81.77</v>
      </c>
      <c r="F33" s="6">
        <f>E33/_xlfn.STDEV.S($E$2:$E$86)</f>
        <v>15.583709196351093</v>
      </c>
      <c r="G33" s="6">
        <f>AVERAGE(D33,F33)</f>
        <v>16.720965274693295</v>
      </c>
      <c r="H33" s="32">
        <f>(G33-MIN($G$2:$G$86)) / (MAX($G$2:$G$86)-MIN($G$2:$G$86))</f>
        <v>0.52991783798066361</v>
      </c>
      <c r="I33" s="6">
        <f>AVERAGE(K33,M33,O33,Q33)</f>
        <v>6.0545323098754649</v>
      </c>
      <c r="J33" s="16">
        <v>92</v>
      </c>
      <c r="K33" s="6">
        <f>J33/_xlfn.STDEV.S($J$2:$J$86)</f>
        <v>6.4373986443098641</v>
      </c>
      <c r="L33" s="16">
        <v>41</v>
      </c>
      <c r="M33" s="6">
        <f>L33/_xlfn.STDEV.S($L$2:$L$86)</f>
        <v>2.1940355915385905</v>
      </c>
      <c r="N33" s="16">
        <v>89</v>
      </c>
      <c r="O33" s="6">
        <f>N33/_xlfn.STDEV.S($N$2:$N$86)</f>
        <v>14.741485184998609</v>
      </c>
      <c r="P33" s="16">
        <v>21</v>
      </c>
      <c r="Q33" s="6">
        <f>P33/_xlfn.STDEV.S($P$2:$P$86)</f>
        <v>0.84520981865479916</v>
      </c>
      <c r="R33" s="32">
        <f>AVERAGE(T33,V33,X33,Z33,AB33,AD33)</f>
        <v>9.66878552443535</v>
      </c>
      <c r="S33" s="16">
        <v>98</v>
      </c>
      <c r="T33" s="6">
        <f>S33/_xlfn.STDEV.S($S$2:$S$86)</f>
        <v>13.503939059947447</v>
      </c>
      <c r="U33" s="16">
        <v>99</v>
      </c>
      <c r="V33" s="6">
        <f>U33/_xlfn.STDEV.S($U$2:$U$86)</f>
        <v>11.472400366397748</v>
      </c>
      <c r="W33" s="16">
        <v>51</v>
      </c>
      <c r="X33" s="6">
        <f>W33/_xlfn.STDEV.S($W$2:$W$86)</f>
        <v>3.4990344716592574</v>
      </c>
      <c r="Y33" s="16">
        <v>85</v>
      </c>
      <c r="Z33" s="6">
        <f>Y33/_xlfn.STDEV.S($Y$2:$Y$86)</f>
        <v>9.7780121670250857</v>
      </c>
      <c r="AA33" s="16">
        <v>83</v>
      </c>
      <c r="AB33" s="6">
        <f>AA33/_xlfn.STDEV.S($AA$2:$AA$86)</f>
        <v>6.4966142860814111</v>
      </c>
      <c r="AC33" s="16">
        <v>97</v>
      </c>
      <c r="AD33" s="6">
        <f>AC33/_xlfn.STDEV.S($AC$2:$AC$86)</f>
        <v>13.262712795501153</v>
      </c>
      <c r="AE33" s="6">
        <f>AVERAGE(I33,R33)</f>
        <v>7.8616589171554079</v>
      </c>
      <c r="AF33" s="32">
        <f>(AE33-MIN($AE$2:$AE$86)) / (MAX($AE$2:$AE$86)-MIN($AE$2:$AE$86))</f>
        <v>0.48191937126127526</v>
      </c>
      <c r="AG33" s="16">
        <v>97</v>
      </c>
      <c r="AH33" s="6">
        <f>AG33/_xlfn.STDEV.S($AG$2:$AG$86)</f>
        <v>6.9366647747800165</v>
      </c>
      <c r="AI33" s="16">
        <v>87</v>
      </c>
      <c r="AJ33" s="6">
        <f>AI33/_xlfn.STDEV.S($AI$2:$AI$86)</f>
        <v>4.8065470249492552</v>
      </c>
      <c r="AK33" s="16">
        <v>94</v>
      </c>
      <c r="AL33" s="6">
        <f>AK33/_xlfn.STDEV.S($AK$2:$AK$86)</f>
        <v>5.682428988716258</v>
      </c>
      <c r="AM33" s="16">
        <v>50</v>
      </c>
      <c r="AN33" s="6">
        <f>AM33/_xlfn.STDEV.S($AM$2:$AM$86)</f>
        <v>2.3068883461830541</v>
      </c>
      <c r="AO33" s="6">
        <f>AVERAGE(AH33,AJ33,AL33,AN33)</f>
        <v>4.9331322836571463</v>
      </c>
      <c r="AP33" s="32">
        <f>(AO33-MIN($AO$2:$AO$86)) / (MAX($AO$2:$AO$86)-MIN($AO$2:$AO$86))</f>
        <v>0.7461316441525897</v>
      </c>
      <c r="AQ33" s="6">
        <f>AVERAGE(AP33,AF33,H33)*100</f>
        <v>58.598961779817628</v>
      </c>
      <c r="AR33" s="6">
        <f>AQ33-AQ34</f>
        <v>0.24763895250686829</v>
      </c>
      <c r="AS33" s="28">
        <f>AQ33/SUM($AQ$2:$AQ$37)</f>
        <v>2.379119854234454E-2</v>
      </c>
      <c r="AT33" s="34">
        <f>$AU$2*AS33</f>
        <v>5020.9897051705611</v>
      </c>
      <c r="AU33" s="16"/>
      <c r="AV33" s="6"/>
    </row>
    <row r="34" spans="1:48" x14ac:dyDescent="0.25">
      <c r="A34" s="5" t="s">
        <v>223</v>
      </c>
      <c r="B34" s="5" t="s">
        <v>224</v>
      </c>
      <c r="C34" s="6"/>
      <c r="E34" s="6">
        <v>84</v>
      </c>
      <c r="F34" s="2">
        <f>E34/_xlfn.STDEV.S($E$2:$E$86)</f>
        <v>16.008702121725474</v>
      </c>
      <c r="G34" s="4">
        <f>AVERAGE(D34,F34)</f>
        <v>16.008702121725474</v>
      </c>
      <c r="H34" s="14">
        <f>(G34-MIN($G$2:$G$86)) / (MAX($G$2:$G$86)-MIN($G$2:$G$86))</f>
        <v>0.36940098726714887</v>
      </c>
      <c r="J34" s="16"/>
      <c r="L34" s="16"/>
      <c r="N34" s="16"/>
      <c r="P34" s="16"/>
      <c r="R34" s="13">
        <f>AVERAGE(T34,V34,X34,Z34,AB34,AD34)</f>
        <v>9.6540403117763756</v>
      </c>
      <c r="S34" s="16">
        <v>95</v>
      </c>
      <c r="T34" s="2">
        <f>S34/_xlfn.STDEV.S($S$2:$S$86)</f>
        <v>13.090553170357218</v>
      </c>
      <c r="U34" s="16">
        <v>92</v>
      </c>
      <c r="V34" s="2">
        <f>U34/_xlfn.STDEV.S($U$2:$U$86)</f>
        <v>10.661220542511039</v>
      </c>
      <c r="W34" s="16">
        <v>81</v>
      </c>
      <c r="X34" s="2">
        <f>W34/_xlfn.STDEV.S($W$2:$W$86)</f>
        <v>5.557290043223527</v>
      </c>
      <c r="Y34" s="16">
        <v>78</v>
      </c>
      <c r="Z34" s="2">
        <f>Y34/_xlfn.STDEV.S($Y$2:$Y$86)</f>
        <v>8.9727641062112564</v>
      </c>
      <c r="AA34" s="16">
        <v>85</v>
      </c>
      <c r="AB34" s="2">
        <f>AA34/_xlfn.STDEV.S($AA$2:$AA$86)</f>
        <v>6.6531592086375895</v>
      </c>
      <c r="AC34" s="16">
        <v>95</v>
      </c>
      <c r="AD34" s="2">
        <f>AC34/_xlfn.STDEV.S($AC$2:$AC$86)</f>
        <v>12.989254799717624</v>
      </c>
      <c r="AE34" s="4">
        <f>AVERAGE(I34,R34)</f>
        <v>9.6540403117763756</v>
      </c>
      <c r="AF34" s="14">
        <f>(AE34-MIN($AE$2:$AE$86)) / (MAX($AE$2:$AE$86)-MIN($AE$2:$AE$86))</f>
        <v>1</v>
      </c>
      <c r="AG34" s="16"/>
      <c r="AI34" s="16">
        <v>64</v>
      </c>
      <c r="AJ34" s="2">
        <f>AI34/_xlfn.STDEV.S($AI$2:$AI$86)</f>
        <v>3.5358506850201414</v>
      </c>
      <c r="AK34" s="16">
        <v>90</v>
      </c>
      <c r="AL34" s="2">
        <f>AK34/_xlfn.STDEV.S($AK$2:$AK$86)</f>
        <v>5.4406234998347154</v>
      </c>
      <c r="AM34" s="16">
        <v>60</v>
      </c>
      <c r="AN34" s="2">
        <f>AM34/_xlfn.STDEV.S($AM$2:$AM$86)</f>
        <v>2.7682660154196648</v>
      </c>
      <c r="AO34" s="4">
        <f>AVERAGE(AH34,AJ34,AL34,AN34)</f>
        <v>3.9149134000915069</v>
      </c>
      <c r="AP34" s="14">
        <f>(AO34-MIN($AO$2:$AO$86)) / (MAX($AO$2:$AO$86)-MIN($AO$2:$AO$86))</f>
        <v>0.38113869755217372</v>
      </c>
      <c r="AQ34" s="7">
        <f>AVERAGE(AP34,AF34,H34)*100</f>
        <v>58.35132282731076</v>
      </c>
      <c r="AR34" s="2">
        <f>AQ34-AQ35</f>
        <v>0.46829898192473252</v>
      </c>
      <c r="AS34" s="28">
        <f>AQ34/SUM($AQ$2:$AQ$37)</f>
        <v>2.3690657042854387E-2</v>
      </c>
      <c r="AT34" s="11">
        <f>$AU$2*AS34</f>
        <v>4999.7710249521615</v>
      </c>
      <c r="AU34" s="16"/>
      <c r="AV34" s="6"/>
    </row>
    <row r="35" spans="1:48" x14ac:dyDescent="0.25">
      <c r="A35" s="1" t="s">
        <v>108</v>
      </c>
      <c r="C35" s="2">
        <v>85</v>
      </c>
      <c r="D35" s="2">
        <f>C35/_xlfn.STDEV.S($C$2:$C$86)</f>
        <v>18.455304741738814</v>
      </c>
      <c r="E35" s="2">
        <v>80.33</v>
      </c>
      <c r="F35" s="2">
        <f>E35/_xlfn.STDEV.S($E$2:$E$86)</f>
        <v>15.309274302835799</v>
      </c>
      <c r="G35" s="4">
        <f>AVERAGE(D35,F35)</f>
        <v>16.882289522287309</v>
      </c>
      <c r="H35" s="14">
        <f>(G35-MIN($G$2:$G$86)) / (MAX($G$2:$G$86)-MIN($G$2:$G$86))</f>
        <v>0.56627414822866573</v>
      </c>
      <c r="I35" s="2">
        <f>AVERAGE(K35,M35,O35,Q35)</f>
        <v>6.9769904534892468</v>
      </c>
      <c r="J35" s="15">
        <v>95</v>
      </c>
      <c r="K35" s="2">
        <f>J35/_xlfn.STDEV.S($J$2:$J$86)</f>
        <v>6.6473138174938819</v>
      </c>
      <c r="L35" s="15">
        <v>99</v>
      </c>
      <c r="M35" s="2">
        <f>L35/_xlfn.STDEV.S($L$2:$L$86)</f>
        <v>5.2977932576175721</v>
      </c>
      <c r="N35" s="15">
        <v>92</v>
      </c>
      <c r="O35" s="2">
        <f>N35/_xlfn.STDEV.S($N$2:$N$86)</f>
        <v>15.238389179998563</v>
      </c>
      <c r="P35" s="15">
        <v>18</v>
      </c>
      <c r="Q35" s="2">
        <f>P35/_xlfn.STDEV.S($P$2:$P$86)</f>
        <v>0.72446555884697073</v>
      </c>
      <c r="R35" s="13">
        <f>AVERAGE(T35,V35,X35,Z35,AB35,AD35)</f>
        <v>9.8977266217172879</v>
      </c>
      <c r="S35" s="15">
        <v>99</v>
      </c>
      <c r="T35" s="2">
        <f>S35/_xlfn.STDEV.S($S$2:$S$86)</f>
        <v>13.641734356477523</v>
      </c>
      <c r="U35" s="15">
        <v>95</v>
      </c>
      <c r="V35" s="2">
        <f>U35/_xlfn.STDEV.S($U$2:$U$86)</f>
        <v>11.008869038462485</v>
      </c>
      <c r="W35" s="15">
        <v>87</v>
      </c>
      <c r="X35" s="2">
        <f>W35/_xlfn.STDEV.S($W$2:$W$86)</f>
        <v>5.9689411575363804</v>
      </c>
      <c r="Y35" s="15">
        <v>88</v>
      </c>
      <c r="Z35" s="2">
        <f>Y35/_xlfn.STDEV.S($Y$2:$Y$86)</f>
        <v>10.123118478802443</v>
      </c>
      <c r="AA35" s="15">
        <v>67</v>
      </c>
      <c r="AB35" s="2">
        <f>AA35/_xlfn.STDEV.S($AA$2:$AA$86)</f>
        <v>5.2442549056319825</v>
      </c>
      <c r="AC35" s="15">
        <v>98</v>
      </c>
      <c r="AD35" s="2">
        <f>AC35/_xlfn.STDEV.S($AC$2:$AC$86)</f>
        <v>13.399441793392919</v>
      </c>
      <c r="AE35" s="4">
        <f>AVERAGE(I35,R35)</f>
        <v>8.4373585376032665</v>
      </c>
      <c r="AF35" s="14">
        <f>(AE35-MIN($AE$2:$AE$86)) / (MAX($AE$2:$AE$86)-MIN($AE$2:$AE$86))</f>
        <v>0.64832302966866695</v>
      </c>
      <c r="AG35" s="15">
        <v>97</v>
      </c>
      <c r="AH35" s="2">
        <f>AG35/_xlfn.STDEV.S($AG$2:$AG$86)</f>
        <v>6.9366647747800165</v>
      </c>
      <c r="AI35" s="15">
        <v>57</v>
      </c>
      <c r="AJ35" s="2">
        <f>AI35/_xlfn.STDEV.S($AI$2:$AI$86)</f>
        <v>3.1491170163460636</v>
      </c>
      <c r="AK35" s="15">
        <v>93</v>
      </c>
      <c r="AL35" s="2">
        <f>AK35/_xlfn.STDEV.S($AK$2:$AK$86)</f>
        <v>5.6219776164958724</v>
      </c>
      <c r="AM35" s="15">
        <v>33</v>
      </c>
      <c r="AN35" s="2">
        <f>AM35/_xlfn.STDEV.S($AM$2:$AM$86)</f>
        <v>1.5225463084808155</v>
      </c>
      <c r="AO35" s="4">
        <f>AVERAGE(AH35,AJ35,AL35,AN35)</f>
        <v>4.3075764290256924</v>
      </c>
      <c r="AP35" s="14">
        <f>(AO35-MIN($AO$2:$AO$86)) / (MAX($AO$2:$AO$86)-MIN($AO$2:$AO$86))</f>
        <v>0.52189353746424816</v>
      </c>
      <c r="AQ35" s="7">
        <f>AVERAGE(AP35,AF35,H35)*100</f>
        <v>57.883023845386028</v>
      </c>
      <c r="AR35" s="2">
        <f>AQ35-AQ36</f>
        <v>0.26977980143071534</v>
      </c>
      <c r="AS35" s="28">
        <f>AQ35/SUM($AQ$2:$AQ$37)</f>
        <v>2.3500527495883702E-2</v>
      </c>
      <c r="AT35" s="11">
        <f>$AU$2*AS35</f>
        <v>4959.6453248412799</v>
      </c>
    </row>
    <row r="36" spans="1:48" x14ac:dyDescent="0.25">
      <c r="A36" s="1" t="s">
        <v>24</v>
      </c>
      <c r="C36" s="2">
        <v>80</v>
      </c>
      <c r="D36" s="2">
        <f>C36/_xlfn.STDEV.S($C$2:$C$86)</f>
        <v>17.36969858046006</v>
      </c>
      <c r="E36" s="2">
        <v>86.5</v>
      </c>
      <c r="F36" s="2">
        <f>E36/_xlfn.STDEV.S($E$2:$E$86)</f>
        <v>16.485151589633968</v>
      </c>
      <c r="G36" s="4">
        <f>AVERAGE(D36,F36)</f>
        <v>16.927425085047012</v>
      </c>
      <c r="H36" s="14">
        <f>(G36-MIN($G$2:$G$86)) / (MAX($G$2:$G$86)-MIN($G$2:$G$86))</f>
        <v>0.57644597637839057</v>
      </c>
      <c r="I36" s="2">
        <f>AVERAGE(K36,M36,O36,Q36)</f>
        <v>6.7244874936593844</v>
      </c>
      <c r="J36" s="15">
        <v>91</v>
      </c>
      <c r="K36" s="2">
        <f>J36/_xlfn.STDEV.S($J$2:$J$86)</f>
        <v>6.3674269199151921</v>
      </c>
      <c r="L36" s="15">
        <v>75</v>
      </c>
      <c r="M36" s="2">
        <f>L36/_xlfn.STDEV.S($L$2:$L$86)</f>
        <v>4.0134797406193732</v>
      </c>
      <c r="N36" s="15">
        <v>90</v>
      </c>
      <c r="O36" s="2">
        <f>N36/_xlfn.STDEV.S($N$2:$N$86)</f>
        <v>14.907119849998594</v>
      </c>
      <c r="P36" s="15">
        <v>40</v>
      </c>
      <c r="Q36" s="2">
        <f>P36/_xlfn.STDEV.S($P$2:$P$86)</f>
        <v>1.6099234641043794</v>
      </c>
      <c r="R36" s="13">
        <f>AVERAGE(T36,V36,X36,Z36,AB36,AD36)</f>
        <v>9.608385181830096</v>
      </c>
      <c r="S36" s="15">
        <v>98</v>
      </c>
      <c r="T36" s="2">
        <f>S36/_xlfn.STDEV.S($S$2:$S$86)</f>
        <v>13.503939059947447</v>
      </c>
      <c r="U36" s="15">
        <v>93</v>
      </c>
      <c r="V36" s="2">
        <f>U36/_xlfn.STDEV.S($U$2:$U$86)</f>
        <v>10.777103374494853</v>
      </c>
      <c r="W36" s="15">
        <v>80</v>
      </c>
      <c r="X36" s="2">
        <f>W36/_xlfn.STDEV.S($W$2:$W$86)</f>
        <v>5.4886815241713842</v>
      </c>
      <c r="Y36" s="15">
        <v>74</v>
      </c>
      <c r="Z36" s="2">
        <f>Y36/_xlfn.STDEV.S($Y$2:$Y$86)</f>
        <v>8.5126223571747808</v>
      </c>
      <c r="AA36" s="15">
        <v>78</v>
      </c>
      <c r="AB36" s="2">
        <f>AA36/_xlfn.STDEV.S($AA$2:$AA$86)</f>
        <v>6.1052519796909648</v>
      </c>
      <c r="AC36" s="15">
        <v>97</v>
      </c>
      <c r="AD36" s="2">
        <f>AC36/_xlfn.STDEV.S($AC$2:$AC$86)</f>
        <v>13.262712795501153</v>
      </c>
      <c r="AE36" s="4">
        <f>AVERAGE(I36,R36)</f>
        <v>8.1664363377447398</v>
      </c>
      <c r="AF36" s="14">
        <f>(AE36-MIN($AE$2:$AE$86)) / (MAX($AE$2:$AE$86)-MIN($AE$2:$AE$86))</f>
        <v>0.57001405811651262</v>
      </c>
      <c r="AG36" s="15">
        <v>94</v>
      </c>
      <c r="AH36" s="2">
        <f>AG36/_xlfn.STDEV.S($AG$2:$AG$86)</f>
        <v>6.7221287508177481</v>
      </c>
      <c r="AI36" s="15">
        <v>68</v>
      </c>
      <c r="AJ36" s="2">
        <f>AI36/_xlfn.STDEV.S($AI$2:$AI$86)</f>
        <v>3.7568413528339004</v>
      </c>
      <c r="AK36" s="15">
        <v>93</v>
      </c>
      <c r="AL36" s="2">
        <f>AK36/_xlfn.STDEV.S($AK$2:$AK$86)</f>
        <v>5.6219776164958724</v>
      </c>
      <c r="AM36" s="15">
        <v>39</v>
      </c>
      <c r="AN36" s="2">
        <f>AM36/_xlfn.STDEV.S($AM$2:$AM$86)</f>
        <v>1.799372910022782</v>
      </c>
      <c r="AO36" s="4">
        <f>AVERAGE(AH36,AJ36,AL36,AN36)</f>
        <v>4.4750801575425756</v>
      </c>
      <c r="AP36" s="14">
        <f>(AO36-MIN($AO$2:$AO$86)) / (MAX($AO$2:$AO$86)-MIN($AO$2:$AO$86))</f>
        <v>0.58193728682375623</v>
      </c>
      <c r="AQ36" s="7">
        <f>AVERAGE(AP36,AF36,H36)*100</f>
        <v>57.613244043955312</v>
      </c>
      <c r="AR36" s="2">
        <f>AQ36-AQ37</f>
        <v>0.53546215184304202</v>
      </c>
      <c r="AS36" s="28">
        <f>AQ36/SUM($AQ$2:$AQ$37)</f>
        <v>2.339099680415116E-2</v>
      </c>
      <c r="AT36" s="11">
        <f>$AU$2*AS36</f>
        <v>4936.5295295352771</v>
      </c>
    </row>
    <row r="37" spans="1:48" s="10" customFormat="1" x14ac:dyDescent="0.25">
      <c r="A37" s="38" t="s">
        <v>27</v>
      </c>
      <c r="B37" s="38"/>
      <c r="C37" s="8">
        <v>83.25</v>
      </c>
      <c r="D37" s="8">
        <f>C37/_xlfn.STDEV.S($C$2:$C$86)</f>
        <v>18.075342585291253</v>
      </c>
      <c r="E37" s="8">
        <v>85.74</v>
      </c>
      <c r="F37" s="8">
        <f>E37/_xlfn.STDEV.S($E$2:$E$86)</f>
        <v>16.340310951389785</v>
      </c>
      <c r="G37" s="9">
        <f>AVERAGE(D37,F37)</f>
        <v>17.207826768340517</v>
      </c>
      <c r="H37" s="39">
        <f>(G37-MIN($G$2:$G$86)) / (MAX($G$2:$G$86)-MIN($G$2:$G$86))</f>
        <v>0.63963778259425308</v>
      </c>
      <c r="I37" s="8">
        <f>AVERAGE(K37,M37,O37,Q37)</f>
        <v>6.8344938702420164</v>
      </c>
      <c r="J37" s="31">
        <v>86</v>
      </c>
      <c r="K37" s="8">
        <f>J37/_xlfn.STDEV.S($J$2:$J$86)</f>
        <v>6.0175682979418292</v>
      </c>
      <c r="L37" s="31">
        <v>86</v>
      </c>
      <c r="M37" s="8">
        <f>L37/_xlfn.STDEV.S($L$2:$L$86)</f>
        <v>4.6021234359102143</v>
      </c>
      <c r="N37" s="31">
        <v>90</v>
      </c>
      <c r="O37" s="8">
        <f>N37/_xlfn.STDEV.S($N$2:$N$86)</f>
        <v>14.907119849998594</v>
      </c>
      <c r="P37" s="31">
        <v>45</v>
      </c>
      <c r="Q37" s="8">
        <f>P37/_xlfn.STDEV.S($P$2:$P$86)</f>
        <v>1.8111638971174269</v>
      </c>
      <c r="R37" s="27">
        <f>AVERAGE(T37,V37,X37,Z37,AB37,AD37)</f>
        <v>9.6839494987920052</v>
      </c>
      <c r="S37" s="31">
        <v>97</v>
      </c>
      <c r="T37" s="8">
        <f>S37/_xlfn.STDEV.S($S$2:$S$86)</f>
        <v>13.366143763417369</v>
      </c>
      <c r="U37" s="31">
        <v>84</v>
      </c>
      <c r="V37" s="8">
        <f>U37/_xlfn.STDEV.S($U$2:$U$86)</f>
        <v>9.7341578866405136</v>
      </c>
      <c r="W37" s="31">
        <v>92</v>
      </c>
      <c r="X37" s="8">
        <f>W37/_xlfn.STDEV.S($W$2:$W$86)</f>
        <v>6.3119837527970919</v>
      </c>
      <c r="Y37" s="31">
        <v>87</v>
      </c>
      <c r="Z37" s="8">
        <f>Y37/_xlfn.STDEV.S($Y$2:$Y$86)</f>
        <v>10.008083041543324</v>
      </c>
      <c r="AA37" s="31">
        <v>71</v>
      </c>
      <c r="AB37" s="8">
        <f>AA37/_xlfn.STDEV.S($AA$2:$AA$86)</f>
        <v>5.5573447507443392</v>
      </c>
      <c r="AC37" s="31">
        <v>96</v>
      </c>
      <c r="AD37" s="8">
        <f>AC37/_xlfn.STDEV.S($AC$2:$AC$86)</f>
        <v>13.12598379760939</v>
      </c>
      <c r="AE37" s="9">
        <f>AVERAGE(I37,R37)</f>
        <v>8.2592216845170103</v>
      </c>
      <c r="AF37" s="39">
        <f>(AE37-MIN($AE$2:$AE$86)) / (MAX($AE$2:$AE$86)-MIN($AE$2:$AE$86))</f>
        <v>0.59683328918964251</v>
      </c>
      <c r="AG37" s="31">
        <v>89</v>
      </c>
      <c r="AH37" s="8">
        <f>AG37/_xlfn.STDEV.S($AG$2:$AG$86)</f>
        <v>6.3645687108806337</v>
      </c>
      <c r="AI37" s="31">
        <v>58</v>
      </c>
      <c r="AJ37" s="8">
        <f>AI37/_xlfn.STDEV.S($AI$2:$AI$86)</f>
        <v>3.2043646832995032</v>
      </c>
      <c r="AK37" s="31">
        <v>90</v>
      </c>
      <c r="AL37" s="8">
        <f>AK37/_xlfn.STDEV.S($AK$2:$AK$86)</f>
        <v>5.4406234998347154</v>
      </c>
      <c r="AM37" s="31">
        <v>37</v>
      </c>
      <c r="AN37" s="8">
        <f>AM37/_xlfn.STDEV.S($AM$2:$AM$86)</f>
        <v>1.70709737617546</v>
      </c>
      <c r="AO37" s="9">
        <f>AVERAGE(AH37,AJ37,AL37,AN37)</f>
        <v>4.1791635675475787</v>
      </c>
      <c r="AP37" s="39">
        <f>(AO37-MIN($AO$2:$AO$86)) / (MAX($AO$2:$AO$86)-MIN($AO$2:$AO$86))</f>
        <v>0.4758623849794727</v>
      </c>
      <c r="AQ37" s="40">
        <f>AVERAGE(AP37,AF37,H37)*100</f>
        <v>57.07778189211227</v>
      </c>
      <c r="AR37" s="8">
        <f>AQ37-AQ38</f>
        <v>4.3858338764629536</v>
      </c>
      <c r="AS37" s="28">
        <f>AQ37/SUM($AQ$2:$AQ$37)</f>
        <v>2.3173598987202181E-2</v>
      </c>
      <c r="AT37" s="12">
        <f>$AU$2*AS37</f>
        <v>4890.6490246550975</v>
      </c>
      <c r="AU37" s="31"/>
      <c r="AV37" s="8"/>
    </row>
    <row r="38" spans="1:48" s="21" customFormat="1" x14ac:dyDescent="0.25">
      <c r="A38" s="1" t="s">
        <v>148</v>
      </c>
      <c r="B38" s="1"/>
      <c r="C38" s="2">
        <v>83.5</v>
      </c>
      <c r="D38" s="2">
        <f>C38/_xlfn.STDEV.S($C$2:$C$86)</f>
        <v>18.12962289335519</v>
      </c>
      <c r="E38" s="2">
        <v>72.790000000000006</v>
      </c>
      <c r="F38" s="2">
        <f>E38/_xlfn.STDEV.S($E$2:$E$86)</f>
        <v>13.872302707623776</v>
      </c>
      <c r="G38" s="4">
        <f>AVERAGE(D38,F38)</f>
        <v>16.000962800489482</v>
      </c>
      <c r="H38" s="14">
        <f>(G38-MIN($G$2:$G$86)) / (MAX($G$2:$G$86)-MIN($G$2:$G$86))</f>
        <v>0.36765684050582159</v>
      </c>
      <c r="I38" s="2">
        <f>AVERAGE(K38,M38,O38,Q38)</f>
        <v>6.4728274133611459</v>
      </c>
      <c r="J38" s="15">
        <v>98</v>
      </c>
      <c r="K38" s="2">
        <f>J38/_xlfn.STDEV.S($J$2:$J$86)</f>
        <v>6.8572289906778989</v>
      </c>
      <c r="L38" s="15">
        <v>65</v>
      </c>
      <c r="M38" s="2">
        <f>L38/_xlfn.STDEV.S($L$2:$L$86)</f>
        <v>3.4783491085367899</v>
      </c>
      <c r="N38" s="15">
        <v>91</v>
      </c>
      <c r="O38" s="2">
        <f>N38/_xlfn.STDEV.S($N$2:$N$86)</f>
        <v>15.072754514998579</v>
      </c>
      <c r="P38" s="15">
        <v>12</v>
      </c>
      <c r="Q38" s="2">
        <f>P38/_xlfn.STDEV.S($P$2:$P$86)</f>
        <v>0.4829770392313138</v>
      </c>
      <c r="R38" s="13">
        <f>AVERAGE(T38,V38,X38,Z38,AB38,AD38)</f>
        <v>9.8352126828158593</v>
      </c>
      <c r="S38" s="15">
        <v>100</v>
      </c>
      <c r="T38" s="2">
        <f>S38/_xlfn.STDEV.S($S$2:$S$86)</f>
        <v>13.779529653007598</v>
      </c>
      <c r="U38" s="15">
        <v>93</v>
      </c>
      <c r="V38" s="2">
        <f>U38/_xlfn.STDEV.S($U$2:$U$86)</f>
        <v>10.777103374494853</v>
      </c>
      <c r="W38" s="15">
        <v>96</v>
      </c>
      <c r="X38" s="2">
        <f>W38/_xlfn.STDEV.S($W$2:$W$86)</f>
        <v>6.5864178290056614</v>
      </c>
      <c r="Y38" s="15">
        <v>79</v>
      </c>
      <c r="Z38" s="2">
        <f>Y38/_xlfn.STDEV.S($Y$2:$Y$86)</f>
        <v>9.0877995434703749</v>
      </c>
      <c r="AA38" s="15">
        <v>67</v>
      </c>
      <c r="AB38" s="2">
        <f>AA38/_xlfn.STDEV.S($AA$2:$AA$86)</f>
        <v>5.2442549056319825</v>
      </c>
      <c r="AC38" s="15">
        <v>99</v>
      </c>
      <c r="AD38" s="2">
        <f>AC38/_xlfn.STDEV.S($AC$2:$AC$86)</f>
        <v>13.536170791284682</v>
      </c>
      <c r="AE38" s="4">
        <f>AVERAGE(I38,R38)</f>
        <v>8.154020048088503</v>
      </c>
      <c r="AF38" s="14">
        <f>(AE38-MIN($AE$2:$AE$86)) / (MAX($AE$2:$AE$86)-MIN($AE$2:$AE$86))</f>
        <v>0.56642517956030247</v>
      </c>
      <c r="AG38" s="15">
        <v>99</v>
      </c>
      <c r="AH38" s="2">
        <f>AG38/_xlfn.STDEV.S($AG$2:$AG$86)</f>
        <v>7.0796887907548625</v>
      </c>
      <c r="AI38" s="15">
        <v>85</v>
      </c>
      <c r="AJ38" s="2">
        <f>AI38/_xlfn.STDEV.S($AI$2:$AI$86)</f>
        <v>4.696051691042376</v>
      </c>
      <c r="AK38" s="15">
        <v>98</v>
      </c>
      <c r="AL38" s="2">
        <f>AK38/_xlfn.STDEV.S($AK$2:$AK$86)</f>
        <v>5.9242344775978006</v>
      </c>
      <c r="AM38" s="15">
        <v>20</v>
      </c>
      <c r="AN38" s="2">
        <f>AM38/_xlfn.STDEV.S($AM$2:$AM$86)</f>
        <v>0.92275533847322155</v>
      </c>
      <c r="AO38" s="4">
        <f>AVERAGE(AH38,AJ38,AL38,AN38)</f>
        <v>4.6556825744670656</v>
      </c>
      <c r="AP38" s="14">
        <f>(AO38-MIN($AO$2:$AO$86)) / (MAX($AO$2:$AO$86)-MIN($AO$2:$AO$86))</f>
        <v>0.64667642040335549</v>
      </c>
      <c r="AQ38" s="7">
        <f>AVERAGE(AP38,AF38,H38)*100</f>
        <v>52.691948015649317</v>
      </c>
      <c r="AR38" s="2">
        <f>AQ38-AQ39</f>
        <v>2.2593793328056222E-3</v>
      </c>
      <c r="AS38" s="28"/>
      <c r="AT38" s="11">
        <f>$AU$2*AS38</f>
        <v>0</v>
      </c>
      <c r="AU38" s="15"/>
      <c r="AV38" s="2"/>
    </row>
    <row r="39" spans="1:48" x14ac:dyDescent="0.25">
      <c r="A39" s="1" t="s">
        <v>38</v>
      </c>
      <c r="B39" s="1" t="s">
        <v>207</v>
      </c>
      <c r="C39" s="2">
        <v>80.75</v>
      </c>
      <c r="D39" s="2">
        <f>C39/_xlfn.STDEV.S($C$2:$C$86)</f>
        <v>17.532539504651876</v>
      </c>
      <c r="E39" s="2">
        <v>86.35</v>
      </c>
      <c r="F39" s="2">
        <f>E39/_xlfn.STDEV.S($E$2:$E$86)</f>
        <v>16.456564621559458</v>
      </c>
      <c r="G39" s="4">
        <f>AVERAGE(D39,F39)</f>
        <v>16.994552063105665</v>
      </c>
      <c r="H39" s="14">
        <f>(G39-MIN($G$2:$G$86)) / (MAX($G$2:$G$86)-MIN($G$2:$G$86))</f>
        <v>0.59157382775044798</v>
      </c>
      <c r="I39" s="2">
        <f>AVERAGE(K39,M39,O39,Q39)</f>
        <v>6.2504639565381179</v>
      </c>
      <c r="J39" s="15">
        <v>71</v>
      </c>
      <c r="K39" s="2">
        <f>J39/_xlfn.STDEV.S($J$2:$J$86)</f>
        <v>4.9679924320217435</v>
      </c>
      <c r="L39" s="15">
        <v>70</v>
      </c>
      <c r="M39" s="2">
        <f>L39/_xlfn.STDEV.S($L$2:$L$86)</f>
        <v>3.7459144245780815</v>
      </c>
      <c r="N39" s="15">
        <v>84</v>
      </c>
      <c r="O39" s="2">
        <f>N39/_xlfn.STDEV.S($N$2:$N$86)</f>
        <v>13.913311859998688</v>
      </c>
      <c r="P39" s="15">
        <v>59</v>
      </c>
      <c r="Q39" s="2">
        <f>P39/_xlfn.STDEV.S($P$2:$P$86)</f>
        <v>2.3746371095539596</v>
      </c>
      <c r="R39" s="13">
        <f>AVERAGE(T39,V39,X39,Z39,AB39,AD39)</f>
        <v>9.3223576830983621</v>
      </c>
      <c r="S39" s="15">
        <v>83</v>
      </c>
      <c r="T39" s="2">
        <f>S39/_xlfn.STDEV.S($S$2:$S$86)</f>
        <v>11.437009611996306</v>
      </c>
      <c r="U39" s="15">
        <v>89</v>
      </c>
      <c r="V39" s="2">
        <f>U39/_xlfn.STDEV.S($U$2:$U$86)</f>
        <v>10.313572046559591</v>
      </c>
      <c r="W39" s="15">
        <v>81</v>
      </c>
      <c r="X39" s="2">
        <f>W39/_xlfn.STDEV.S($W$2:$W$86)</f>
        <v>5.557290043223527</v>
      </c>
      <c r="Y39" s="15">
        <v>99</v>
      </c>
      <c r="Z39" s="2">
        <f>Y39/_xlfn.STDEV.S($Y$2:$Y$86)</f>
        <v>11.388508288652748</v>
      </c>
      <c r="AA39" s="15">
        <v>70</v>
      </c>
      <c r="AB39" s="2">
        <f>AA39/_xlfn.STDEV.S($AA$2:$AA$86)</f>
        <v>5.4790722894662505</v>
      </c>
      <c r="AC39" s="15">
        <v>86</v>
      </c>
      <c r="AD39" s="2">
        <f>AC39/_xlfn.STDEV.S($AC$2:$AC$86)</f>
        <v>11.758693818691745</v>
      </c>
      <c r="AE39" s="4">
        <f>AVERAGE(I39,R39)</f>
        <v>7.78641081981824</v>
      </c>
      <c r="AF39" s="14">
        <f>(AE39-MIN($AE$2:$AE$86)) / (MAX($AE$2:$AE$86)-MIN($AE$2:$AE$86))</f>
        <v>0.46016921155931256</v>
      </c>
      <c r="AG39" s="15">
        <v>83</v>
      </c>
      <c r="AH39" s="2">
        <f>AG39/_xlfn.STDEV.S($AG$2:$AG$86)</f>
        <v>5.9354966629560968</v>
      </c>
      <c r="AI39" s="15">
        <v>69</v>
      </c>
      <c r="AJ39" s="2">
        <f>AI39/_xlfn.STDEV.S($AI$2:$AI$86)</f>
        <v>3.81208901978734</v>
      </c>
      <c r="AK39" s="15">
        <v>77</v>
      </c>
      <c r="AL39" s="2">
        <f>AK39/_xlfn.STDEV.S($AK$2:$AK$86)</f>
        <v>4.6547556609697009</v>
      </c>
      <c r="AM39" s="15">
        <v>63</v>
      </c>
      <c r="AN39" s="2">
        <f>AM39/_xlfn.STDEV.S($AM$2:$AM$86)</f>
        <v>2.9066793161906479</v>
      </c>
      <c r="AO39" s="4">
        <f>AVERAGE(AH39,AJ39,AL39,AN39)</f>
        <v>4.3272551649759468</v>
      </c>
      <c r="AP39" s="14">
        <f>(AO39-MIN($AO$2:$AO$86)) / (MAX($AO$2:$AO$86)-MIN($AO$2:$AO$86))</f>
        <v>0.52894761977973481</v>
      </c>
      <c r="AQ39" s="7">
        <f>AVERAGE(AP39,AF39,H39)*100</f>
        <v>52.689688636316511</v>
      </c>
      <c r="AR39" s="2">
        <f>AQ39-AQ40</f>
        <v>0.30905209493475638</v>
      </c>
      <c r="AS39" s="28"/>
      <c r="AT39" s="11">
        <f>$AU$2*AS39</f>
        <v>0</v>
      </c>
    </row>
    <row r="40" spans="1:48" x14ac:dyDescent="0.25">
      <c r="A40" s="3" t="s">
        <v>20</v>
      </c>
      <c r="B40" s="3"/>
      <c r="C40" s="4">
        <v>81.5</v>
      </c>
      <c r="D40" s="4">
        <f>C40/_xlfn.STDEV.S($C$2:$C$86)</f>
        <v>17.695380428843688</v>
      </c>
      <c r="E40" s="4">
        <v>91.3</v>
      </c>
      <c r="F40" s="4">
        <f>E40/_xlfn.STDEV.S($E$2:$E$86)</f>
        <v>17.399934568018281</v>
      </c>
      <c r="G40" s="4">
        <f>AVERAGE(D40,F40)</f>
        <v>17.547657498430986</v>
      </c>
      <c r="H40" s="13">
        <f>(G40-MIN($G$2:$G$86)) / (MAX($G$2:$G$86)-MIN($G$2:$G$86))</f>
        <v>0.71622262113673052</v>
      </c>
      <c r="I40" s="4">
        <f>AVERAGE(K40,M40,O40,Q40)</f>
        <v>6.4800120854214782</v>
      </c>
      <c r="J40" s="17">
        <v>84</v>
      </c>
      <c r="K40" s="4">
        <f>J40/_xlfn.STDEV.S($J$2:$J$86)</f>
        <v>5.8776248491524852</v>
      </c>
      <c r="L40" s="17">
        <v>92</v>
      </c>
      <c r="M40" s="4">
        <f>L40/_xlfn.STDEV.S($L$2:$L$86)</f>
        <v>4.9232018151597643</v>
      </c>
      <c r="N40" s="17">
        <v>75</v>
      </c>
      <c r="O40" s="4">
        <f>N40/_xlfn.STDEV.S($N$2:$N$86)</f>
        <v>12.422599874998829</v>
      </c>
      <c r="P40" s="17">
        <v>67</v>
      </c>
      <c r="Q40" s="4">
        <f>P40/_xlfn.STDEV.S($P$2:$P$86)</f>
        <v>2.6966218023748354</v>
      </c>
      <c r="R40" s="13">
        <f>AVERAGE(T40,V40,X40,Z40,AB40,AD40)</f>
        <v>8.5057237974151771</v>
      </c>
      <c r="S40" s="17">
        <v>73</v>
      </c>
      <c r="T40" s="4">
        <f>S40/_xlfn.STDEV.S($S$2:$S$86)</f>
        <v>10.059056646695547</v>
      </c>
      <c r="U40" s="17">
        <v>90</v>
      </c>
      <c r="V40" s="4">
        <f>U40/_xlfn.STDEV.S($U$2:$U$86)</f>
        <v>10.429454878543407</v>
      </c>
      <c r="W40" s="17">
        <v>64</v>
      </c>
      <c r="X40" s="4">
        <f>W40/_xlfn.STDEV.S($W$2:$W$86)</f>
        <v>4.3909452193371079</v>
      </c>
      <c r="Y40" s="17">
        <v>86</v>
      </c>
      <c r="Z40" s="4">
        <f>Y40/_xlfn.STDEV.S($Y$2:$Y$86)</f>
        <v>9.8930476042842042</v>
      </c>
      <c r="AA40" s="17">
        <v>75</v>
      </c>
      <c r="AB40" s="4">
        <f>AA40/_xlfn.STDEV.S($AA$2:$AA$86)</f>
        <v>5.8704345958566968</v>
      </c>
      <c r="AC40" s="17">
        <v>76</v>
      </c>
      <c r="AD40" s="4">
        <f>AC40/_xlfn.STDEV.S($AC$2:$AC$86)</f>
        <v>10.3914038397741</v>
      </c>
      <c r="AE40" s="4">
        <f>AVERAGE(I40,R40)</f>
        <v>7.4928679414183277</v>
      </c>
      <c r="AF40" s="13">
        <f>(AE40-MIN($AE$2:$AE$86)) / (MAX($AE$2:$AE$86)-MIN($AE$2:$AE$86))</f>
        <v>0.37532182391090335</v>
      </c>
      <c r="AG40" s="17">
        <v>77</v>
      </c>
      <c r="AH40" s="4">
        <f>AG40/_xlfn.STDEV.S($AG$2:$AG$86)</f>
        <v>5.5064246150315599</v>
      </c>
      <c r="AI40" s="17">
        <v>71</v>
      </c>
      <c r="AJ40" s="4">
        <f>AI40/_xlfn.STDEV.S($AI$2:$AI$86)</f>
        <v>3.9225843536942198</v>
      </c>
      <c r="AK40" s="17">
        <v>61</v>
      </c>
      <c r="AL40" s="4">
        <f>AK40/_xlfn.STDEV.S($AK$2:$AK$86)</f>
        <v>3.6875337054435291</v>
      </c>
      <c r="AM40" s="17">
        <v>79</v>
      </c>
      <c r="AN40" s="4">
        <f>AM40/_xlfn.STDEV.S($AM$2:$AM$86)</f>
        <v>3.6448835869692253</v>
      </c>
      <c r="AO40" s="4">
        <f>AVERAGE(AH40,AJ40,AL40,AN40)</f>
        <v>4.1903565652846337</v>
      </c>
      <c r="AP40" s="13">
        <f>(AO40-MIN($AO$2:$AO$86)) / (MAX($AO$2:$AO$86)-MIN($AO$2:$AO$86))</f>
        <v>0.47987465119381872</v>
      </c>
      <c r="AQ40" s="4">
        <f>AVERAGE(AP40,AF40,H40)*100</f>
        <v>52.380636541381755</v>
      </c>
      <c r="AR40" s="4">
        <f>AQ40-AQ41</f>
        <v>0.80077567731006383</v>
      </c>
      <c r="AS40" s="28"/>
      <c r="AT40" s="11">
        <f>$AU$2*AS40</f>
        <v>0</v>
      </c>
      <c r="AV40" s="10"/>
    </row>
    <row r="41" spans="1:48" s="8" customFormat="1" x14ac:dyDescent="0.25">
      <c r="A41" s="1" t="s">
        <v>29</v>
      </c>
      <c r="B41" s="1"/>
      <c r="C41" s="2">
        <v>80</v>
      </c>
      <c r="D41" s="2">
        <f>C41/_xlfn.STDEV.S($C$2:$C$86)</f>
        <v>17.36969858046006</v>
      </c>
      <c r="E41" s="2">
        <v>86.38</v>
      </c>
      <c r="F41" s="2">
        <f>E41/_xlfn.STDEV.S($E$2:$E$86)</f>
        <v>16.46228201517436</v>
      </c>
      <c r="G41" s="4">
        <f>AVERAGE(D41,F41)</f>
        <v>16.91599029781721</v>
      </c>
      <c r="H41" s="14">
        <f>(G41-MIN($G$2:$G$86)) / (MAX($G$2:$G$86)-MIN($G$2:$G$86))</f>
        <v>0.57386901303687976</v>
      </c>
      <c r="I41" s="2">
        <f>AVERAGE(K41,M41,O41,Q41)</f>
        <v>6.3511063405181263</v>
      </c>
      <c r="J41" s="15">
        <v>82</v>
      </c>
      <c r="K41" s="2">
        <f>J41/_xlfn.STDEV.S($J$2:$J$86)</f>
        <v>5.7376814003631402</v>
      </c>
      <c r="L41" s="15">
        <v>75</v>
      </c>
      <c r="M41" s="2">
        <f>L41/_xlfn.STDEV.S($L$2:$L$86)</f>
        <v>4.0134797406193732</v>
      </c>
      <c r="N41" s="15">
        <v>86</v>
      </c>
      <c r="O41" s="2">
        <f>N41/_xlfn.STDEV.S($N$2:$N$86)</f>
        <v>14.244581189998657</v>
      </c>
      <c r="P41" s="15">
        <v>35</v>
      </c>
      <c r="Q41" s="2">
        <f>P41/_xlfn.STDEV.S($P$2:$P$86)</f>
        <v>1.4086830310913321</v>
      </c>
      <c r="R41" s="13">
        <f>AVERAGE(T41,V41,X41,Z41,AB41,AD41)</f>
        <v>9.2809251628951923</v>
      </c>
      <c r="S41" s="15">
        <v>93</v>
      </c>
      <c r="T41" s="2">
        <f>S41/_xlfn.STDEV.S($S$2:$S$86)</f>
        <v>12.814962577297067</v>
      </c>
      <c r="U41" s="15">
        <v>82</v>
      </c>
      <c r="V41" s="2">
        <f>U41/_xlfn.STDEV.S($U$2:$U$86)</f>
        <v>9.5023922226728814</v>
      </c>
      <c r="W41" s="15">
        <v>85</v>
      </c>
      <c r="X41" s="2">
        <f>W41/_xlfn.STDEV.S($W$2:$W$86)</f>
        <v>5.8317241194320957</v>
      </c>
      <c r="Y41" s="15">
        <v>71</v>
      </c>
      <c r="Z41" s="2">
        <f>Y41/_xlfn.STDEV.S($Y$2:$Y$86)</f>
        <v>8.1675160453974254</v>
      </c>
      <c r="AA41" s="15">
        <v>85</v>
      </c>
      <c r="AB41" s="2">
        <f>AA41/_xlfn.STDEV.S($AA$2:$AA$86)</f>
        <v>6.6531592086375895</v>
      </c>
      <c r="AC41" s="15">
        <v>93</v>
      </c>
      <c r="AD41" s="2">
        <f>AC41/_xlfn.STDEV.S($AC$2:$AC$86)</f>
        <v>12.715796803934095</v>
      </c>
      <c r="AE41" s="4">
        <f>AVERAGE(I41,R41)</f>
        <v>7.8160157517066597</v>
      </c>
      <c r="AF41" s="14">
        <f>(AE41-MIN($AE$2:$AE$86)) / (MAX($AE$2:$AE$86)-MIN($AE$2:$AE$86))</f>
        <v>0.46872639797764354</v>
      </c>
      <c r="AG41" s="15">
        <v>88</v>
      </c>
      <c r="AH41" s="2">
        <f>AG41/_xlfn.STDEV.S($AG$2:$AG$86)</f>
        <v>6.2930567028932112</v>
      </c>
      <c r="AI41" s="15">
        <v>62</v>
      </c>
      <c r="AJ41" s="2">
        <f>AI41/_xlfn.STDEV.S($AI$2:$AI$86)</f>
        <v>3.4253553511132622</v>
      </c>
      <c r="AK41" s="15">
        <v>86</v>
      </c>
      <c r="AL41" s="2">
        <f>AK41/_xlfn.STDEV.S($AK$2:$AK$86)</f>
        <v>5.1988180109531719</v>
      </c>
      <c r="AM41" s="15">
        <v>46</v>
      </c>
      <c r="AN41" s="2">
        <f>AM41/_xlfn.STDEV.S($AM$2:$AM$86)</f>
        <v>2.1223372784884096</v>
      </c>
      <c r="AO41" s="4">
        <f>AVERAGE(AH41,AJ41,AL41,AN41)</f>
        <v>4.2598918358620139</v>
      </c>
      <c r="AP41" s="14">
        <f>(AO41-MIN($AO$2:$AO$86)) / (MAX($AO$2:$AO$86)-MIN($AO$2:$AO$86))</f>
        <v>0.50480041490762739</v>
      </c>
      <c r="AQ41" s="7">
        <f>AVERAGE(AP41,AF41,H41)*100</f>
        <v>51.579860864071691</v>
      </c>
      <c r="AR41" s="2">
        <f>AQ41-AQ42</f>
        <v>0.2436838750443826</v>
      </c>
      <c r="AS41" s="28"/>
      <c r="AT41" s="11">
        <f>$AU$2*AS41</f>
        <v>0</v>
      </c>
      <c r="AU41" s="15"/>
      <c r="AV41" s="2"/>
    </row>
    <row r="42" spans="1:48" x14ac:dyDescent="0.25">
      <c r="A42" s="18" t="s">
        <v>162</v>
      </c>
      <c r="B42" s="18"/>
      <c r="C42" s="19">
        <v>79.25</v>
      </c>
      <c r="D42" s="20">
        <f>C42/_xlfn.STDEV.S($C$2:$C$86)</f>
        <v>17.206857656268248</v>
      </c>
      <c r="E42" s="19">
        <v>86.35</v>
      </c>
      <c r="F42" s="20">
        <f>E42/_xlfn.STDEV.S($E$2:$E$86)</f>
        <v>16.456564621559458</v>
      </c>
      <c r="G42" s="21">
        <f>AVERAGE(D42,F42)</f>
        <v>16.831711138913853</v>
      </c>
      <c r="H42" s="22">
        <f>(G42-MIN($G$2:$G$86)) / (MAX($G$2:$G$86)-MIN($G$2:$G$86))</f>
        <v>0.55487571665255608</v>
      </c>
      <c r="I42" s="20">
        <f>AVERAGE(K42,M42,O42,Q42)</f>
        <v>6.6792649680858815</v>
      </c>
      <c r="J42" s="23">
        <v>81</v>
      </c>
      <c r="K42" s="20">
        <f>J42/_xlfn.STDEV.S($J$2:$J$86)</f>
        <v>5.6677096759684673</v>
      </c>
      <c r="L42" s="23">
        <v>70</v>
      </c>
      <c r="M42" s="20">
        <f>L42/_xlfn.STDEV.S($L$2:$L$86)</f>
        <v>3.7459144245780815</v>
      </c>
      <c r="N42" s="23">
        <v>86</v>
      </c>
      <c r="O42" s="20">
        <f>N42/_xlfn.STDEV.S($N$2:$N$86)</f>
        <v>14.244581189998657</v>
      </c>
      <c r="P42" s="23">
        <v>76</v>
      </c>
      <c r="Q42" s="20">
        <f>P42/_xlfn.STDEV.S($P$2:$P$86)</f>
        <v>3.0588545817983208</v>
      </c>
      <c r="R42" s="28">
        <f>AVERAGE(T42,V42,X42,Z42,AB42,AD42)</f>
        <v>9.2111803467476765</v>
      </c>
      <c r="S42" s="23">
        <v>79</v>
      </c>
      <c r="T42" s="20">
        <f>S42/_xlfn.STDEV.S($S$2:$S$86)</f>
        <v>10.885828425876003</v>
      </c>
      <c r="U42" s="23">
        <v>88</v>
      </c>
      <c r="V42" s="20">
        <f>U42/_xlfn.STDEV.S($U$2:$U$86)</f>
        <v>10.197689214575776</v>
      </c>
      <c r="W42" s="23">
        <v>81</v>
      </c>
      <c r="X42" s="20">
        <f>W42/_xlfn.STDEV.S($W$2:$W$86)</f>
        <v>5.557290043223527</v>
      </c>
      <c r="Y42" s="23">
        <v>99</v>
      </c>
      <c r="Z42" s="20">
        <f>Y42/_xlfn.STDEV.S($Y$2:$Y$86)</f>
        <v>11.388508288652748</v>
      </c>
      <c r="AA42" s="23">
        <v>70</v>
      </c>
      <c r="AB42" s="20">
        <f>AA42/_xlfn.STDEV.S($AA$2:$AA$86)</f>
        <v>5.4790722894662505</v>
      </c>
      <c r="AC42" s="23">
        <v>86</v>
      </c>
      <c r="AD42" s="20">
        <f>AC42/_xlfn.STDEV.S($AC$2:$AC$86)</f>
        <v>11.758693818691745</v>
      </c>
      <c r="AE42" s="21">
        <f>AVERAGE(I42,R42)</f>
        <v>7.945222657416779</v>
      </c>
      <c r="AF42" s="22">
        <f>(AE42-MIN($AE$2:$AE$86)) / (MAX($AE$2:$AE$86)-MIN($AE$2:$AE$86))</f>
        <v>0.50607313408446375</v>
      </c>
      <c r="AG42" s="23">
        <v>76</v>
      </c>
      <c r="AH42" s="20">
        <f>AG42/_xlfn.STDEV.S($AG$2:$AG$86)</f>
        <v>5.4349126070441374</v>
      </c>
      <c r="AI42" s="23">
        <v>68</v>
      </c>
      <c r="AJ42" s="20">
        <f>AI42/_xlfn.STDEV.S($AI$2:$AI$86)</f>
        <v>3.7568413528339004</v>
      </c>
      <c r="AK42" s="23">
        <v>77</v>
      </c>
      <c r="AL42" s="20">
        <f>AK42/_xlfn.STDEV.S($AK$2:$AK$86)</f>
        <v>4.6547556609697009</v>
      </c>
      <c r="AM42" s="23">
        <v>63</v>
      </c>
      <c r="AN42" s="20">
        <f>AM42/_xlfn.STDEV.S($AM$2:$AM$86)</f>
        <v>2.9066793161906479</v>
      </c>
      <c r="AO42" s="21">
        <f>AVERAGE(AH42,AJ42,AL42,AN42)</f>
        <v>4.188297234259597</v>
      </c>
      <c r="AP42" s="22">
        <f>(AO42-MIN($AO$2:$AO$86)) / (MAX($AO$2:$AO$86)-MIN($AO$2:$AO$86))</f>
        <v>0.47913645893379925</v>
      </c>
      <c r="AQ42" s="24">
        <f>AVERAGE(AP42,AF42,H42)*100</f>
        <v>51.336176989027308</v>
      </c>
      <c r="AR42" s="20">
        <f>AQ42-AQ43</f>
        <v>0.51110108115477715</v>
      </c>
      <c r="AS42" s="28"/>
      <c r="AT42" s="26">
        <f>$AU$2*AS42</f>
        <v>0</v>
      </c>
      <c r="AU42" s="29"/>
      <c r="AV42" s="21"/>
    </row>
    <row r="43" spans="1:48" x14ac:dyDescent="0.25">
      <c r="A43" s="5" t="s">
        <v>159</v>
      </c>
      <c r="B43" s="5"/>
      <c r="C43" s="6"/>
      <c r="E43" s="6">
        <v>85.2</v>
      </c>
      <c r="F43" s="2">
        <f>E43/_xlfn.STDEV.S($E$2:$E$86)</f>
        <v>16.237397866321551</v>
      </c>
      <c r="G43" s="4">
        <f>AVERAGE(D43,F43)</f>
        <v>16.237397866321551</v>
      </c>
      <c r="H43" s="14">
        <f>(G43-MIN($G$2:$G$86)) / (MAX($G$2:$G$86)-MIN($G$2:$G$86))</f>
        <v>0.42094025409737207</v>
      </c>
      <c r="J43" s="16"/>
      <c r="L43" s="16"/>
      <c r="N43" s="16"/>
      <c r="P43" s="16"/>
      <c r="R43" s="13">
        <f>AVERAGE(T43,V43,X43,Z43,AB43,AD43)</f>
        <v>9.321185901687068</v>
      </c>
      <c r="S43" s="16">
        <v>87</v>
      </c>
      <c r="T43" s="2">
        <f>S43/_xlfn.STDEV.S($S$2:$S$86)</f>
        <v>11.98819079811661</v>
      </c>
      <c r="U43" s="16">
        <v>79</v>
      </c>
      <c r="V43" s="2">
        <f>U43/_xlfn.STDEV.S($U$2:$U$86)</f>
        <v>9.1547437267214349</v>
      </c>
      <c r="W43" s="16">
        <v>82</v>
      </c>
      <c r="X43" s="2">
        <f>W43/_xlfn.STDEV.S($W$2:$W$86)</f>
        <v>5.625898562275669</v>
      </c>
      <c r="Y43" s="16">
        <v>89</v>
      </c>
      <c r="Z43" s="2">
        <f>Y43/_xlfn.STDEV.S($Y$2:$Y$86)</f>
        <v>10.238153916061561</v>
      </c>
      <c r="AA43" s="16">
        <v>88</v>
      </c>
      <c r="AB43" s="2">
        <f>AA43/_xlfn.STDEV.S($AA$2:$AA$86)</f>
        <v>6.8879765924718575</v>
      </c>
      <c r="AC43" s="16">
        <v>88</v>
      </c>
      <c r="AD43" s="2">
        <f>AC43/_xlfn.STDEV.S($AC$2:$AC$86)</f>
        <v>12.032151814475274</v>
      </c>
      <c r="AE43" s="4">
        <f>AVERAGE(I43,R43)</f>
        <v>9.321185901687068</v>
      </c>
      <c r="AF43" s="14">
        <f>(AE43-MIN($AE$2:$AE$86)) / (MAX($AE$2:$AE$86)-MIN($AE$2:$AE$86))</f>
        <v>0.90378977232466051</v>
      </c>
      <c r="AG43" s="16"/>
      <c r="AI43" s="16">
        <v>67</v>
      </c>
      <c r="AJ43" s="2">
        <f>AI43/_xlfn.STDEV.S($AI$2:$AI$86)</f>
        <v>3.7015936858804608</v>
      </c>
      <c r="AK43" s="16">
        <v>66</v>
      </c>
      <c r="AL43" s="2">
        <f>AK43/_xlfn.STDEV.S($AK$2:$AK$86)</f>
        <v>3.9897905665454578</v>
      </c>
      <c r="AM43" s="16">
        <v>55</v>
      </c>
      <c r="AN43" s="2">
        <f>AM43/_xlfn.STDEV.S($AM$2:$AM$86)</f>
        <v>2.5375771808013594</v>
      </c>
      <c r="AO43" s="4">
        <f>AVERAGE(AH43,AJ43,AL43,AN43)</f>
        <v>3.4096538110757595</v>
      </c>
      <c r="AP43" s="14">
        <f>(AO43-MIN($AO$2:$AO$86)) / (MAX($AO$2:$AO$86)-MIN($AO$2:$AO$86))</f>
        <v>0.20002225081414338</v>
      </c>
      <c r="AQ43" s="7">
        <f>AVERAGE(AP43,AF43,H43)*100</f>
        <v>50.825075907872531</v>
      </c>
      <c r="AR43" s="2">
        <f>AQ43-AQ44</f>
        <v>4.5097578247279557E-2</v>
      </c>
      <c r="AS43" s="28"/>
      <c r="AT43" s="11">
        <f>$AU$2*AS43</f>
        <v>0</v>
      </c>
    </row>
    <row r="44" spans="1:48" x14ac:dyDescent="0.25">
      <c r="A44" s="1" t="s">
        <v>44</v>
      </c>
      <c r="B44" s="1" t="s">
        <v>206</v>
      </c>
      <c r="C44" s="2">
        <v>79.25</v>
      </c>
      <c r="D44" s="2">
        <f>C44/_xlfn.STDEV.S($C$2:$C$86)</f>
        <v>17.206857656268248</v>
      </c>
      <c r="E44" s="2">
        <v>81.45</v>
      </c>
      <c r="F44" s="2">
        <f>E44/_xlfn.STDEV.S($E$2:$E$86)</f>
        <v>15.522723664458807</v>
      </c>
      <c r="G44" s="4">
        <f>AVERAGE(D44,F44)</f>
        <v>16.364790660363528</v>
      </c>
      <c r="H44" s="14">
        <f>(G44-MIN($G$2:$G$86)) / (MAX($G$2:$G$86)-MIN($G$2:$G$86))</f>
        <v>0.44964971354085032</v>
      </c>
      <c r="I44" s="2">
        <f>AVERAGE(K44,M44,O44,Q44)</f>
        <v>6.9588513065704038</v>
      </c>
      <c r="J44" s="15">
        <v>82</v>
      </c>
      <c r="K44" s="2">
        <f>J44/_xlfn.STDEV.S($J$2:$J$86)</f>
        <v>5.7376814003631402</v>
      </c>
      <c r="L44" s="15">
        <v>88</v>
      </c>
      <c r="M44" s="2">
        <f>L44/_xlfn.STDEV.S($L$2:$L$86)</f>
        <v>4.709149562326731</v>
      </c>
      <c r="N44" s="15">
        <v>87</v>
      </c>
      <c r="O44" s="2">
        <f>N44/_xlfn.STDEV.S($N$2:$N$86)</f>
        <v>14.410215854998642</v>
      </c>
      <c r="P44" s="15">
        <v>74</v>
      </c>
      <c r="Q44" s="2">
        <f>P44/_xlfn.STDEV.S($P$2:$P$86)</f>
        <v>2.9783584085931021</v>
      </c>
      <c r="R44" s="13">
        <f>AVERAGE(T44,V44,X44,Z44,AB44,AD44)</f>
        <v>9.3504206822731053</v>
      </c>
      <c r="S44" s="15">
        <v>89</v>
      </c>
      <c r="T44" s="2">
        <f>S44/_xlfn.STDEV.S($S$2:$S$86)</f>
        <v>12.263781391176762</v>
      </c>
      <c r="U44" s="15">
        <v>90</v>
      </c>
      <c r="V44" s="2">
        <f>U44/_xlfn.STDEV.S($U$2:$U$86)</f>
        <v>10.429454878543407</v>
      </c>
      <c r="W44" s="15">
        <v>66</v>
      </c>
      <c r="X44" s="2">
        <f>W44/_xlfn.STDEV.S($W$2:$W$86)</f>
        <v>4.5281622574413918</v>
      </c>
      <c r="Y44" s="15">
        <v>82</v>
      </c>
      <c r="Z44" s="2">
        <f>Y44/_xlfn.STDEV.S($Y$2:$Y$86)</f>
        <v>9.4329058552477303</v>
      </c>
      <c r="AA44" s="15">
        <v>93</v>
      </c>
      <c r="AB44" s="2">
        <f>AA44/_xlfn.STDEV.S($AA$2:$AA$86)</f>
        <v>7.2793388988623038</v>
      </c>
      <c r="AC44" s="15">
        <v>89</v>
      </c>
      <c r="AD44" s="2">
        <f>AC44/_xlfn.STDEV.S($AC$2:$AC$86)</f>
        <v>12.168880812367037</v>
      </c>
      <c r="AE44" s="4">
        <f>AVERAGE(I44,R44)</f>
        <v>8.1546359944217546</v>
      </c>
      <c r="AF44" s="14">
        <f>(AE44-MIN($AE$2:$AE$86)) / (MAX($AE$2:$AE$86)-MIN($AE$2:$AE$86))</f>
        <v>0.56660321636907429</v>
      </c>
      <c r="AG44" s="15">
        <v>76</v>
      </c>
      <c r="AH44" s="2">
        <f>AG44/_xlfn.STDEV.S($AG$2:$AG$86)</f>
        <v>5.4349126070441374</v>
      </c>
      <c r="AI44" s="15">
        <v>70</v>
      </c>
      <c r="AJ44" s="2">
        <f>AI44/_xlfn.STDEV.S($AI$2:$AI$86)</f>
        <v>3.8673366867407801</v>
      </c>
      <c r="AK44" s="15">
        <v>75</v>
      </c>
      <c r="AL44" s="2">
        <f>AK44/_xlfn.STDEV.S($AK$2:$AK$86)</f>
        <v>4.5338529165289296</v>
      </c>
      <c r="AM44" s="15">
        <v>70</v>
      </c>
      <c r="AN44" s="2">
        <f>AM44/_xlfn.STDEV.S($AM$2:$AM$86)</f>
        <v>3.2296436846562755</v>
      </c>
      <c r="AO44" s="4">
        <f>AVERAGE(AH44,AJ44,AL44,AN44)</f>
        <v>4.2664364737425302</v>
      </c>
      <c r="AP44" s="14">
        <f>(AO44-MIN($AO$2:$AO$86)) / (MAX($AO$2:$AO$86)-MIN($AO$2:$AO$86))</f>
        <v>0.50714641997883303</v>
      </c>
      <c r="AQ44" s="7">
        <f>AVERAGE(AP44,AF44,H44)*100</f>
        <v>50.779978329625251</v>
      </c>
      <c r="AR44" s="2">
        <f>AQ44-AQ45</f>
        <v>0.72776091396908527</v>
      </c>
      <c r="AS44" s="28"/>
      <c r="AT44" s="11">
        <f>$AU$2*AS44</f>
        <v>0</v>
      </c>
      <c r="AU44" s="30"/>
    </row>
    <row r="45" spans="1:48" s="20" customFormat="1" x14ac:dyDescent="0.25">
      <c r="A45" s="35" t="s">
        <v>40</v>
      </c>
      <c r="B45" s="36" t="s">
        <v>207</v>
      </c>
      <c r="C45" s="21">
        <v>79.25</v>
      </c>
      <c r="D45" s="21">
        <f>C45/_xlfn.STDEV.S($C$2:$C$86)</f>
        <v>17.206857656268248</v>
      </c>
      <c r="E45" s="21">
        <v>86.35</v>
      </c>
      <c r="F45" s="21">
        <f>E45/_xlfn.STDEV.S($E$2:$E$86)</f>
        <v>16.456564621559458</v>
      </c>
      <c r="G45" s="21">
        <f>AVERAGE(D45,F45)</f>
        <v>16.831711138913853</v>
      </c>
      <c r="H45" s="28">
        <f>(G45-MIN($G$2:$G$86)) / (MAX($G$2:$G$86)-MIN($G$2:$G$86))</f>
        <v>0.55487571665255608</v>
      </c>
      <c r="I45" s="21">
        <f>AVERAGE(K45,M45,O45,Q45)</f>
        <v>6.0899340372875734</v>
      </c>
      <c r="J45" s="29">
        <v>67</v>
      </c>
      <c r="K45" s="21">
        <f>J45/_xlfn.STDEV.S($J$2:$J$86)</f>
        <v>4.6881055344430536</v>
      </c>
      <c r="L45" s="29">
        <v>70</v>
      </c>
      <c r="M45" s="21">
        <f>L45/_xlfn.STDEV.S($L$2:$L$86)</f>
        <v>3.7459144245780815</v>
      </c>
      <c r="N45" s="29">
        <v>84</v>
      </c>
      <c r="O45" s="21">
        <f>N45/_xlfn.STDEV.S($N$2:$N$86)</f>
        <v>13.913311859998688</v>
      </c>
      <c r="P45" s="29">
        <v>50</v>
      </c>
      <c r="Q45" s="21">
        <f>P45/_xlfn.STDEV.S($P$2:$P$86)</f>
        <v>2.0124043301304742</v>
      </c>
      <c r="R45" s="28">
        <f>AVERAGE(T45,V45,X45,Z45,AB45,AD45)</f>
        <v>9.3223576830983621</v>
      </c>
      <c r="S45" s="29">
        <v>83</v>
      </c>
      <c r="T45" s="21">
        <f>S45/_xlfn.STDEV.S($S$2:$S$86)</f>
        <v>11.437009611996306</v>
      </c>
      <c r="U45" s="29">
        <v>89</v>
      </c>
      <c r="V45" s="21">
        <f>U45/_xlfn.STDEV.S($U$2:$U$86)</f>
        <v>10.313572046559591</v>
      </c>
      <c r="W45" s="29">
        <v>81</v>
      </c>
      <c r="X45" s="21">
        <f>W45/_xlfn.STDEV.S($W$2:$W$86)</f>
        <v>5.557290043223527</v>
      </c>
      <c r="Y45" s="29">
        <v>99</v>
      </c>
      <c r="Z45" s="21">
        <f>Y45/_xlfn.STDEV.S($Y$2:$Y$86)</f>
        <v>11.388508288652748</v>
      </c>
      <c r="AA45" s="29">
        <v>70</v>
      </c>
      <c r="AB45" s="21">
        <f>AA45/_xlfn.STDEV.S($AA$2:$AA$86)</f>
        <v>5.4790722894662505</v>
      </c>
      <c r="AC45" s="29">
        <v>86</v>
      </c>
      <c r="AD45" s="21">
        <f>AC45/_xlfn.STDEV.S($AC$2:$AC$86)</f>
        <v>11.758693818691745</v>
      </c>
      <c r="AE45" s="21">
        <f>AVERAGE(I45,R45)</f>
        <v>7.7061458601929678</v>
      </c>
      <c r="AF45" s="28">
        <f>(AE45-MIN($AE$2:$AE$86)) / (MAX($AE$2:$AE$86)-MIN($AE$2:$AE$86))</f>
        <v>0.43696894800316077</v>
      </c>
      <c r="AG45" s="29">
        <v>80</v>
      </c>
      <c r="AH45" s="21">
        <f>AG45/_xlfn.STDEV.S($AG$2:$AG$86)</f>
        <v>5.7209606389938283</v>
      </c>
      <c r="AI45" s="29">
        <v>69</v>
      </c>
      <c r="AJ45" s="21">
        <f>AI45/_xlfn.STDEV.S($AI$2:$AI$86)</f>
        <v>3.81208901978734</v>
      </c>
      <c r="AK45" s="29">
        <v>77</v>
      </c>
      <c r="AL45" s="21">
        <f>AK45/_xlfn.STDEV.S($AK$2:$AK$86)</f>
        <v>4.6547556609697009</v>
      </c>
      <c r="AM45" s="29">
        <v>63</v>
      </c>
      <c r="AN45" s="21">
        <f>AM45/_xlfn.STDEV.S($AM$2:$AM$86)</f>
        <v>2.9066793161906479</v>
      </c>
      <c r="AO45" s="21">
        <f>AVERAGE(AH45,AJ45,AL45,AN45)</f>
        <v>4.273621158985379</v>
      </c>
      <c r="AP45" s="28">
        <f>(AO45-MIN($AO$2:$AO$86)) / (MAX($AO$2:$AO$86)-MIN($AO$2:$AO$86))</f>
        <v>0.50972185781396806</v>
      </c>
      <c r="AQ45" s="21">
        <f>AVERAGE(AP45,AF45,H45)*100</f>
        <v>50.052217415656166</v>
      </c>
      <c r="AR45" s="21">
        <f>AQ45-AQ46</f>
        <v>1.5480469200523856</v>
      </c>
      <c r="AS45" s="28"/>
      <c r="AT45" s="26">
        <f>$AU$2*AS45</f>
        <v>0</v>
      </c>
      <c r="AU45" s="37"/>
    </row>
    <row r="46" spans="1:48" x14ac:dyDescent="0.25">
      <c r="A46" s="1" t="s">
        <v>138</v>
      </c>
      <c r="C46" s="2">
        <v>81.75</v>
      </c>
      <c r="D46" s="2">
        <f>C46/_xlfn.STDEV.S($C$2:$C$86)</f>
        <v>17.749660736907625</v>
      </c>
      <c r="E46" s="2">
        <v>86.17</v>
      </c>
      <c r="F46" s="2">
        <f>E46/_xlfn.STDEV.S($E$2:$E$86)</f>
        <v>16.422260259870047</v>
      </c>
      <c r="G46" s="4">
        <f>AVERAGE(D46,F46)</f>
        <v>17.085960498388836</v>
      </c>
      <c r="H46" s="14">
        <f>(G46-MIN($G$2:$G$86)) / (MAX($G$2:$G$86)-MIN($G$2:$G$86))</f>
        <v>0.6121737901367762</v>
      </c>
      <c r="I46" s="2">
        <f>AVERAGE(K46,M46,O46,Q46)</f>
        <v>6.257188842851277</v>
      </c>
      <c r="J46" s="15">
        <v>90</v>
      </c>
      <c r="K46" s="2">
        <f>J46/_xlfn.STDEV.S($J$2:$J$86)</f>
        <v>6.2974551955205191</v>
      </c>
      <c r="L46" s="15">
        <v>78</v>
      </c>
      <c r="M46" s="2">
        <f>L46/_xlfn.STDEV.S($L$2:$L$86)</f>
        <v>4.1740189302441477</v>
      </c>
      <c r="N46" s="15">
        <v>84</v>
      </c>
      <c r="O46" s="2">
        <f>N46/_xlfn.STDEV.S($N$2:$N$86)</f>
        <v>13.913311859998688</v>
      </c>
      <c r="P46" s="15">
        <v>16</v>
      </c>
      <c r="Q46" s="2">
        <f>P46/_xlfn.STDEV.S($P$2:$P$86)</f>
        <v>0.64396938564175177</v>
      </c>
      <c r="R46" s="13">
        <f>AVERAGE(T46,V46,X46,Z46,AB46,AD46)</f>
        <v>9.2092460104378642</v>
      </c>
      <c r="S46" s="15">
        <v>87</v>
      </c>
      <c r="T46" s="2">
        <f>S46/_xlfn.STDEV.S($S$2:$S$86)</f>
        <v>11.98819079811661</v>
      </c>
      <c r="U46" s="15">
        <v>71</v>
      </c>
      <c r="V46" s="2">
        <f>U46/_xlfn.STDEV.S($U$2:$U$86)</f>
        <v>8.2276810708509096</v>
      </c>
      <c r="W46" s="15">
        <v>91</v>
      </c>
      <c r="X46" s="2">
        <f>W46/_xlfn.STDEV.S($W$2:$W$86)</f>
        <v>6.24337523374495</v>
      </c>
      <c r="Y46" s="15">
        <v>85</v>
      </c>
      <c r="Z46" s="2">
        <f>Y46/_xlfn.STDEV.S($Y$2:$Y$86)</f>
        <v>9.7780121670250857</v>
      </c>
      <c r="AA46" s="15">
        <v>91</v>
      </c>
      <c r="AB46" s="2">
        <f>AA46/_xlfn.STDEV.S($AA$2:$AA$86)</f>
        <v>7.1227939763061254</v>
      </c>
      <c r="AC46" s="15">
        <v>87</v>
      </c>
      <c r="AD46" s="2">
        <f>AC46/_xlfn.STDEV.S($AC$2:$AC$86)</f>
        <v>11.895422816583508</v>
      </c>
      <c r="AE46" s="4">
        <f>AVERAGE(I46,R46)</f>
        <v>7.7332174266445701</v>
      </c>
      <c r="AF46" s="14">
        <f>(AE46-MIN($AE$2:$AE$86)) / (MAX($AE$2:$AE$86)-MIN($AE$2:$AE$86))</f>
        <v>0.4447938753374206</v>
      </c>
      <c r="AG46" s="15">
        <v>94</v>
      </c>
      <c r="AH46" s="2">
        <f>AG46/_xlfn.STDEV.S($AG$2:$AG$86)</f>
        <v>6.7221287508177481</v>
      </c>
      <c r="AI46" s="15">
        <v>50</v>
      </c>
      <c r="AJ46" s="2">
        <f>AI46/_xlfn.STDEV.S($AI$2:$AI$86)</f>
        <v>2.7623833476719857</v>
      </c>
      <c r="AK46" s="15">
        <v>74</v>
      </c>
      <c r="AL46" s="2">
        <f>AK46/_xlfn.STDEV.S($AK$2:$AK$86)</f>
        <v>4.4734015443085431</v>
      </c>
      <c r="AM46" s="15">
        <v>41</v>
      </c>
      <c r="AN46" s="2">
        <f>AM46/_xlfn.STDEV.S($AM$2:$AM$86)</f>
        <v>1.8916484438701042</v>
      </c>
      <c r="AO46" s="4">
        <f>AVERAGE(AH46,AJ46,AL46,AN46)</f>
        <v>3.9623905216670954</v>
      </c>
      <c r="AP46" s="14">
        <f>(AO46-MIN($AO$2:$AO$86)) / (MAX($AO$2:$AO$86)-MIN($AO$2:$AO$86))</f>
        <v>0.39815744939391667</v>
      </c>
      <c r="AQ46" s="7">
        <f>AVERAGE(AP46,AF46,H46)*100</f>
        <v>48.50417049560378</v>
      </c>
      <c r="AR46" s="2">
        <f>AQ46-AQ47</f>
        <v>1.1135452480040868</v>
      </c>
      <c r="AT46" s="11">
        <f>$AU$2*AS46</f>
        <v>0</v>
      </c>
    </row>
    <row r="47" spans="1:48" x14ac:dyDescent="0.25">
      <c r="A47" s="1" t="s">
        <v>133</v>
      </c>
      <c r="C47" s="2">
        <v>83</v>
      </c>
      <c r="D47" s="2">
        <f>C47/_xlfn.STDEV.S($C$2:$C$86)</f>
        <v>18.021062277227312</v>
      </c>
      <c r="E47" s="2">
        <v>87.08</v>
      </c>
      <c r="F47" s="2">
        <f>E47/_xlfn.STDEV.S($E$2:$E$86)</f>
        <v>16.59568786618874</v>
      </c>
      <c r="G47" s="4">
        <f>AVERAGE(D47,F47)</f>
        <v>17.308375071708028</v>
      </c>
      <c r="H47" s="14">
        <f>(G47-MIN($G$2:$G$86)) / (MAX($G$2:$G$86)-MIN($G$2:$G$86))</f>
        <v>0.66229752139147957</v>
      </c>
      <c r="I47" s="2">
        <f>AVERAGE(K47,M47,O47,Q47)</f>
        <v>6.0637216607525755</v>
      </c>
      <c r="J47" s="15">
        <v>68</v>
      </c>
      <c r="K47" s="2">
        <f>J47/_xlfn.STDEV.S($J$2:$J$86)</f>
        <v>4.7580772588377256</v>
      </c>
      <c r="L47" s="15">
        <v>42</v>
      </c>
      <c r="M47" s="2">
        <f>L47/_xlfn.STDEV.S($L$2:$L$86)</f>
        <v>2.2475486547468488</v>
      </c>
      <c r="N47" s="15">
        <v>83</v>
      </c>
      <c r="O47" s="2">
        <f>N47/_xlfn.STDEV.S($N$2:$N$86)</f>
        <v>13.747677194998703</v>
      </c>
      <c r="P47" s="15">
        <v>87</v>
      </c>
      <c r="Q47" s="2">
        <f>P47/_xlfn.STDEV.S($P$2:$P$86)</f>
        <v>3.5015835344270254</v>
      </c>
      <c r="R47" s="13">
        <f>AVERAGE(T47,V47,X47,Z47,AB47,AD47)</f>
        <v>9.1358484738157113</v>
      </c>
      <c r="S47" s="15">
        <v>86</v>
      </c>
      <c r="T47" s="2">
        <f>S47/_xlfn.STDEV.S($S$2:$S$86)</f>
        <v>11.850395501586535</v>
      </c>
      <c r="U47" s="15">
        <v>88</v>
      </c>
      <c r="V47" s="2">
        <f>U47/_xlfn.STDEV.S($U$2:$U$86)</f>
        <v>10.197689214575776</v>
      </c>
      <c r="W47" s="15">
        <v>62</v>
      </c>
      <c r="X47" s="2">
        <f>W47/_xlfn.STDEV.S($W$2:$W$86)</f>
        <v>4.2537281812328231</v>
      </c>
      <c r="Y47" s="15">
        <v>89</v>
      </c>
      <c r="Z47" s="2">
        <f>Y47/_xlfn.STDEV.S($Y$2:$Y$86)</f>
        <v>10.238153916061561</v>
      </c>
      <c r="AA47" s="15">
        <v>85</v>
      </c>
      <c r="AB47" s="2">
        <f>AA47/_xlfn.STDEV.S($AA$2:$AA$86)</f>
        <v>6.6531592086375895</v>
      </c>
      <c r="AC47" s="15">
        <v>85</v>
      </c>
      <c r="AD47" s="2">
        <f>AC47/_xlfn.STDEV.S($AC$2:$AC$86)</f>
        <v>11.621964820799979</v>
      </c>
      <c r="AE47" s="4">
        <f>AVERAGE(I47,R47)</f>
        <v>7.5997850672841434</v>
      </c>
      <c r="AF47" s="14">
        <f>(AE47-MIN($AE$2:$AE$86)) / (MAX($AE$2:$AE$86)-MIN($AE$2:$AE$86))</f>
        <v>0.40622578885816996</v>
      </c>
      <c r="AG47" s="15">
        <v>69</v>
      </c>
      <c r="AH47" s="2">
        <f>AG47/_xlfn.STDEV.S($AG$2:$AG$86)</f>
        <v>4.9343285511321771</v>
      </c>
      <c r="AI47" s="15">
        <v>67</v>
      </c>
      <c r="AJ47" s="2">
        <f>AI47/_xlfn.STDEV.S($AI$2:$AI$86)</f>
        <v>3.7015936858804608</v>
      </c>
      <c r="AK47" s="15">
        <v>66</v>
      </c>
      <c r="AL47" s="2">
        <f>AK47/_xlfn.STDEV.S($AK$2:$AK$86)</f>
        <v>3.9897905665454578</v>
      </c>
      <c r="AM47" s="15">
        <v>59</v>
      </c>
      <c r="AN47" s="2">
        <f>AM47/_xlfn.STDEV.S($AM$2:$AM$86)</f>
        <v>2.7221282484960039</v>
      </c>
      <c r="AO47" s="4">
        <f>AVERAGE(AH47,AJ47,AL47,AN47)</f>
        <v>3.8369602630135247</v>
      </c>
      <c r="AP47" s="14">
        <f>(AO47-MIN($AO$2:$AO$86)) / (MAX($AO$2:$AO$86)-MIN($AO$2:$AO$86))</f>
        <v>0.35319544717834117</v>
      </c>
      <c r="AQ47" s="7">
        <f>AVERAGE(AP47,AF47,H47)*100</f>
        <v>47.390625247599694</v>
      </c>
      <c r="AR47" s="2">
        <f>AQ47-AQ48</f>
        <v>0.56157172888289608</v>
      </c>
      <c r="AT47" s="11">
        <f>$AU$2*AS47</f>
        <v>0</v>
      </c>
    </row>
    <row r="48" spans="1:48" x14ac:dyDescent="0.25">
      <c r="A48" s="1" t="s">
        <v>41</v>
      </c>
      <c r="C48" s="2">
        <v>79.25</v>
      </c>
      <c r="D48" s="2">
        <f>C48/_xlfn.STDEV.S($C$2:$C$86)</f>
        <v>17.206857656268248</v>
      </c>
      <c r="E48" s="2">
        <v>83.11</v>
      </c>
      <c r="F48" s="2">
        <f>E48/_xlfn.STDEV.S($E$2:$E$86)</f>
        <v>15.839086111150047</v>
      </c>
      <c r="G48" s="4">
        <f>AVERAGE(D48,F48)</f>
        <v>16.522971883709147</v>
      </c>
      <c r="H48" s="14">
        <f>(G48-MIN($G$2:$G$86)) / (MAX($G$2:$G$86)-MIN($G$2:$G$86))</f>
        <v>0.48529770643175429</v>
      </c>
      <c r="I48" s="2">
        <f>AVERAGE(K48,M48,O48,Q48)</f>
        <v>6.4840216010960452</v>
      </c>
      <c r="J48" s="15">
        <v>71</v>
      </c>
      <c r="K48" s="2">
        <f>J48/_xlfn.STDEV.S($J$2:$J$86)</f>
        <v>4.9679924320217435</v>
      </c>
      <c r="L48" s="15">
        <v>99</v>
      </c>
      <c r="M48" s="2">
        <f>L48/_xlfn.STDEV.S($L$2:$L$86)</f>
        <v>5.2977932576175721</v>
      </c>
      <c r="N48" s="15">
        <v>81</v>
      </c>
      <c r="O48" s="2">
        <f>N48/_xlfn.STDEV.S($N$2:$N$86)</f>
        <v>13.416407864998735</v>
      </c>
      <c r="P48" s="15">
        <v>56</v>
      </c>
      <c r="Q48" s="2">
        <f>P48/_xlfn.STDEV.S($P$2:$P$86)</f>
        <v>2.2538928497461312</v>
      </c>
      <c r="R48" s="13">
        <f>AVERAGE(T48,V48,X48,Z48,AB48,AD48)</f>
        <v>9.0042124545512809</v>
      </c>
      <c r="S48" s="15">
        <v>88</v>
      </c>
      <c r="T48" s="2">
        <f>S48/_xlfn.STDEV.S($S$2:$S$86)</f>
        <v>12.125986094646686</v>
      </c>
      <c r="U48" s="15">
        <v>97</v>
      </c>
      <c r="V48" s="2">
        <f>U48/_xlfn.STDEV.S($U$2:$U$86)</f>
        <v>11.240634702430116</v>
      </c>
      <c r="W48" s="15">
        <v>53</v>
      </c>
      <c r="X48" s="2">
        <f>W48/_xlfn.STDEV.S($W$2:$W$86)</f>
        <v>3.6362515097635422</v>
      </c>
      <c r="Y48" s="15">
        <v>82</v>
      </c>
      <c r="Z48" s="2">
        <f>Y48/_xlfn.STDEV.S($Y$2:$Y$86)</f>
        <v>9.4329058552477303</v>
      </c>
      <c r="AA48" s="15">
        <v>71</v>
      </c>
      <c r="AB48" s="2">
        <f>AA48/_xlfn.STDEV.S($AA$2:$AA$86)</f>
        <v>5.5573447507443392</v>
      </c>
      <c r="AC48" s="15">
        <v>88</v>
      </c>
      <c r="AD48" s="2">
        <f>AC48/_xlfn.STDEV.S($AC$2:$AC$86)</f>
        <v>12.032151814475274</v>
      </c>
      <c r="AE48" s="4">
        <f>AVERAGE(I48,R48)</f>
        <v>7.7441170278236626</v>
      </c>
      <c r="AF48" s="14">
        <f>(AE48-MIN($AE$2:$AE$86)) / (MAX($AE$2:$AE$86)-MIN($AE$2:$AE$86))</f>
        <v>0.4479443611931721</v>
      </c>
      <c r="AG48" s="15">
        <v>82</v>
      </c>
      <c r="AH48" s="2">
        <f>AG48/_xlfn.STDEV.S($AG$2:$AG$86)</f>
        <v>5.8639846549686743</v>
      </c>
      <c r="AI48" s="15">
        <v>62</v>
      </c>
      <c r="AJ48" s="2">
        <f>AI48/_xlfn.STDEV.S($AI$2:$AI$86)</f>
        <v>3.4253553511132622</v>
      </c>
      <c r="AK48" s="15">
        <v>74</v>
      </c>
      <c r="AL48" s="2">
        <f>AK48/_xlfn.STDEV.S($AK$2:$AK$86)</f>
        <v>4.4734015443085431</v>
      </c>
      <c r="AM48" s="15">
        <v>63</v>
      </c>
      <c r="AN48" s="2">
        <f>AM48/_xlfn.STDEV.S($AM$2:$AM$86)</f>
        <v>2.9066793161906479</v>
      </c>
      <c r="AO48" s="4">
        <f>AVERAGE(AH48,AJ48,AL48,AN48)</f>
        <v>4.1673552166452819</v>
      </c>
      <c r="AP48" s="14">
        <f>(AO48-MIN($AO$2:$AO$86)) / (MAX($AO$2:$AO$86)-MIN($AO$2:$AO$86))</f>
        <v>0.47162953793657741</v>
      </c>
      <c r="AQ48" s="7">
        <f>AVERAGE(AP48,AF48,H48)*100</f>
        <v>46.829053518716798</v>
      </c>
      <c r="AR48" s="2">
        <f>AQ48-AQ49</f>
        <v>0.22770057951375122</v>
      </c>
      <c r="AT48" s="11">
        <f>$AU$2*AS48</f>
        <v>0</v>
      </c>
    </row>
    <row r="49" spans="1:48" x14ac:dyDescent="0.25">
      <c r="A49" s="1" t="s">
        <v>32</v>
      </c>
      <c r="C49" s="2">
        <v>76</v>
      </c>
      <c r="D49" s="2">
        <f>C49/_xlfn.STDEV.S($C$2:$C$86)</f>
        <v>16.501213651437059</v>
      </c>
      <c r="E49" s="2">
        <v>81.41</v>
      </c>
      <c r="F49" s="2">
        <f>E49/_xlfn.STDEV.S($E$2:$E$86)</f>
        <v>15.51510047297227</v>
      </c>
      <c r="G49" s="4">
        <f>AVERAGE(D49,F49)</f>
        <v>16.008157062204663</v>
      </c>
      <c r="H49" s="14">
        <f>(G49-MIN($G$2:$G$86)) / (MAX($G$2:$G$86)-MIN($G$2:$G$86))</f>
        <v>0.36927815171491324</v>
      </c>
      <c r="I49" s="2">
        <f>AVERAGE(K49,M49,O49,Q49)</f>
        <v>6.4349317784134739</v>
      </c>
      <c r="J49" s="15">
        <v>85</v>
      </c>
      <c r="K49" s="2">
        <f>J49/_xlfn.STDEV.S($J$2:$J$86)</f>
        <v>5.9475965735471572</v>
      </c>
      <c r="L49" s="15">
        <v>75</v>
      </c>
      <c r="M49" s="2">
        <f>L49/_xlfn.STDEV.S($L$2:$L$86)</f>
        <v>4.0134797406193732</v>
      </c>
      <c r="N49" s="15">
        <v>87</v>
      </c>
      <c r="O49" s="2">
        <f>N49/_xlfn.STDEV.S($N$2:$N$86)</f>
        <v>14.410215854998642</v>
      </c>
      <c r="P49" s="15">
        <v>34</v>
      </c>
      <c r="Q49" s="2">
        <f>P49/_xlfn.STDEV.S($P$2:$P$86)</f>
        <v>1.3684349444887225</v>
      </c>
      <c r="R49" s="13">
        <f>AVERAGE(T49,V49,X49,Z49,AB49,AD49)</f>
        <v>9.4224956248724343</v>
      </c>
      <c r="S49" s="15">
        <v>95</v>
      </c>
      <c r="T49" s="2">
        <f>S49/_xlfn.STDEV.S($S$2:$S$86)</f>
        <v>13.090553170357218</v>
      </c>
      <c r="U49" s="15">
        <v>84</v>
      </c>
      <c r="V49" s="2">
        <f>U49/_xlfn.STDEV.S($U$2:$U$86)</f>
        <v>9.7341578866405136</v>
      </c>
      <c r="W49" s="15">
        <v>86</v>
      </c>
      <c r="X49" s="2">
        <f>W49/_xlfn.STDEV.S($W$2:$W$86)</f>
        <v>5.9003326384842385</v>
      </c>
      <c r="Y49" s="15">
        <v>71</v>
      </c>
      <c r="Z49" s="2">
        <f>Y49/_xlfn.STDEV.S($Y$2:$Y$86)</f>
        <v>8.1675160453974254</v>
      </c>
      <c r="AA49" s="15">
        <v>85</v>
      </c>
      <c r="AB49" s="2">
        <f>AA49/_xlfn.STDEV.S($AA$2:$AA$86)</f>
        <v>6.6531592086375895</v>
      </c>
      <c r="AC49" s="15">
        <v>95</v>
      </c>
      <c r="AD49" s="2">
        <f>AC49/_xlfn.STDEV.S($AC$2:$AC$86)</f>
        <v>12.989254799717624</v>
      </c>
      <c r="AE49" s="4">
        <f>AVERAGE(I49,R49)</f>
        <v>7.9287137016429536</v>
      </c>
      <c r="AF49" s="14">
        <f>(AE49-MIN($AE$2:$AE$86)) / (MAX($AE$2:$AE$86)-MIN($AE$2:$AE$86))</f>
        <v>0.50130128685775677</v>
      </c>
      <c r="AG49" s="15">
        <v>89</v>
      </c>
      <c r="AH49" s="2">
        <f>AG49/_xlfn.STDEV.S($AG$2:$AG$86)</f>
        <v>6.3645687108806337</v>
      </c>
      <c r="AI49" s="15">
        <v>62</v>
      </c>
      <c r="AJ49" s="2">
        <f>AI49/_xlfn.STDEV.S($AI$2:$AI$86)</f>
        <v>3.4253553511132622</v>
      </c>
      <c r="AK49" s="15">
        <v>89</v>
      </c>
      <c r="AL49" s="2">
        <f>AK49/_xlfn.STDEV.S($AK$2:$AK$86)</f>
        <v>5.3801721276143297</v>
      </c>
      <c r="AM49" s="15">
        <v>46</v>
      </c>
      <c r="AN49" s="2">
        <f>AM49/_xlfn.STDEV.S($AM$2:$AM$86)</f>
        <v>2.1223372784884096</v>
      </c>
      <c r="AO49" s="4">
        <f>AVERAGE(AH49,AJ49,AL49,AN49)</f>
        <v>4.323108367024159</v>
      </c>
      <c r="AP49" s="14">
        <f>(AO49-MIN($AO$2:$AO$86)) / (MAX($AO$2:$AO$86)-MIN($AO$2:$AO$86))</f>
        <v>0.52746114960342128</v>
      </c>
      <c r="AQ49" s="7">
        <f>AVERAGE(AP49,AF49,H49)*100</f>
        <v>46.601352939203046</v>
      </c>
      <c r="AR49" s="2">
        <f>AQ49-AQ50</f>
        <v>0.84552969157892477</v>
      </c>
      <c r="AT49" s="11">
        <f>$AU$2*AS49</f>
        <v>0</v>
      </c>
    </row>
    <row r="50" spans="1:48" x14ac:dyDescent="0.25">
      <c r="A50" s="1" t="s">
        <v>30</v>
      </c>
      <c r="C50" s="2">
        <v>78.5</v>
      </c>
      <c r="D50" s="2">
        <f>C50/_xlfn.STDEV.S($C$2:$C$86)</f>
        <v>17.044016732076436</v>
      </c>
      <c r="E50" s="2">
        <v>77.55</v>
      </c>
      <c r="F50" s="2">
        <f>E50/_xlfn.STDEV.S($E$2:$E$86)</f>
        <v>14.779462494521551</v>
      </c>
      <c r="G50" s="4">
        <f>AVERAGE(D50,F50)</f>
        <v>15.911739613298995</v>
      </c>
      <c r="H50" s="14">
        <f>(G50-MIN($G$2:$G$86)) / (MAX($G$2:$G$86)-MIN($G$2:$G$86))</f>
        <v>0.3475493493927912</v>
      </c>
      <c r="I50" s="2">
        <f>AVERAGE(K50,M50,O50,Q50)</f>
        <v>6.8947918960051302</v>
      </c>
      <c r="J50" s="15">
        <v>83</v>
      </c>
      <c r="K50" s="2">
        <f>J50/_xlfn.STDEV.S($J$2:$J$86)</f>
        <v>5.8076531247578123</v>
      </c>
      <c r="L50" s="15">
        <v>92</v>
      </c>
      <c r="M50" s="2">
        <f>L50/_xlfn.STDEV.S($L$2:$L$86)</f>
        <v>4.9232018151597643</v>
      </c>
      <c r="N50" s="15">
        <v>92</v>
      </c>
      <c r="O50" s="2">
        <f>N50/_xlfn.STDEV.S($N$2:$N$86)</f>
        <v>15.238389179998563</v>
      </c>
      <c r="P50" s="15">
        <v>40</v>
      </c>
      <c r="Q50" s="2">
        <f>P50/_xlfn.STDEV.S($P$2:$P$86)</f>
        <v>1.6099234641043794</v>
      </c>
      <c r="R50" s="13">
        <f>AVERAGE(T50,V50,X50,Z50,AB50,AD50)</f>
        <v>9.8265157630618045</v>
      </c>
      <c r="S50" s="15">
        <v>97</v>
      </c>
      <c r="T50" s="2">
        <f>S50/_xlfn.STDEV.S($S$2:$S$86)</f>
        <v>13.366143763417369</v>
      </c>
      <c r="U50" s="15">
        <v>80</v>
      </c>
      <c r="V50" s="2">
        <f>U50/_xlfn.STDEV.S($U$2:$U$86)</f>
        <v>9.270626558705251</v>
      </c>
      <c r="W50" s="15">
        <v>93</v>
      </c>
      <c r="X50" s="2">
        <f>W50/_xlfn.STDEV.S($W$2:$W$86)</f>
        <v>6.3805922718492347</v>
      </c>
      <c r="Y50" s="15">
        <v>96</v>
      </c>
      <c r="Z50" s="2">
        <f>Y50/_xlfn.STDEV.S($Y$2:$Y$86)</f>
        <v>11.043401976875391</v>
      </c>
      <c r="AA50" s="15">
        <v>72</v>
      </c>
      <c r="AB50" s="2">
        <f>AA50/_xlfn.STDEV.S($AA$2:$AA$86)</f>
        <v>5.6356172120224288</v>
      </c>
      <c r="AC50" s="15">
        <v>97</v>
      </c>
      <c r="AD50" s="2">
        <f>AC50/_xlfn.STDEV.S($AC$2:$AC$86)</f>
        <v>13.262712795501153</v>
      </c>
      <c r="AE50" s="4">
        <f>AVERAGE(I50,R50)</f>
        <v>8.3606538295334669</v>
      </c>
      <c r="AF50" s="14">
        <f>(AE50-MIN($AE$2:$AE$86)) / (MAX($AE$2:$AE$86)-MIN($AE$2:$AE$86))</f>
        <v>0.62615184249651623</v>
      </c>
      <c r="AG50" s="15">
        <v>84</v>
      </c>
      <c r="AH50" s="2">
        <f>AG50/_xlfn.STDEV.S($AG$2:$AG$86)</f>
        <v>6.0070086709435202</v>
      </c>
      <c r="AI50" s="15">
        <v>49</v>
      </c>
      <c r="AJ50" s="2">
        <f>AI50/_xlfn.STDEV.S($AI$2:$AI$86)</f>
        <v>2.707135680718546</v>
      </c>
      <c r="AK50" s="15">
        <v>93</v>
      </c>
      <c r="AL50" s="2">
        <f>AK50/_xlfn.STDEV.S($AK$2:$AK$86)</f>
        <v>5.6219776164958724</v>
      </c>
      <c r="AM50" s="15">
        <v>33</v>
      </c>
      <c r="AN50" s="2">
        <f>AM50/_xlfn.STDEV.S($AM$2:$AM$86)</f>
        <v>1.5225463084808155</v>
      </c>
      <c r="AO50" s="4">
        <f>AVERAGE(AH50,AJ50,AL50,AN50)</f>
        <v>3.9646670691596886</v>
      </c>
      <c r="AP50" s="14">
        <f>(AO50-MIN($AO$2:$AO$86)) / (MAX($AO$2:$AO$86)-MIN($AO$2:$AO$86))</f>
        <v>0.39897350553941618</v>
      </c>
      <c r="AQ50" s="7">
        <f>AVERAGE(AP50,AF50,H50)*100</f>
        <v>45.755823247624122</v>
      </c>
      <c r="AR50" s="2">
        <f>AQ50-AQ51</f>
        <v>4.5431546497830766E-2</v>
      </c>
      <c r="AT50" s="11">
        <f>$AU$2*AS50</f>
        <v>0</v>
      </c>
    </row>
    <row r="51" spans="1:48" x14ac:dyDescent="0.25">
      <c r="A51" s="1" t="s">
        <v>28</v>
      </c>
      <c r="B51" s="1" t="s">
        <v>208</v>
      </c>
      <c r="C51" s="2">
        <v>79.25</v>
      </c>
      <c r="D51" s="2">
        <f>C51/_xlfn.STDEV.S($C$2:$C$86)</f>
        <v>17.206857656268248</v>
      </c>
      <c r="E51" s="2">
        <v>82.44</v>
      </c>
      <c r="F51" s="2">
        <f>E51/_xlfn.STDEV.S($E$2:$E$86)</f>
        <v>15.71139765375057</v>
      </c>
      <c r="G51" s="4">
        <f>AVERAGE(D51,F51)</f>
        <v>16.459127655009411</v>
      </c>
      <c r="H51" s="14">
        <f>(G51-MIN($G$2:$G$86)) / (MAX($G$2:$G$86)-MIN($G$2:$G$86))</f>
        <v>0.4709096611083175</v>
      </c>
      <c r="I51" s="2">
        <f>AVERAGE(K51,M51,O51,Q51)</f>
        <v>6.4011350454195908</v>
      </c>
      <c r="J51" s="15">
        <v>85</v>
      </c>
      <c r="K51" s="2">
        <f>J51/_xlfn.STDEV.S($J$2:$J$86)</f>
        <v>5.9475965735471572</v>
      </c>
      <c r="L51" s="15">
        <v>99</v>
      </c>
      <c r="M51" s="2">
        <f>L51/_xlfn.STDEV.S($L$2:$L$86)</f>
        <v>5.2977932576175721</v>
      </c>
      <c r="N51" s="15">
        <v>76</v>
      </c>
      <c r="O51" s="2">
        <f>N51/_xlfn.STDEV.S($N$2:$N$86)</f>
        <v>12.588234539998814</v>
      </c>
      <c r="P51" s="15">
        <v>44</v>
      </c>
      <c r="Q51" s="2">
        <f>P51/_xlfn.STDEV.S($P$2:$P$86)</f>
        <v>1.7709158105148173</v>
      </c>
      <c r="R51" s="13">
        <f>AVERAGE(T51,V51,X51,Z51,AB51,AD51)</f>
        <v>9.2787245228533823</v>
      </c>
      <c r="S51" s="15">
        <v>85</v>
      </c>
      <c r="T51" s="2">
        <f>S51/_xlfn.STDEV.S($S$2:$S$86)</f>
        <v>11.712600205056459</v>
      </c>
      <c r="U51" s="15">
        <v>82</v>
      </c>
      <c r="V51" s="2">
        <f>U51/_xlfn.STDEV.S($U$2:$U$86)</f>
        <v>9.5023922226728814</v>
      </c>
      <c r="W51" s="15">
        <v>80</v>
      </c>
      <c r="X51" s="2">
        <f>W51/_xlfn.STDEV.S($W$2:$W$86)</f>
        <v>5.4886815241713842</v>
      </c>
      <c r="Y51" s="15">
        <v>95</v>
      </c>
      <c r="Z51" s="2">
        <f>Y51/_xlfn.STDEV.S($Y$2:$Y$86)</f>
        <v>10.928366539616272</v>
      </c>
      <c r="AA51" s="15">
        <v>82</v>
      </c>
      <c r="AB51" s="2">
        <f>AA51/_xlfn.STDEV.S($AA$2:$AA$86)</f>
        <v>6.4183418248033215</v>
      </c>
      <c r="AC51" s="15">
        <v>85</v>
      </c>
      <c r="AD51" s="2">
        <f>AC51/_xlfn.STDEV.S($AC$2:$AC$86)</f>
        <v>11.621964820799979</v>
      </c>
      <c r="AE51" s="4">
        <f>AVERAGE(I51,R51)</f>
        <v>7.839929784136487</v>
      </c>
      <c r="AF51" s="14">
        <f>(AE51-MIN($AE$2:$AE$86)) / (MAX($AE$2:$AE$86)-MIN($AE$2:$AE$86))</f>
        <v>0.47563865281029488</v>
      </c>
      <c r="AG51" s="15">
        <v>89</v>
      </c>
      <c r="AH51" s="2">
        <f>AG51/_xlfn.STDEV.S($AG$2:$AG$86)</f>
        <v>6.3645687108806337</v>
      </c>
      <c r="AI51" s="15">
        <v>56</v>
      </c>
      <c r="AJ51" s="2">
        <f>AI51/_xlfn.STDEV.S($AI$2:$AI$86)</f>
        <v>3.0938693493926239</v>
      </c>
      <c r="AK51" s="15">
        <v>74</v>
      </c>
      <c r="AL51" s="2">
        <f>AK51/_xlfn.STDEV.S($AK$2:$AK$86)</f>
        <v>4.4734015443085431</v>
      </c>
      <c r="AM51" s="15">
        <v>48</v>
      </c>
      <c r="AN51" s="2">
        <f>AM51/_xlfn.STDEV.S($AM$2:$AM$86)</f>
        <v>2.2146128123357318</v>
      </c>
      <c r="AO51" s="4">
        <f>AVERAGE(AH51,AJ51,AL51,AN51)</f>
        <v>4.0366131042293834</v>
      </c>
      <c r="AP51" s="14">
        <f>(AO51-MIN($AO$2:$AO$86)) / (MAX($AO$2:$AO$86)-MIN($AO$2:$AO$86))</f>
        <v>0.42476343711517639</v>
      </c>
      <c r="AQ51" s="7">
        <f>AVERAGE(AP51,AF51,H51)*100</f>
        <v>45.710391701126291</v>
      </c>
      <c r="AR51" s="2">
        <f>AQ51-AQ52</f>
        <v>0.1580985877119403</v>
      </c>
      <c r="AT51" s="11">
        <f>$AU$2*AS51</f>
        <v>0</v>
      </c>
    </row>
    <row r="52" spans="1:48" x14ac:dyDescent="0.25">
      <c r="A52" s="1" t="s">
        <v>36</v>
      </c>
      <c r="B52" s="1" t="s">
        <v>209</v>
      </c>
      <c r="C52" s="2">
        <v>81.5</v>
      </c>
      <c r="D52" s="2">
        <f>C52/_xlfn.STDEV.S($C$2:$C$86)</f>
        <v>17.695380428843688</v>
      </c>
      <c r="E52" s="2">
        <v>82.44</v>
      </c>
      <c r="F52" s="2">
        <f>E52/_xlfn.STDEV.S($E$2:$E$86)</f>
        <v>15.71139765375057</v>
      </c>
      <c r="G52" s="4">
        <f>AVERAGE(D52,F52)</f>
        <v>16.703389041297129</v>
      </c>
      <c r="H52" s="14">
        <f>(G52-MIN($G$2:$G$86)) / (MAX($G$2:$G$86)-MIN($G$2:$G$86))</f>
        <v>0.52595682775515529</v>
      </c>
      <c r="I52" s="2">
        <f>AVERAGE(K52,M52,O52,Q52)</f>
        <v>6.4308586832116532</v>
      </c>
      <c r="J52" s="15">
        <v>89</v>
      </c>
      <c r="K52" s="2">
        <f>J52/_xlfn.STDEV.S($J$2:$J$86)</f>
        <v>6.2274834711258471</v>
      </c>
      <c r="L52" s="15">
        <v>99</v>
      </c>
      <c r="M52" s="2">
        <f>L52/_xlfn.STDEV.S($L$2:$L$86)</f>
        <v>5.2977932576175721</v>
      </c>
      <c r="N52" s="15">
        <v>76</v>
      </c>
      <c r="O52" s="2">
        <f>N52/_xlfn.STDEV.S($N$2:$N$86)</f>
        <v>12.588234539998814</v>
      </c>
      <c r="P52" s="15">
        <v>40</v>
      </c>
      <c r="Q52" s="2">
        <f>P52/_xlfn.STDEV.S($P$2:$P$86)</f>
        <v>1.6099234641043794</v>
      </c>
      <c r="R52" s="13">
        <f>AVERAGE(T52,V52,X52,Z52,AB52,AD52)</f>
        <v>9.2787245228533823</v>
      </c>
      <c r="S52" s="15">
        <v>85</v>
      </c>
      <c r="T52" s="2">
        <f>S52/_xlfn.STDEV.S($S$2:$S$86)</f>
        <v>11.712600205056459</v>
      </c>
      <c r="U52" s="15">
        <v>82</v>
      </c>
      <c r="V52" s="2">
        <f>U52/_xlfn.STDEV.S($U$2:$U$86)</f>
        <v>9.5023922226728814</v>
      </c>
      <c r="W52" s="15">
        <v>80</v>
      </c>
      <c r="X52" s="2">
        <f>W52/_xlfn.STDEV.S($W$2:$W$86)</f>
        <v>5.4886815241713842</v>
      </c>
      <c r="Y52" s="15">
        <v>95</v>
      </c>
      <c r="Z52" s="2">
        <f>Y52/_xlfn.STDEV.S($Y$2:$Y$86)</f>
        <v>10.928366539616272</v>
      </c>
      <c r="AA52" s="15">
        <v>82</v>
      </c>
      <c r="AB52" s="2">
        <f>AA52/_xlfn.STDEV.S($AA$2:$AA$86)</f>
        <v>6.4183418248033215</v>
      </c>
      <c r="AC52" s="15">
        <v>85</v>
      </c>
      <c r="AD52" s="2">
        <f>AC52/_xlfn.STDEV.S($AC$2:$AC$86)</f>
        <v>11.621964820799979</v>
      </c>
      <c r="AE52" s="4">
        <f>AVERAGE(I52,R52)</f>
        <v>7.8547916030325178</v>
      </c>
      <c r="AF52" s="14">
        <f>(AE52-MIN($AE$2:$AE$86)) / (MAX($AE$2:$AE$86)-MIN($AE$2:$AE$86))</f>
        <v>0.47993440175132029</v>
      </c>
      <c r="AG52" s="15">
        <v>79</v>
      </c>
      <c r="AH52" s="2">
        <f>AG52/_xlfn.STDEV.S($AG$2:$AG$86)</f>
        <v>5.6494486310064058</v>
      </c>
      <c r="AI52" s="15">
        <v>56</v>
      </c>
      <c r="AJ52" s="2">
        <f>AI52/_xlfn.STDEV.S($AI$2:$AI$86)</f>
        <v>3.0938693493926239</v>
      </c>
      <c r="AK52" s="15">
        <v>74</v>
      </c>
      <c r="AL52" s="2">
        <f>AK52/_xlfn.STDEV.S($AK$2:$AK$86)</f>
        <v>4.4734015443085431</v>
      </c>
      <c r="AM52" s="15">
        <v>48</v>
      </c>
      <c r="AN52" s="2">
        <f>AM52/_xlfn.STDEV.S($AM$2:$AM$86)</f>
        <v>2.2146128123357318</v>
      </c>
      <c r="AO52" s="4">
        <f>AVERAGE(AH52,AJ52,AL52,AN52)</f>
        <v>3.8578330842608266</v>
      </c>
      <c r="AP52" s="14">
        <f>(AO52-MIN($AO$2:$AO$86)) / (MAX($AO$2:$AO$86)-MIN($AO$2:$AO$86))</f>
        <v>0.36067756389595496</v>
      </c>
      <c r="AQ52" s="7">
        <f>AVERAGE(AP52,AF52,H52)*100</f>
        <v>45.552293113414351</v>
      </c>
      <c r="AR52" s="2">
        <f>AQ52-AQ53</f>
        <v>0.72409797041880353</v>
      </c>
      <c r="AT52" s="11">
        <f>$AU$2*AS52</f>
        <v>0</v>
      </c>
    </row>
    <row r="53" spans="1:48" x14ac:dyDescent="0.25">
      <c r="A53" s="1" t="s">
        <v>61</v>
      </c>
      <c r="C53" s="2">
        <v>77.25</v>
      </c>
      <c r="D53" s="2">
        <f>C53/_xlfn.STDEV.S($C$2:$C$86)</f>
        <v>16.772615191756746</v>
      </c>
      <c r="E53" s="2">
        <v>84.73</v>
      </c>
      <c r="F53" s="2">
        <f>E53/_xlfn.STDEV.S($E$2:$E$86)</f>
        <v>16.147825366354752</v>
      </c>
      <c r="G53" s="4">
        <f>AVERAGE(D53,F53)</f>
        <v>16.460220279055747</v>
      </c>
      <c r="H53" s="14">
        <f>(G53-MIN($G$2:$G$86)) / (MAX($G$2:$G$86)-MIN($G$2:$G$86))</f>
        <v>0.47115589674496522</v>
      </c>
      <c r="I53" s="2">
        <f>AVERAGE(K53,M53,O53,Q53)</f>
        <v>6.6474821842830059</v>
      </c>
      <c r="J53" s="15">
        <v>67</v>
      </c>
      <c r="K53" s="2">
        <f>J53/_xlfn.STDEV.S($J$2:$J$86)</f>
        <v>4.6881055344430536</v>
      </c>
      <c r="L53" s="15">
        <v>80</v>
      </c>
      <c r="M53" s="2">
        <f>L53/_xlfn.STDEV.S($L$2:$L$86)</f>
        <v>4.2810450566606644</v>
      </c>
      <c r="N53" s="15">
        <v>85</v>
      </c>
      <c r="O53" s="2">
        <f>N53/_xlfn.STDEV.S($N$2:$N$86)</f>
        <v>14.078946524998672</v>
      </c>
      <c r="P53" s="15">
        <v>88</v>
      </c>
      <c r="Q53" s="2">
        <f>P53/_xlfn.STDEV.S($P$2:$P$86)</f>
        <v>3.5418316210296346</v>
      </c>
      <c r="R53" s="13">
        <f>AVERAGE(T53,V53,X53,Z53,AB53,AD53)</f>
        <v>9.0580675824779764</v>
      </c>
      <c r="S53" s="15">
        <v>84</v>
      </c>
      <c r="T53" s="2">
        <f>S53/_xlfn.STDEV.S($S$2:$S$86)</f>
        <v>11.574804908526382</v>
      </c>
      <c r="U53" s="15">
        <v>90</v>
      </c>
      <c r="V53" s="2">
        <f>U53/_xlfn.STDEV.S($U$2:$U$86)</f>
        <v>10.429454878543407</v>
      </c>
      <c r="W53" s="15">
        <v>56</v>
      </c>
      <c r="X53" s="2">
        <f>W53/_xlfn.STDEV.S($W$2:$W$86)</f>
        <v>3.8420770669199693</v>
      </c>
      <c r="Y53" s="15">
        <v>86</v>
      </c>
      <c r="Z53" s="2">
        <f>Y53/_xlfn.STDEV.S($Y$2:$Y$86)</f>
        <v>9.8930476042842042</v>
      </c>
      <c r="AA53" s="15">
        <v>98</v>
      </c>
      <c r="AB53" s="2">
        <f>AA53/_xlfn.STDEV.S($AA$2:$AA$86)</f>
        <v>7.6707012052527501</v>
      </c>
      <c r="AC53" s="15">
        <v>80</v>
      </c>
      <c r="AD53" s="2">
        <f>AC53/_xlfn.STDEV.S($AC$2:$AC$86)</f>
        <v>10.938319831341158</v>
      </c>
      <c r="AE53" s="4">
        <f>AVERAGE(I53,R53)</f>
        <v>7.8527748833804907</v>
      </c>
      <c r="AF53" s="14">
        <f>(AE53-MIN($AE$2:$AE$86)) / (MAX($AE$2:$AE$86)-MIN($AE$2:$AE$86))</f>
        <v>0.47935147705211983</v>
      </c>
      <c r="AG53" s="15">
        <v>56</v>
      </c>
      <c r="AH53" s="2">
        <f>AG53/_xlfn.STDEV.S($AG$2:$AG$86)</f>
        <v>4.0046724472956798</v>
      </c>
      <c r="AI53" s="15">
        <v>82</v>
      </c>
      <c r="AJ53" s="2">
        <f>AI53/_xlfn.STDEV.S($AI$2:$AI$86)</f>
        <v>4.5303086901820562</v>
      </c>
      <c r="AK53" s="15">
        <v>60</v>
      </c>
      <c r="AL53" s="2">
        <f>AK53/_xlfn.STDEV.S($AK$2:$AK$86)</f>
        <v>3.6270823332231434</v>
      </c>
      <c r="AM53" s="15">
        <v>79</v>
      </c>
      <c r="AN53" s="2">
        <f>AM53/_xlfn.STDEV.S($AM$2:$AM$86)</f>
        <v>3.6448835869692253</v>
      </c>
      <c r="AO53" s="4">
        <f>AVERAGE(AH53,AJ53,AL53,AN53)</f>
        <v>3.9517367644175261</v>
      </c>
      <c r="AP53" s="14">
        <f>(AO53-MIN($AO$2:$AO$86)) / (MAX($AO$2:$AO$86)-MIN($AO$2:$AO$86))</f>
        <v>0.39433848049278142</v>
      </c>
      <c r="AQ53" s="7">
        <f>AVERAGE(AP53,AF53,H53)*100</f>
        <v>44.828195142995547</v>
      </c>
      <c r="AR53" s="2">
        <f>AQ53-AQ54</f>
        <v>4.6612243993251923E-2</v>
      </c>
      <c r="AT53" s="11">
        <f>$AU$2*AS53</f>
        <v>0</v>
      </c>
    </row>
    <row r="54" spans="1:48" x14ac:dyDescent="0.25">
      <c r="A54" s="1" t="s">
        <v>109</v>
      </c>
      <c r="C54" s="2">
        <v>83.25</v>
      </c>
      <c r="D54" s="2">
        <f>C54/_xlfn.STDEV.S($C$2:$C$86)</f>
        <v>18.075342585291253</v>
      </c>
      <c r="E54" s="2">
        <v>82.84</v>
      </c>
      <c r="F54" s="2">
        <f>E54/_xlfn.STDEV.S($E$2:$E$86)</f>
        <v>15.78762956861593</v>
      </c>
      <c r="G54" s="4">
        <f>AVERAGE(D54,F54)</f>
        <v>16.93148607695359</v>
      </c>
      <c r="H54" s="14">
        <f>(G54-MIN($G$2:$G$86)) / (MAX($G$2:$G$86)-MIN($G$2:$G$86))</f>
        <v>0.57736116850773311</v>
      </c>
      <c r="I54" s="2">
        <f>AVERAGE(K54,M54,O54,Q54)</f>
        <v>6.2888387893488868</v>
      </c>
      <c r="J54" s="15">
        <v>90</v>
      </c>
      <c r="K54" s="2">
        <f>J54/_xlfn.STDEV.S($J$2:$J$86)</f>
        <v>6.2974551955205191</v>
      </c>
      <c r="L54" s="15">
        <v>46</v>
      </c>
      <c r="M54" s="2">
        <f>L54/_xlfn.STDEV.S($L$2:$L$86)</f>
        <v>2.4616009075798821</v>
      </c>
      <c r="N54" s="15">
        <v>90</v>
      </c>
      <c r="O54" s="2">
        <f>N54/_xlfn.STDEV.S($N$2:$N$86)</f>
        <v>14.907119849998594</v>
      </c>
      <c r="P54" s="15">
        <v>37</v>
      </c>
      <c r="Q54" s="2">
        <f>P54/_xlfn.STDEV.S($P$2:$P$86)</f>
        <v>1.489179204296551</v>
      </c>
      <c r="R54" s="13">
        <f>AVERAGE(T54,V54,X54,Z54,AB54,AD54)</f>
        <v>9.4448212574716859</v>
      </c>
      <c r="S54" s="15">
        <v>95</v>
      </c>
      <c r="T54" s="2">
        <f>S54/_xlfn.STDEV.S($S$2:$S$86)</f>
        <v>13.090553170357218</v>
      </c>
      <c r="U54" s="15">
        <v>81</v>
      </c>
      <c r="V54" s="2">
        <f>U54/_xlfn.STDEV.S($U$2:$U$86)</f>
        <v>9.3865093906890671</v>
      </c>
      <c r="W54" s="15">
        <v>90</v>
      </c>
      <c r="X54" s="2">
        <f>W54/_xlfn.STDEV.S($W$2:$W$86)</f>
        <v>6.1747667146928071</v>
      </c>
      <c r="Y54" s="15">
        <v>91</v>
      </c>
      <c r="Z54" s="2">
        <f>Y54/_xlfn.STDEV.S($Y$2:$Y$86)</f>
        <v>10.468224790579798</v>
      </c>
      <c r="AA54" s="15">
        <v>60</v>
      </c>
      <c r="AB54" s="2">
        <f>AA54/_xlfn.STDEV.S($AA$2:$AA$86)</f>
        <v>4.6963476766853578</v>
      </c>
      <c r="AC54" s="15">
        <v>94</v>
      </c>
      <c r="AD54" s="2">
        <f>AC54/_xlfn.STDEV.S($AC$2:$AC$86)</f>
        <v>12.852525801825861</v>
      </c>
      <c r="AE54" s="4">
        <f>AVERAGE(I54,R54)</f>
        <v>7.8668300234102864</v>
      </c>
      <c r="AF54" s="14">
        <f>(AE54-MIN($AE$2:$AE$86)) / (MAX($AE$2:$AE$86)-MIN($AE$2:$AE$86))</f>
        <v>0.483414058713311</v>
      </c>
      <c r="AG54" s="15">
        <v>88</v>
      </c>
      <c r="AH54" s="2">
        <f>AG54/_xlfn.STDEV.S($AG$2:$AG$86)</f>
        <v>6.2930567028932112</v>
      </c>
      <c r="AI54" s="15">
        <v>40</v>
      </c>
      <c r="AJ54" s="2">
        <f>AI54/_xlfn.STDEV.S($AI$2:$AI$86)</f>
        <v>2.2099066781375885</v>
      </c>
      <c r="AK54" s="15">
        <v>88</v>
      </c>
      <c r="AL54" s="2">
        <f>AK54/_xlfn.STDEV.S($AK$2:$AK$86)</f>
        <v>5.3197207553939432</v>
      </c>
      <c r="AM54" s="15">
        <v>16</v>
      </c>
      <c r="AN54" s="2">
        <f>AM54/_xlfn.STDEV.S($AM$2:$AM$86)</f>
        <v>0.73820427077857731</v>
      </c>
      <c r="AO54" s="4">
        <f>AVERAGE(AH54,AJ54,AL54,AN54)</f>
        <v>3.6402221018008301</v>
      </c>
      <c r="AP54" s="14">
        <f>(AO54-MIN($AO$2:$AO$86)) / (MAX($AO$2:$AO$86)-MIN($AO$2:$AO$86))</f>
        <v>0.2826722597490246</v>
      </c>
      <c r="AQ54" s="7">
        <f>AVERAGE(AP54,AF54,H54)*100</f>
        <v>44.781582899002295</v>
      </c>
      <c r="AR54" s="2">
        <f>AQ54-AQ55</f>
        <v>0.28884962714919027</v>
      </c>
      <c r="AT54" s="11">
        <f>$AU$2*AS54</f>
        <v>0</v>
      </c>
    </row>
    <row r="55" spans="1:48" x14ac:dyDescent="0.25">
      <c r="A55" s="5" t="s">
        <v>157</v>
      </c>
      <c r="B55" s="5"/>
      <c r="C55" s="6">
        <v>83</v>
      </c>
      <c r="D55" s="2">
        <f>C55/_xlfn.STDEV.S($C$2:$C$86)</f>
        <v>18.021062277227312</v>
      </c>
      <c r="E55" s="6">
        <v>82.84</v>
      </c>
      <c r="F55" s="2">
        <f>E55/_xlfn.STDEV.S($E$2:$E$86)</f>
        <v>15.78762956861593</v>
      </c>
      <c r="G55" s="4">
        <f>AVERAGE(D55,F55)</f>
        <v>16.904345922921621</v>
      </c>
      <c r="H55" s="14">
        <f>(G55-MIN($G$2:$G$86)) / (MAX($G$2:$G$86)-MIN($G$2:$G$86))</f>
        <v>0.57124481665808446</v>
      </c>
      <c r="I55" s="2">
        <f>AVERAGE(K55,M55,O55,Q55)</f>
        <v>6.2406973661383676</v>
      </c>
      <c r="J55" s="16">
        <v>93</v>
      </c>
      <c r="K55" s="2">
        <f>J55/_xlfn.STDEV.S($J$2:$J$86)</f>
        <v>6.507370368704537</v>
      </c>
      <c r="L55" s="16">
        <v>46</v>
      </c>
      <c r="M55" s="2">
        <f>L55/_xlfn.STDEV.S($L$2:$L$86)</f>
        <v>2.4616009075798821</v>
      </c>
      <c r="N55" s="16">
        <v>90</v>
      </c>
      <c r="O55" s="2">
        <f>N55/_xlfn.STDEV.S($N$2:$N$86)</f>
        <v>14.907119849998594</v>
      </c>
      <c r="P55" s="16">
        <v>27</v>
      </c>
      <c r="Q55" s="2">
        <f>P55/_xlfn.STDEV.S($P$2:$P$86)</f>
        <v>1.086698338270456</v>
      </c>
      <c r="R55" s="13">
        <f>AVERAGE(T55,V55,X55,Z55,AB55,AD55)</f>
        <v>9.448295618456342</v>
      </c>
      <c r="S55" s="16">
        <v>95</v>
      </c>
      <c r="T55" s="2">
        <f>S55/_xlfn.STDEV.S($S$2:$S$86)</f>
        <v>13.090553170357218</v>
      </c>
      <c r="U55" s="16">
        <v>80</v>
      </c>
      <c r="V55" s="2">
        <f>U55/_xlfn.STDEV.S($U$2:$U$86)</f>
        <v>9.270626558705251</v>
      </c>
      <c r="W55" s="16">
        <v>90</v>
      </c>
      <c r="X55" s="2">
        <f>W55/_xlfn.STDEV.S($W$2:$W$86)</f>
        <v>6.1747667146928071</v>
      </c>
      <c r="Y55" s="16">
        <v>91</v>
      </c>
      <c r="Z55" s="2">
        <f>Y55/_xlfn.STDEV.S($Y$2:$Y$86)</f>
        <v>10.468224790579798</v>
      </c>
      <c r="AA55" s="16">
        <v>60</v>
      </c>
      <c r="AB55" s="2">
        <f>AA55/_xlfn.STDEV.S($AA$2:$AA$86)</f>
        <v>4.6963476766853578</v>
      </c>
      <c r="AC55" s="16">
        <v>95</v>
      </c>
      <c r="AD55" s="2">
        <f>AC55/_xlfn.STDEV.S($AC$2:$AC$86)</f>
        <v>12.989254799717624</v>
      </c>
      <c r="AE55" s="4">
        <f>AVERAGE(I55,R55)</f>
        <v>7.8444964922973544</v>
      </c>
      <c r="AF55" s="14">
        <f>(AE55-MIN($AE$2:$AE$86)) / (MAX($AE$2:$AE$86)-MIN($AE$2:$AE$86))</f>
        <v>0.47695864142563571</v>
      </c>
      <c r="AG55" s="16">
        <v>91</v>
      </c>
      <c r="AH55" s="2">
        <f>AG55/_xlfn.STDEV.S($AG$2:$AG$86)</f>
        <v>6.5075927268554796</v>
      </c>
      <c r="AI55" s="16">
        <v>38</v>
      </c>
      <c r="AJ55" s="2">
        <f>AI55/_xlfn.STDEV.S($AI$2:$AI$86)</f>
        <v>2.0994113442307092</v>
      </c>
      <c r="AK55" s="16">
        <v>87</v>
      </c>
      <c r="AL55" s="2">
        <f>AK55/_xlfn.STDEV.S($AK$2:$AK$86)</f>
        <v>5.2592693831735575</v>
      </c>
      <c r="AM55" s="16">
        <v>16</v>
      </c>
      <c r="AN55" s="2">
        <f>AM55/_xlfn.STDEV.S($AM$2:$AM$86)</f>
        <v>0.73820427077857731</v>
      </c>
      <c r="AO55" s="4">
        <f>AVERAGE(AH55,AJ55,AL55,AN55)</f>
        <v>3.6511194312595814</v>
      </c>
      <c r="AP55" s="14">
        <f>(AO55-MIN($AO$2:$AO$86)) / (MAX($AO$2:$AO$86)-MIN($AO$2:$AO$86))</f>
        <v>0.28657854007187306</v>
      </c>
      <c r="AQ55" s="7">
        <f>AVERAGE(AP55,AF55,H55)*100</f>
        <v>44.492733271853105</v>
      </c>
      <c r="AR55" s="2">
        <f>AQ55-AQ56</f>
        <v>0.58646341999435236</v>
      </c>
      <c r="AT55" s="11">
        <f>$AU$2*AS55</f>
        <v>0</v>
      </c>
    </row>
    <row r="56" spans="1:48" x14ac:dyDescent="0.25">
      <c r="A56" s="1" t="s">
        <v>112</v>
      </c>
      <c r="C56" s="2">
        <v>77.75</v>
      </c>
      <c r="D56" s="2">
        <f>C56/_xlfn.STDEV.S($C$2:$C$86)</f>
        <v>16.88117580788462</v>
      </c>
      <c r="E56" s="2">
        <v>80.02</v>
      </c>
      <c r="F56" s="2">
        <f>E56/_xlfn.STDEV.S($E$2:$E$86)</f>
        <v>15.250194568815145</v>
      </c>
      <c r="G56" s="4">
        <f>AVERAGE(D56,F56)</f>
        <v>16.065685188349882</v>
      </c>
      <c r="H56" s="14">
        <f>(G56-MIN($G$2:$G$86)) / (MAX($G$2:$G$86)-MIN($G$2:$G$86))</f>
        <v>0.38224278928994926</v>
      </c>
      <c r="I56" s="2">
        <f>AVERAGE(K56,M56,O56,Q56)</f>
        <v>5.8227232559800415</v>
      </c>
      <c r="J56" s="15">
        <v>64</v>
      </c>
      <c r="K56" s="2">
        <f>J56/_xlfn.STDEV.S($J$2:$J$86)</f>
        <v>4.4781903612590357</v>
      </c>
      <c r="L56" s="15">
        <v>72</v>
      </c>
      <c r="M56" s="2">
        <f>L56/_xlfn.STDEV.S($L$2:$L$86)</f>
        <v>3.8529405509945982</v>
      </c>
      <c r="N56" s="15">
        <v>84</v>
      </c>
      <c r="O56" s="2">
        <f>N56/_xlfn.STDEV.S($N$2:$N$86)</f>
        <v>13.913311859998688</v>
      </c>
      <c r="P56" s="15">
        <v>26</v>
      </c>
      <c r="Q56" s="2">
        <f>P56/_xlfn.STDEV.S($P$2:$P$86)</f>
        <v>1.0464502516678467</v>
      </c>
      <c r="R56" s="13">
        <f>AVERAGE(T56,V56,X56,Z56,AB56,AD56)</f>
        <v>9.7810786029715349</v>
      </c>
      <c r="S56" s="15">
        <v>99</v>
      </c>
      <c r="T56" s="2">
        <f>S56/_xlfn.STDEV.S($S$2:$S$86)</f>
        <v>13.641734356477523</v>
      </c>
      <c r="U56" s="15">
        <v>96</v>
      </c>
      <c r="V56" s="2">
        <f>U56/_xlfn.STDEV.S($U$2:$U$86)</f>
        <v>11.124751870446302</v>
      </c>
      <c r="W56" s="15">
        <v>68</v>
      </c>
      <c r="X56" s="2">
        <f>W56/_xlfn.STDEV.S($W$2:$W$86)</f>
        <v>4.6653792955456765</v>
      </c>
      <c r="Y56" s="15">
        <v>72</v>
      </c>
      <c r="Z56" s="2">
        <f>Y56/_xlfn.STDEV.S($Y$2:$Y$86)</f>
        <v>8.2825514826565438</v>
      </c>
      <c r="AA56" s="15">
        <v>95</v>
      </c>
      <c r="AB56" s="2">
        <f>AA56/_xlfn.STDEV.S($AA$2:$AA$86)</f>
        <v>7.4358838214184821</v>
      </c>
      <c r="AC56" s="15">
        <v>99</v>
      </c>
      <c r="AD56" s="2">
        <f>AC56/_xlfn.STDEV.S($AC$2:$AC$86)</f>
        <v>13.536170791284682</v>
      </c>
      <c r="AE56" s="4">
        <f>AVERAGE(I56,R56)</f>
        <v>7.8019009294757886</v>
      </c>
      <c r="AF56" s="14">
        <f>(AE56-MIN($AE$2:$AE$86)) / (MAX($AE$2:$AE$86)-MIN($AE$2:$AE$86))</f>
        <v>0.46464656541642047</v>
      </c>
      <c r="AG56" s="15">
        <v>77</v>
      </c>
      <c r="AH56" s="2">
        <f>AG56/_xlfn.STDEV.S($AG$2:$AG$86)</f>
        <v>5.5064246150315599</v>
      </c>
      <c r="AI56" s="15">
        <v>64</v>
      </c>
      <c r="AJ56" s="2">
        <f>AI56/_xlfn.STDEV.S($AI$2:$AI$86)</f>
        <v>3.5358506850201414</v>
      </c>
      <c r="AK56" s="15">
        <v>87</v>
      </c>
      <c r="AL56" s="2">
        <f>AK56/_xlfn.STDEV.S($AK$2:$AK$86)</f>
        <v>5.2592693831735575</v>
      </c>
      <c r="AM56" s="15">
        <v>51</v>
      </c>
      <c r="AN56" s="2">
        <f>AM56/_xlfn.STDEV.S($AM$2:$AM$86)</f>
        <v>2.3530261131067149</v>
      </c>
      <c r="AO56" s="4">
        <f>AVERAGE(AH56,AJ56,AL56,AN56)</f>
        <v>4.1636426990829936</v>
      </c>
      <c r="AP56" s="14">
        <f>(AO56-MIN($AO$2:$AO$86)) / (MAX($AO$2:$AO$86)-MIN($AO$2:$AO$86))</f>
        <v>0.47029874084939288</v>
      </c>
      <c r="AQ56" s="7">
        <f>AVERAGE(AP56,AF56,H56)*100</f>
        <v>43.906269851858752</v>
      </c>
      <c r="AR56" s="2">
        <f>AQ56-AQ57</f>
        <v>4.3717381785015164E-2</v>
      </c>
      <c r="AT56" s="11">
        <f>$AU$2*AS56</f>
        <v>0</v>
      </c>
    </row>
    <row r="57" spans="1:48" x14ac:dyDescent="0.25">
      <c r="A57" s="1" t="s">
        <v>58</v>
      </c>
      <c r="C57" s="2">
        <v>79.25</v>
      </c>
      <c r="D57" s="2">
        <f>C57/_xlfn.STDEV.S($C$2:$C$86)</f>
        <v>17.206857656268248</v>
      </c>
      <c r="E57" s="2">
        <v>87.81</v>
      </c>
      <c r="F57" s="2">
        <f>E57/_xlfn.STDEV.S($E$2:$E$86)</f>
        <v>16.734811110818022</v>
      </c>
      <c r="G57" s="4">
        <f>AVERAGE(D57,F57)</f>
        <v>16.970834383543135</v>
      </c>
      <c r="H57" s="14">
        <f>(G57-MIN($G$2:$G$86)) / (MAX($G$2:$G$86)-MIN($G$2:$G$86))</f>
        <v>0.58622877064094214</v>
      </c>
      <c r="I57" s="2">
        <f>AVERAGE(K57,M57,O57,Q57)</f>
        <v>4.3902760337689051</v>
      </c>
      <c r="J57" s="15">
        <v>50</v>
      </c>
      <c r="K57" s="2">
        <f>J57/_xlfn.STDEV.S($J$2:$J$86)</f>
        <v>3.4985862197336219</v>
      </c>
      <c r="L57" s="15">
        <v>27</v>
      </c>
      <c r="M57" s="2">
        <f>L57/_xlfn.STDEV.S($L$2:$L$86)</f>
        <v>1.4448527066229744</v>
      </c>
      <c r="N57" s="15">
        <v>65</v>
      </c>
      <c r="O57" s="2">
        <f>N57/_xlfn.STDEV.S($N$2:$N$86)</f>
        <v>10.766253224998986</v>
      </c>
      <c r="P57" s="15">
        <v>46</v>
      </c>
      <c r="Q57" s="2">
        <f>P57/_xlfn.STDEV.S($P$2:$P$86)</f>
        <v>1.8514119837200362</v>
      </c>
      <c r="R57" s="13">
        <f>AVERAGE(T57,V57,X57,Z57,AB57,AD57)</f>
        <v>9.4897971715966882</v>
      </c>
      <c r="S57" s="15">
        <v>98</v>
      </c>
      <c r="T57" s="2">
        <f>S57/_xlfn.STDEV.S($S$2:$S$86)</f>
        <v>13.503939059947447</v>
      </c>
      <c r="U57" s="15">
        <v>98</v>
      </c>
      <c r="V57" s="2">
        <f>U57/_xlfn.STDEV.S($U$2:$U$86)</f>
        <v>11.356517534413932</v>
      </c>
      <c r="W57" s="15">
        <v>52</v>
      </c>
      <c r="X57" s="2">
        <f>W57/_xlfn.STDEV.S($W$2:$W$86)</f>
        <v>3.5676429907113998</v>
      </c>
      <c r="Y57" s="15">
        <v>64</v>
      </c>
      <c r="Z57" s="2">
        <f>Y57/_xlfn.STDEV.S($Y$2:$Y$86)</f>
        <v>7.3622679845835943</v>
      </c>
      <c r="AA57" s="15">
        <v>99</v>
      </c>
      <c r="AB57" s="2">
        <f>AA57/_xlfn.STDEV.S($AA$2:$AA$86)</f>
        <v>7.7489736665308397</v>
      </c>
      <c r="AC57" s="15">
        <v>98</v>
      </c>
      <c r="AD57" s="2">
        <f>AC57/_xlfn.STDEV.S($AC$2:$AC$86)</f>
        <v>13.399441793392919</v>
      </c>
      <c r="AE57" s="4">
        <f>AVERAGE(I57,R57)</f>
        <v>6.9400366026827971</v>
      </c>
      <c r="AF57" s="14">
        <f>(AE57-MIN($AE$2:$AE$86)) / (MAX($AE$2:$AE$86)-MIN($AE$2:$AE$86))</f>
        <v>0.21552815029985722</v>
      </c>
      <c r="AG57" s="15">
        <v>71</v>
      </c>
      <c r="AH57" s="2">
        <f>AG57/_xlfn.STDEV.S($AG$2:$AG$86)</f>
        <v>5.077352567107023</v>
      </c>
      <c r="AI57" s="15">
        <v>86</v>
      </c>
      <c r="AJ57" s="2">
        <f>AI57/_xlfn.STDEV.S($AI$2:$AI$86)</f>
        <v>4.7512993579958156</v>
      </c>
      <c r="AK57" s="15">
        <v>63</v>
      </c>
      <c r="AL57" s="2">
        <f>AK57/_xlfn.STDEV.S($AK$2:$AK$86)</f>
        <v>3.8084364498843004</v>
      </c>
      <c r="AM57" s="15">
        <v>76</v>
      </c>
      <c r="AN57" s="2">
        <f>AM57/_xlfn.STDEV.S($AM$2:$AM$86)</f>
        <v>3.5064702861982422</v>
      </c>
      <c r="AO57" s="4">
        <f>AVERAGE(AH57,AJ57,AL57,AN57)</f>
        <v>4.2858896652963452</v>
      </c>
      <c r="AP57" s="14">
        <f>(AO57-MIN($AO$2:$AO$86)) / (MAX($AO$2:$AO$86)-MIN($AO$2:$AO$86))</f>
        <v>0.51411965316141284</v>
      </c>
      <c r="AQ57" s="7">
        <f>AVERAGE(AP57,AF57,H57)*100</f>
        <v>43.862552470073737</v>
      </c>
      <c r="AR57" s="2">
        <f>AQ57-AQ58</f>
        <v>0.20830448477050112</v>
      </c>
      <c r="AT57" s="11">
        <f>$AU$2*AS57</f>
        <v>0</v>
      </c>
    </row>
    <row r="58" spans="1:48" x14ac:dyDescent="0.25">
      <c r="A58" s="5" t="s">
        <v>170</v>
      </c>
      <c r="B58" s="5"/>
      <c r="C58" s="6"/>
      <c r="E58" s="6">
        <v>84.45</v>
      </c>
      <c r="F58" s="2">
        <f>E58/_xlfn.STDEV.S($E$2:$E$86)</f>
        <v>16.094463025949</v>
      </c>
      <c r="G58" s="4">
        <f>AVERAGE(D58,F58)</f>
        <v>16.094463025949</v>
      </c>
      <c r="H58" s="14">
        <f>(G58-MIN($G$2:$G$86)) / (MAX($G$2:$G$86)-MIN($G$2:$G$86))</f>
        <v>0.38872821232848209</v>
      </c>
      <c r="J58" s="16"/>
      <c r="L58" s="16"/>
      <c r="N58" s="16"/>
      <c r="P58" s="16"/>
      <c r="R58" s="13">
        <f>AVERAGE(T58,V58,X58,Z58,AB58,AD58)</f>
        <v>9.2411961390028576</v>
      </c>
      <c r="S58" s="16">
        <v>93</v>
      </c>
      <c r="T58" s="2">
        <f>S58/_xlfn.STDEV.S($S$2:$S$86)</f>
        <v>12.814962577297067</v>
      </c>
      <c r="U58" s="16">
        <v>97</v>
      </c>
      <c r="V58" s="2">
        <f>U58/_xlfn.STDEV.S($U$2:$U$86)</f>
        <v>11.240634702430116</v>
      </c>
      <c r="W58" s="16">
        <v>56</v>
      </c>
      <c r="X58" s="2">
        <f>W58/_xlfn.STDEV.S($W$2:$W$86)</f>
        <v>3.8420770669199693</v>
      </c>
      <c r="Y58" s="16">
        <v>82</v>
      </c>
      <c r="Z58" s="2">
        <f>Y58/_xlfn.STDEV.S($Y$2:$Y$86)</f>
        <v>9.4329058552477303</v>
      </c>
      <c r="AA58" s="16">
        <v>69</v>
      </c>
      <c r="AB58" s="2">
        <f>AA58/_xlfn.STDEV.S($AA$2:$AA$86)</f>
        <v>5.4007998281881608</v>
      </c>
      <c r="AC58" s="16">
        <v>93</v>
      </c>
      <c r="AD58" s="2">
        <f>AC58/_xlfn.STDEV.S($AC$2:$AC$86)</f>
        <v>12.715796803934095</v>
      </c>
      <c r="AE58" s="4">
        <f>AVERAGE(I58,R58)</f>
        <v>9.2411961390028576</v>
      </c>
      <c r="AF58" s="14">
        <f>(AE58-MIN($AE$2:$AE$86)) / (MAX($AE$2:$AE$86)-MIN($AE$2:$AE$86))</f>
        <v>0.88066905333680212</v>
      </c>
      <c r="AG58" s="16"/>
      <c r="AI58" s="16">
        <v>47</v>
      </c>
      <c r="AJ58" s="2">
        <f>AI58/_xlfn.STDEV.S($AI$2:$AI$86)</f>
        <v>2.5966403468116663</v>
      </c>
      <c r="AK58" s="16">
        <v>82</v>
      </c>
      <c r="AL58" s="2">
        <f>AK58/_xlfn.STDEV.S($AK$2:$AK$86)</f>
        <v>4.9570125220716292</v>
      </c>
      <c r="AM58" s="16">
        <v>29</v>
      </c>
      <c r="AN58" s="2">
        <f>AM58/_xlfn.STDEV.S($AM$2:$AM$86)</f>
        <v>1.3379952407861713</v>
      </c>
      <c r="AO58" s="4">
        <f>AVERAGE(AH58,AJ58,AL58,AN58)</f>
        <v>2.9638827032231556</v>
      </c>
      <c r="AP58" s="14">
        <f>(AO58-MIN($AO$2:$AO$86)) / (MAX($AO$2:$AO$86)-MIN($AO$2:$AO$86))</f>
        <v>4.023017389381283E-2</v>
      </c>
      <c r="AQ58" s="7">
        <f>AVERAGE(AP58,AF58,H58)*100</f>
        <v>43.654247985303236</v>
      </c>
      <c r="AR58" s="2">
        <f>AQ58-AQ59</f>
        <v>9.2920093694957018E-3</v>
      </c>
      <c r="AT58" s="11">
        <f>$AU$2*AS58</f>
        <v>0</v>
      </c>
    </row>
    <row r="59" spans="1:48" x14ac:dyDescent="0.25">
      <c r="A59" s="1" t="s">
        <v>34</v>
      </c>
      <c r="C59" s="2">
        <v>76.25</v>
      </c>
      <c r="D59" s="2">
        <f>C59/_xlfn.STDEV.S($C$2:$C$86)</f>
        <v>16.555493959500996</v>
      </c>
      <c r="E59" s="2">
        <v>77.55</v>
      </c>
      <c r="F59" s="2">
        <f>E59/_xlfn.STDEV.S($E$2:$E$86)</f>
        <v>14.779462494521551</v>
      </c>
      <c r="G59" s="4">
        <f>AVERAGE(D59,F59)</f>
        <v>15.667478227011273</v>
      </c>
      <c r="H59" s="14">
        <f>(G59-MIN($G$2:$G$86)) / (MAX($G$2:$G$86)-MIN($G$2:$G$86))</f>
        <v>0.29250218274595258</v>
      </c>
      <c r="I59" s="2">
        <f>AVERAGE(K59,M59,O59,Q59)</f>
        <v>6.8176249874900394</v>
      </c>
      <c r="J59" s="15">
        <v>86</v>
      </c>
      <c r="K59" s="2">
        <f>J59/_xlfn.STDEV.S($J$2:$J$86)</f>
        <v>6.0175682979418292</v>
      </c>
      <c r="L59" s="15">
        <v>92</v>
      </c>
      <c r="M59" s="2">
        <f>L59/_xlfn.STDEV.S($L$2:$L$86)</f>
        <v>4.9232018151597643</v>
      </c>
      <c r="N59" s="15">
        <v>93</v>
      </c>
      <c r="O59" s="2">
        <f>N59/_xlfn.STDEV.S($N$2:$N$86)</f>
        <v>15.404023844998548</v>
      </c>
      <c r="P59" s="15">
        <v>23</v>
      </c>
      <c r="Q59" s="2">
        <f>P59/_xlfn.STDEV.S($P$2:$P$86)</f>
        <v>0.92570599186001812</v>
      </c>
      <c r="R59" s="13">
        <f>AVERAGE(T59,V59,X59,Z59,AB59,AD59)</f>
        <v>9.8730224258783554</v>
      </c>
      <c r="S59" s="15">
        <v>97</v>
      </c>
      <c r="T59" s="2">
        <f>S59/_xlfn.STDEV.S($S$2:$S$86)</f>
        <v>13.366143763417369</v>
      </c>
      <c r="U59" s="15">
        <v>83</v>
      </c>
      <c r="V59" s="2">
        <f>U59/_xlfn.STDEV.S($U$2:$U$86)</f>
        <v>9.6182750546566975</v>
      </c>
      <c r="W59" s="15">
        <v>92</v>
      </c>
      <c r="X59" s="2">
        <f>W59/_xlfn.STDEV.S($W$2:$W$86)</f>
        <v>6.3119837527970919</v>
      </c>
      <c r="Y59" s="15">
        <v>96</v>
      </c>
      <c r="Z59" s="2">
        <f>Y59/_xlfn.STDEV.S($Y$2:$Y$86)</f>
        <v>11.043401976875391</v>
      </c>
      <c r="AA59" s="15">
        <v>72</v>
      </c>
      <c r="AB59" s="2">
        <f>AA59/_xlfn.STDEV.S($AA$2:$AA$86)</f>
        <v>5.6356172120224288</v>
      </c>
      <c r="AC59" s="15">
        <v>97</v>
      </c>
      <c r="AD59" s="2">
        <f>AC59/_xlfn.STDEV.S($AC$2:$AC$86)</f>
        <v>13.262712795501153</v>
      </c>
      <c r="AE59" s="4">
        <f>AVERAGE(I59,R59)</f>
        <v>8.3453237066841979</v>
      </c>
      <c r="AF59" s="14">
        <f>(AE59-MIN($AE$2:$AE$86)) / (MAX($AE$2:$AE$86)-MIN($AE$2:$AE$86))</f>
        <v>0.62172073218248014</v>
      </c>
      <c r="AG59" s="15">
        <v>82</v>
      </c>
      <c r="AH59" s="2">
        <f>AG59/_xlfn.STDEV.S($AG$2:$AG$86)</f>
        <v>5.8639846549686743</v>
      </c>
      <c r="AI59" s="15">
        <v>53</v>
      </c>
      <c r="AJ59" s="2">
        <f>AI59/_xlfn.STDEV.S($AI$2:$AI$86)</f>
        <v>2.9281263485323046</v>
      </c>
      <c r="AK59" s="15">
        <v>91</v>
      </c>
      <c r="AL59" s="2">
        <f>AK59/_xlfn.STDEV.S($AK$2:$AK$86)</f>
        <v>5.501074872055101</v>
      </c>
      <c r="AM59" s="15">
        <v>33</v>
      </c>
      <c r="AN59" s="2">
        <f>AM59/_xlfn.STDEV.S($AM$2:$AM$86)</f>
        <v>1.5225463084808155</v>
      </c>
      <c r="AO59" s="4">
        <f>AVERAGE(AH59,AJ59,AL59,AN59)</f>
        <v>3.9539330460092241</v>
      </c>
      <c r="AP59" s="14">
        <f>(AO59-MIN($AO$2:$AO$86)) / (MAX($AO$2:$AO$86)-MIN($AO$2:$AO$86))</f>
        <v>0.39512576434957947</v>
      </c>
      <c r="AQ59" s="7">
        <f>AVERAGE(AP59,AF59,H59)*100</f>
        <v>43.64495597593374</v>
      </c>
      <c r="AR59" s="2">
        <f>AQ59-AQ60</f>
        <v>0.20531783455079733</v>
      </c>
      <c r="AT59" s="11">
        <f>$AU$2*AS59</f>
        <v>0</v>
      </c>
    </row>
    <row r="60" spans="1:48" x14ac:dyDescent="0.25">
      <c r="A60" s="1" t="s">
        <v>110</v>
      </c>
      <c r="C60" s="2">
        <v>82.25</v>
      </c>
      <c r="D60" s="2">
        <f>C60/_xlfn.STDEV.S($C$2:$C$86)</f>
        <v>17.8582213530355</v>
      </c>
      <c r="E60" s="2">
        <v>82.13</v>
      </c>
      <c r="F60" s="2">
        <f>E60/_xlfn.STDEV.S($E$2:$E$86)</f>
        <v>15.652317919729915</v>
      </c>
      <c r="G60" s="4">
        <f>AVERAGE(D60,F60)</f>
        <v>16.755269636382707</v>
      </c>
      <c r="H60" s="14">
        <f>(G60-MIN($G$2:$G$86)) / (MAX($G$2:$G$86)-MIN($G$2:$G$86))</f>
        <v>0.53764872800519703</v>
      </c>
      <c r="I60" s="2">
        <f>AVERAGE(K60,M60,O60,Q60)</f>
        <v>6.1641115487017819</v>
      </c>
      <c r="J60" s="15">
        <v>61</v>
      </c>
      <c r="K60" s="2">
        <f>J60/_xlfn.STDEV.S($J$2:$J$86)</f>
        <v>4.2682751880750187</v>
      </c>
      <c r="L60" s="15">
        <v>61</v>
      </c>
      <c r="M60" s="2">
        <f>L60/_xlfn.STDEV.S($L$2:$L$86)</f>
        <v>3.2642968557037566</v>
      </c>
      <c r="N60" s="15">
        <v>82</v>
      </c>
      <c r="O60" s="2">
        <f>N60/_xlfn.STDEV.S($N$2:$N$86)</f>
        <v>13.58204252999872</v>
      </c>
      <c r="P60" s="15">
        <v>88</v>
      </c>
      <c r="Q60" s="2">
        <f>P60/_xlfn.STDEV.S($P$2:$P$86)</f>
        <v>3.5418316210296346</v>
      </c>
      <c r="R60" s="13">
        <f>AVERAGE(T60,V60,X60,Z60,AB60,AD60)</f>
        <v>9.2234338685339967</v>
      </c>
      <c r="S60" s="15">
        <v>83</v>
      </c>
      <c r="T60" s="2">
        <f>S60/_xlfn.STDEV.S($S$2:$S$86)</f>
        <v>11.437009611996306</v>
      </c>
      <c r="U60" s="15">
        <v>89</v>
      </c>
      <c r="V60" s="2">
        <f>U60/_xlfn.STDEV.S($U$2:$U$86)</f>
        <v>10.313572046559591</v>
      </c>
      <c r="W60" s="15">
        <v>63</v>
      </c>
      <c r="X60" s="2">
        <f>W60/_xlfn.STDEV.S($W$2:$W$86)</f>
        <v>4.3223367002849651</v>
      </c>
      <c r="Y60" s="15">
        <v>93</v>
      </c>
      <c r="Z60" s="2">
        <f>Y60/_xlfn.STDEV.S($Y$2:$Y$86)</f>
        <v>10.698295665098035</v>
      </c>
      <c r="AA60" s="15">
        <v>94</v>
      </c>
      <c r="AB60" s="2">
        <f>AA60/_xlfn.STDEV.S($AA$2:$AA$86)</f>
        <v>7.3576113601403934</v>
      </c>
      <c r="AC60" s="15">
        <v>82</v>
      </c>
      <c r="AD60" s="2">
        <f>AC60/_xlfn.STDEV.S($AC$2:$AC$86)</f>
        <v>11.211777827124687</v>
      </c>
      <c r="AE60" s="4">
        <f>AVERAGE(I60,R60)</f>
        <v>7.6937727086178889</v>
      </c>
      <c r="AF60" s="14">
        <f>(AE60-MIN($AE$2:$AE$86)) / (MAX($AE$2:$AE$86)-MIN($AE$2:$AE$86))</f>
        <v>0.43339253833570157</v>
      </c>
      <c r="AG60" s="15">
        <v>64</v>
      </c>
      <c r="AH60" s="2">
        <f>AG60/_xlfn.STDEV.S($AG$2:$AG$86)</f>
        <v>4.5767685111950627</v>
      </c>
      <c r="AI60" s="15">
        <v>74</v>
      </c>
      <c r="AJ60" s="2">
        <f>AI60/_xlfn.STDEV.S($AI$2:$AI$86)</f>
        <v>4.0883273545545391</v>
      </c>
      <c r="AK60" s="15">
        <v>54</v>
      </c>
      <c r="AL60" s="2">
        <f>AK60/_xlfn.STDEV.S($AK$2:$AK$86)</f>
        <v>3.2643740999008291</v>
      </c>
      <c r="AM60" s="15">
        <v>69</v>
      </c>
      <c r="AN60" s="2">
        <f>AM60/_xlfn.STDEV.S($AM$2:$AM$86)</f>
        <v>3.1835059177326146</v>
      </c>
      <c r="AO60" s="4">
        <f>AVERAGE(AH60,AJ60,AL60,AN60)</f>
        <v>3.7782439708457618</v>
      </c>
      <c r="AP60" s="14">
        <f>(AO60-MIN($AO$2:$AO$86)) / (MAX($AO$2:$AO$86)-MIN($AO$2:$AO$86))</f>
        <v>0.33214787790058958</v>
      </c>
      <c r="AQ60" s="7">
        <f>AVERAGE(AP60,AF60,H60)*100</f>
        <v>43.439638141382943</v>
      </c>
      <c r="AR60" s="2">
        <f>AQ60-AQ61</f>
        <v>0.11997498184229016</v>
      </c>
      <c r="AT60" s="11">
        <f>$AU$2*AS60</f>
        <v>0</v>
      </c>
    </row>
    <row r="61" spans="1:48" x14ac:dyDescent="0.25">
      <c r="A61" s="1" t="s">
        <v>146</v>
      </c>
      <c r="C61" s="2">
        <v>84.25</v>
      </c>
      <c r="D61" s="2">
        <f>C61/_xlfn.STDEV.S($C$2:$C$86)</f>
        <v>18.292463817547002</v>
      </c>
      <c r="E61" s="2">
        <v>67.11</v>
      </c>
      <c r="F61" s="2">
        <f>E61/_xlfn.STDEV.S($E$2:$E$86)</f>
        <v>12.789809516535671</v>
      </c>
      <c r="G61" s="4">
        <f>AVERAGE(D61,F61)</f>
        <v>15.541136667041336</v>
      </c>
      <c r="H61" s="14">
        <f>(G61-MIN($G$2:$G$86)) / (MAX($G$2:$G$86)-MIN($G$2:$G$86))</f>
        <v>0.26402963122323869</v>
      </c>
      <c r="I61" s="2">
        <f>AVERAGE(K61,M61,O61,Q61)</f>
        <v>6.6650403415147235</v>
      </c>
      <c r="J61" s="15">
        <v>71</v>
      </c>
      <c r="K61" s="2">
        <f>J61/_xlfn.STDEV.S($J$2:$J$86)</f>
        <v>4.9679924320217435</v>
      </c>
      <c r="L61" s="15">
        <v>81</v>
      </c>
      <c r="M61" s="2">
        <f>L61/_xlfn.STDEV.S($L$2:$L$86)</f>
        <v>4.3345581198689231</v>
      </c>
      <c r="N61" s="15">
        <v>89</v>
      </c>
      <c r="O61" s="2">
        <f>N61/_xlfn.STDEV.S($N$2:$N$86)</f>
        <v>14.741485184998609</v>
      </c>
      <c r="P61" s="15">
        <v>65</v>
      </c>
      <c r="Q61" s="2">
        <f>P61/_xlfn.STDEV.S($P$2:$P$86)</f>
        <v>2.6161256291696167</v>
      </c>
      <c r="R61" s="13">
        <f>AVERAGE(T61,V61,X61,Z61,AB61,AD61)</f>
        <v>9.3573245481926062</v>
      </c>
      <c r="S61" s="15">
        <v>90</v>
      </c>
      <c r="T61" s="2">
        <f>S61/_xlfn.STDEV.S($S$2:$S$86)</f>
        <v>12.401576687706838</v>
      </c>
      <c r="U61" s="15">
        <v>87</v>
      </c>
      <c r="V61" s="2">
        <f>U61/_xlfn.STDEV.S($U$2:$U$86)</f>
        <v>10.08180638259196</v>
      </c>
      <c r="W61" s="15">
        <v>64</v>
      </c>
      <c r="X61" s="2">
        <f>W61/_xlfn.STDEV.S($W$2:$W$86)</f>
        <v>4.3909452193371079</v>
      </c>
      <c r="Y61" s="15">
        <v>83</v>
      </c>
      <c r="Z61" s="2">
        <f>Y61/_xlfn.STDEV.S($Y$2:$Y$86)</f>
        <v>9.5479412925068488</v>
      </c>
      <c r="AA61" s="15">
        <v>93</v>
      </c>
      <c r="AB61" s="2">
        <f>AA61/_xlfn.STDEV.S($AA$2:$AA$86)</f>
        <v>7.2793388988623038</v>
      </c>
      <c r="AC61" s="15">
        <v>91</v>
      </c>
      <c r="AD61" s="2">
        <f>AC61/_xlfn.STDEV.S($AC$2:$AC$86)</f>
        <v>12.442338808150566</v>
      </c>
      <c r="AE61" s="4">
        <f>AVERAGE(I61,R61)</f>
        <v>8.0111824448536648</v>
      </c>
      <c r="AF61" s="14">
        <f>(AE61-MIN($AE$2:$AE$86)) / (MAX($AE$2:$AE$86)-MIN($AE$2:$AE$86))</f>
        <v>0.52513854519022951</v>
      </c>
      <c r="AG61" s="15">
        <v>63</v>
      </c>
      <c r="AH61" s="2">
        <f>AG61/_xlfn.STDEV.S($AG$2:$AG$86)</f>
        <v>4.5052565032076402</v>
      </c>
      <c r="AI61" s="15">
        <v>91</v>
      </c>
      <c r="AJ61" s="2">
        <f>AI61/_xlfn.STDEV.S($AI$2:$AI$86)</f>
        <v>5.0275376927630138</v>
      </c>
      <c r="AK61" s="15">
        <v>55</v>
      </c>
      <c r="AL61" s="2">
        <f>AK61/_xlfn.STDEV.S($AK$2:$AK$86)</f>
        <v>3.3248254721212147</v>
      </c>
      <c r="AM61" s="15">
        <v>92</v>
      </c>
      <c r="AN61" s="2">
        <f>AM61/_xlfn.STDEV.S($AM$2:$AM$86)</f>
        <v>4.2446745569768192</v>
      </c>
      <c r="AO61" s="4">
        <f>AVERAGE(AH61,AJ61,AL61,AN61)</f>
        <v>4.2755735562671715</v>
      </c>
      <c r="AP61" s="14">
        <f>(AO61-MIN($AO$2:$AO$86)) / (MAX($AO$2:$AO$86)-MIN($AO$2:$AO$86))</f>
        <v>0.51042171837275152</v>
      </c>
      <c r="AQ61" s="7">
        <f>AVERAGE(AP61,AF61,H61)*100</f>
        <v>43.319663159540653</v>
      </c>
      <c r="AR61" s="2">
        <f>AQ61-AQ62</f>
        <v>0.72836719301391639</v>
      </c>
      <c r="AT61" s="11">
        <f>$AU$2*AS61</f>
        <v>0</v>
      </c>
      <c r="AU61" s="16"/>
    </row>
    <row r="62" spans="1:48" x14ac:dyDescent="0.25">
      <c r="A62" s="5" t="s">
        <v>169</v>
      </c>
      <c r="B62" s="5"/>
      <c r="C62" s="6">
        <v>78.5</v>
      </c>
      <c r="D62" s="2">
        <f>C62/_xlfn.STDEV.S($C$2:$C$86)</f>
        <v>17.044016732076436</v>
      </c>
      <c r="E62" s="6">
        <v>86.81</v>
      </c>
      <c r="F62" s="2">
        <f>E62/_xlfn.STDEV.S($E$2:$E$86)</f>
        <v>16.544231323654621</v>
      </c>
      <c r="G62" s="4">
        <f>AVERAGE(D62,F62)</f>
        <v>16.794124027865529</v>
      </c>
      <c r="H62" s="14">
        <f>(G62-MIN($G$2:$G$86)) / (MAX($G$2:$G$86)-MIN($G$2:$G$86))</f>
        <v>0.54640502057940288</v>
      </c>
      <c r="I62" s="2">
        <f>AVERAGE(K62,M62,O62,Q62)</f>
        <v>6.7565206478862843</v>
      </c>
      <c r="J62" s="16">
        <v>78</v>
      </c>
      <c r="K62" s="2">
        <f>J62/_xlfn.STDEV.S($J$2:$J$86)</f>
        <v>5.4577945027844503</v>
      </c>
      <c r="L62" s="16">
        <v>95</v>
      </c>
      <c r="M62" s="2">
        <f>L62/_xlfn.STDEV.S($L$2:$L$86)</f>
        <v>5.0837410047845388</v>
      </c>
      <c r="N62" s="16">
        <v>83</v>
      </c>
      <c r="O62" s="2">
        <f>N62/_xlfn.STDEV.S($N$2:$N$86)</f>
        <v>13.747677194998703</v>
      </c>
      <c r="P62" s="16">
        <v>68</v>
      </c>
      <c r="Q62" s="2">
        <f>P62/_xlfn.STDEV.S($P$2:$P$86)</f>
        <v>2.736869888977445</v>
      </c>
      <c r="R62" s="13">
        <f>AVERAGE(T62,V62,X62,Z62,AB62,AD62)</f>
        <v>8.8764589788547177</v>
      </c>
      <c r="S62" s="16">
        <v>85</v>
      </c>
      <c r="T62" s="2">
        <f>S62/_xlfn.STDEV.S($S$2:$S$86)</f>
        <v>11.712600205056459</v>
      </c>
      <c r="U62" s="16">
        <v>72</v>
      </c>
      <c r="V62" s="2">
        <f>U62/_xlfn.STDEV.S($U$2:$U$86)</f>
        <v>8.3435639028347257</v>
      </c>
      <c r="W62" s="16">
        <v>87</v>
      </c>
      <c r="X62" s="2">
        <f>W62/_xlfn.STDEV.S($W$2:$W$86)</f>
        <v>5.9689411575363804</v>
      </c>
      <c r="Y62" s="16">
        <v>84</v>
      </c>
      <c r="Z62" s="2">
        <f>Y62/_xlfn.STDEV.S($Y$2:$Y$86)</f>
        <v>9.6629767297659672</v>
      </c>
      <c r="AA62" s="16">
        <v>76</v>
      </c>
      <c r="AB62" s="2">
        <f>AA62/_xlfn.STDEV.S($AA$2:$AA$86)</f>
        <v>5.9487070571347864</v>
      </c>
      <c r="AC62" s="16">
        <v>85</v>
      </c>
      <c r="AD62" s="2">
        <f>AC62/_xlfn.STDEV.S($AC$2:$AC$86)</f>
        <v>11.621964820799979</v>
      </c>
      <c r="AE62" s="4">
        <f>AVERAGE(I62,R62)</f>
        <v>7.8164898133705005</v>
      </c>
      <c r="AF62" s="14">
        <f>(AE62-MIN($AE$2:$AE$86)) / (MAX($AE$2:$AE$86)-MIN($AE$2:$AE$86))</f>
        <v>0.46886342359373206</v>
      </c>
      <c r="AG62" s="16">
        <v>74</v>
      </c>
      <c r="AH62" s="2">
        <f>AG62/_xlfn.STDEV.S($AG$2:$AG$86)</f>
        <v>5.2918885910692914</v>
      </c>
      <c r="AI62" s="16">
        <v>60</v>
      </c>
      <c r="AJ62" s="2">
        <f>AI62/_xlfn.STDEV.S($AI$2:$AI$86)</f>
        <v>3.3148600172063829</v>
      </c>
      <c r="AK62" s="16">
        <v>65</v>
      </c>
      <c r="AL62" s="2">
        <f>AK62/_xlfn.STDEV.S($AK$2:$AK$86)</f>
        <v>3.9293391943250722</v>
      </c>
      <c r="AM62" s="16">
        <v>39</v>
      </c>
      <c r="AN62" s="2">
        <f>AM62/_xlfn.STDEV.S($AM$2:$AM$86)</f>
        <v>1.799372910022782</v>
      </c>
      <c r="AO62" s="4">
        <f>AVERAGE(AH62,AJ62,AL62,AN62)</f>
        <v>3.5838651781558823</v>
      </c>
      <c r="AP62" s="14">
        <f>(AO62-MIN($AO$2:$AO$86)) / (MAX($AO$2:$AO$86)-MIN($AO$2:$AO$86))</f>
        <v>0.26247043482266719</v>
      </c>
      <c r="AQ62" s="7">
        <f>AVERAGE(AP62,AF62,H62)*100</f>
        <v>42.591295966526737</v>
      </c>
      <c r="AR62" s="2">
        <f>AQ62-AQ63</f>
        <v>0.30358085446285088</v>
      </c>
      <c r="AT62" s="11">
        <f>$AU$2*AS62</f>
        <v>0</v>
      </c>
    </row>
    <row r="63" spans="1:48" x14ac:dyDescent="0.25">
      <c r="A63" s="1" t="s">
        <v>37</v>
      </c>
      <c r="C63" s="2">
        <v>77.5</v>
      </c>
      <c r="D63" s="2">
        <f>C63/_xlfn.STDEV.S($C$2:$C$86)</f>
        <v>16.826895499820683</v>
      </c>
      <c r="E63" s="2">
        <v>76.66</v>
      </c>
      <c r="F63" s="2">
        <f>E63/_xlfn.STDEV.S($E$2:$E$86)</f>
        <v>14.609846483946127</v>
      </c>
      <c r="G63" s="4">
        <f>AVERAGE(D63,F63)</f>
        <v>15.718370991883404</v>
      </c>
      <c r="H63" s="14">
        <f>(G63-MIN($G$2:$G$86)) / (MAX($G$2:$G$86)-MIN($G$2:$G$86))</f>
        <v>0.30397146387798801</v>
      </c>
      <c r="I63" s="2">
        <f>AVERAGE(K63,M63,O63,Q63)</f>
        <v>6.5783490734495276</v>
      </c>
      <c r="J63" s="15">
        <v>83</v>
      </c>
      <c r="K63" s="2">
        <f>J63/_xlfn.STDEV.S($J$2:$J$86)</f>
        <v>5.8076531247578123</v>
      </c>
      <c r="L63" s="15">
        <v>82</v>
      </c>
      <c r="M63" s="2">
        <f>L63/_xlfn.STDEV.S($L$2:$L$86)</f>
        <v>4.388071183077181</v>
      </c>
      <c r="N63" s="15">
        <v>82</v>
      </c>
      <c r="O63" s="2">
        <f>N63/_xlfn.STDEV.S($N$2:$N$86)</f>
        <v>13.58204252999872</v>
      </c>
      <c r="P63" s="15">
        <v>63</v>
      </c>
      <c r="Q63" s="2">
        <f>P63/_xlfn.STDEV.S($P$2:$P$86)</f>
        <v>2.5356294559643975</v>
      </c>
      <c r="R63" s="13">
        <f>AVERAGE(T63,V63,X63,Z63,AB63,AD63)</f>
        <v>9.933647833618334</v>
      </c>
      <c r="S63" s="15">
        <v>96</v>
      </c>
      <c r="T63" s="2">
        <f>S63/_xlfn.STDEV.S($S$2:$S$86)</f>
        <v>13.228348466887294</v>
      </c>
      <c r="U63" s="15">
        <v>96</v>
      </c>
      <c r="V63" s="2">
        <f>U63/_xlfn.STDEV.S($U$2:$U$86)</f>
        <v>11.124751870446302</v>
      </c>
      <c r="W63" s="15">
        <v>96</v>
      </c>
      <c r="X63" s="2">
        <f>W63/_xlfn.STDEV.S($W$2:$W$86)</f>
        <v>6.5864178290056614</v>
      </c>
      <c r="Y63" s="15">
        <v>84</v>
      </c>
      <c r="Z63" s="2">
        <f>Y63/_xlfn.STDEV.S($Y$2:$Y$86)</f>
        <v>9.6629767297659672</v>
      </c>
      <c r="AA63" s="15">
        <v>96</v>
      </c>
      <c r="AB63" s="2">
        <f>AA63/_xlfn.STDEV.S($AA$2:$AA$86)</f>
        <v>7.5141562826965718</v>
      </c>
      <c r="AC63" s="15">
        <v>84</v>
      </c>
      <c r="AD63" s="2">
        <f>AC63/_xlfn.STDEV.S($AC$2:$AC$86)</f>
        <v>11.485235822908216</v>
      </c>
      <c r="AE63" s="4">
        <f>AVERAGE(I63,R63)</f>
        <v>8.2559984535339304</v>
      </c>
      <c r="AF63" s="14">
        <f>(AE63-MIN($AE$2:$AE$86)) / (MAX($AE$2:$AE$86)-MIN($AE$2:$AE$86))</f>
        <v>0.59590162724576401</v>
      </c>
      <c r="AG63" s="15">
        <v>99</v>
      </c>
      <c r="AH63" s="2">
        <f>AG63/_xlfn.STDEV.S($AG$2:$AG$86)</f>
        <v>7.0796887907548625</v>
      </c>
      <c r="AI63" s="15">
        <v>94</v>
      </c>
      <c r="AJ63" s="2">
        <f>AI63/_xlfn.STDEV.S($AI$2:$AI$86)</f>
        <v>5.1932806936233327</v>
      </c>
      <c r="AK63" s="15">
        <v>40</v>
      </c>
      <c r="AL63" s="2">
        <f>AK63/_xlfn.STDEV.S($AK$2:$AK$86)</f>
        <v>2.418054888815429</v>
      </c>
      <c r="AM63" s="15">
        <v>18</v>
      </c>
      <c r="AN63" s="2">
        <f>AM63/_xlfn.STDEV.S($AM$2:$AM$86)</f>
        <v>0.83047980462589943</v>
      </c>
      <c r="AO63" s="4">
        <f>AVERAGE(AH63,AJ63,AL63,AN63)</f>
        <v>3.8803760444548807</v>
      </c>
      <c r="AP63" s="14">
        <f>(AO63-MIN($AO$2:$AO$86)) / (MAX($AO$2:$AO$86)-MIN($AO$2:$AO$86))</f>
        <v>0.36875836223816455</v>
      </c>
      <c r="AQ63" s="7">
        <f>AVERAGE(AP63,AF63,H63)*100</f>
        <v>42.287715112063886</v>
      </c>
      <c r="AR63" s="2">
        <f>AQ63-AQ64</f>
        <v>0.42989693892437231</v>
      </c>
      <c r="AT63" s="11">
        <f>$AU$2*AS63</f>
        <v>0</v>
      </c>
    </row>
    <row r="64" spans="1:48" x14ac:dyDescent="0.25">
      <c r="A64" s="5" t="s">
        <v>170</v>
      </c>
      <c r="B64" s="5" t="s">
        <v>231</v>
      </c>
      <c r="C64" s="6"/>
      <c r="E64" s="6">
        <v>84.45</v>
      </c>
      <c r="F64" s="2">
        <f>E64/_xlfn.STDEV.S($E$2:$E$86)</f>
        <v>16.094463025949</v>
      </c>
      <c r="G64" s="4">
        <f>AVERAGE(D64,F64)</f>
        <v>16.094463025949</v>
      </c>
      <c r="H64" s="14">
        <f>(G64-MIN($G$2:$G$86)) / (MAX($G$2:$G$86)-MIN($G$2:$G$86))</f>
        <v>0.38872821232848209</v>
      </c>
      <c r="J64" s="16"/>
      <c r="L64" s="16"/>
      <c r="N64" s="16"/>
      <c r="P64" s="16"/>
      <c r="R64" s="13">
        <f>AVERAGE(T64,V64,X64,Z64,AB64,AD64)</f>
        <v>9.1939278092991916</v>
      </c>
      <c r="S64" s="16">
        <v>93</v>
      </c>
      <c r="T64" s="2">
        <f>S64/_xlfn.STDEV.S($S$2:$S$86)</f>
        <v>12.814962577297067</v>
      </c>
      <c r="U64" s="16">
        <v>97</v>
      </c>
      <c r="V64" s="2">
        <f>U64/_xlfn.STDEV.S($U$2:$U$86)</f>
        <v>11.240634702430116</v>
      </c>
      <c r="W64" s="16">
        <v>55</v>
      </c>
      <c r="X64" s="2">
        <f>W64/_xlfn.STDEV.S($W$2:$W$86)</f>
        <v>3.7734685478678269</v>
      </c>
      <c r="Y64" s="16">
        <v>82</v>
      </c>
      <c r="Z64" s="2">
        <f>Y64/_xlfn.STDEV.S($Y$2:$Y$86)</f>
        <v>9.4329058552477303</v>
      </c>
      <c r="AA64" s="16">
        <v>68</v>
      </c>
      <c r="AB64" s="2">
        <f>AA64/_xlfn.STDEV.S($AA$2:$AA$86)</f>
        <v>5.3225273669100721</v>
      </c>
      <c r="AC64" s="16">
        <v>92</v>
      </c>
      <c r="AD64" s="2">
        <f>AC64/_xlfn.STDEV.S($AC$2:$AC$86)</f>
        <v>12.579067806042332</v>
      </c>
      <c r="AE64" s="4">
        <f>AVERAGE(I64,R64)</f>
        <v>9.1939278092991916</v>
      </c>
      <c r="AF64" s="14">
        <f>(AE64-MIN($AE$2:$AE$86)) / (MAX($AE$2:$AE$86)-MIN($AE$2:$AE$86))</f>
        <v>0.86700633286570328</v>
      </c>
      <c r="AG64" s="16"/>
      <c r="AI64" s="16">
        <v>42</v>
      </c>
      <c r="AJ64" s="2">
        <f>AI64/_xlfn.STDEV.S($AI$2:$AI$86)</f>
        <v>2.3204020120444682</v>
      </c>
      <c r="AK64" s="16">
        <v>81</v>
      </c>
      <c r="AL64" s="2">
        <f>AK64/_xlfn.STDEV.S($AK$2:$AK$86)</f>
        <v>4.8965611498512436</v>
      </c>
      <c r="AM64" s="16">
        <v>29</v>
      </c>
      <c r="AN64" s="2">
        <f>AM64/_xlfn.STDEV.S($AM$2:$AM$86)</f>
        <v>1.3379952407861713</v>
      </c>
      <c r="AO64" s="4">
        <f>AVERAGE(AH64,AJ64,AL64,AN64)</f>
        <v>2.851652800893961</v>
      </c>
      <c r="AP64" s="14">
        <f>(AO64-MIN($AO$2:$AO$86)) / (MAX($AO$2:$AO$86)-MIN($AO$2:$AO$86))</f>
        <v>0</v>
      </c>
      <c r="AQ64" s="7">
        <f>AVERAGE(AP64,AF64,H64)*100</f>
        <v>41.857818173139513</v>
      </c>
      <c r="AR64" s="2">
        <f>AQ64-AQ65</f>
        <v>9.3169716179630768E-4</v>
      </c>
      <c r="AS64" s="33"/>
      <c r="AT64" s="11">
        <f>$AU$2*AS64</f>
        <v>0</v>
      </c>
      <c r="AU64" s="16"/>
      <c r="AV64" s="6"/>
    </row>
    <row r="65" spans="1:48" x14ac:dyDescent="0.25">
      <c r="A65" s="1" t="s">
        <v>67</v>
      </c>
      <c r="C65" s="2">
        <v>84.5</v>
      </c>
      <c r="D65" s="2">
        <f>C65/_xlfn.STDEV.S($C$2:$C$86)</f>
        <v>18.34674412561094</v>
      </c>
      <c r="E65" s="2">
        <v>72.14</v>
      </c>
      <c r="F65" s="2">
        <f>E65/_xlfn.STDEV.S($E$2:$E$86)</f>
        <v>13.748425845967565</v>
      </c>
      <c r="G65" s="4">
        <f>AVERAGE(D65,F65)</f>
        <v>16.047584985789253</v>
      </c>
      <c r="H65" s="14">
        <f>(G65-MIN($G$2:$G$86)) / (MAX($G$2:$G$86)-MIN($G$2:$G$86))</f>
        <v>0.37816369647123094</v>
      </c>
      <c r="I65" s="2">
        <f>AVERAGE(K65,M65,O65,Q65)</f>
        <v>6.7786468740791959</v>
      </c>
      <c r="J65" s="15">
        <v>59</v>
      </c>
      <c r="K65" s="2">
        <f>J65/_xlfn.STDEV.S($J$2:$J$86)</f>
        <v>4.1283317392856738</v>
      </c>
      <c r="L65" s="15">
        <v>95</v>
      </c>
      <c r="M65" s="2">
        <f>L65/_xlfn.STDEV.S($L$2:$L$86)</f>
        <v>5.0837410047845388</v>
      </c>
      <c r="N65" s="15">
        <v>85</v>
      </c>
      <c r="O65" s="2">
        <f>N65/_xlfn.STDEV.S($N$2:$N$86)</f>
        <v>14.078946524998672</v>
      </c>
      <c r="P65" s="15">
        <v>95</v>
      </c>
      <c r="Q65" s="2">
        <f>P65/_xlfn.STDEV.S($P$2:$P$86)</f>
        <v>3.8235682272479012</v>
      </c>
      <c r="R65" s="13">
        <f>AVERAGE(T65,V65,X65,Z65,AB65,AD65)</f>
        <v>9.2465144935853711</v>
      </c>
      <c r="S65" s="15">
        <v>82</v>
      </c>
      <c r="T65" s="2">
        <f>S65/_xlfn.STDEV.S($S$2:$S$86)</f>
        <v>11.29921431546623</v>
      </c>
      <c r="U65" s="15">
        <v>85</v>
      </c>
      <c r="V65" s="2">
        <f>U65/_xlfn.STDEV.S($U$2:$U$86)</f>
        <v>9.850040718624328</v>
      </c>
      <c r="W65" s="15">
        <v>69</v>
      </c>
      <c r="X65" s="2">
        <f>W65/_xlfn.STDEV.S($W$2:$W$86)</f>
        <v>4.7339878145978194</v>
      </c>
      <c r="Y65" s="15">
        <v>95</v>
      </c>
      <c r="Z65" s="2">
        <f>Y65/_xlfn.STDEV.S($Y$2:$Y$86)</f>
        <v>10.928366539616272</v>
      </c>
      <c r="AA65" s="15">
        <v>97</v>
      </c>
      <c r="AB65" s="2">
        <f>AA65/_xlfn.STDEV.S($AA$2:$AA$86)</f>
        <v>7.5924287439746614</v>
      </c>
      <c r="AC65" s="15">
        <v>81</v>
      </c>
      <c r="AD65" s="2">
        <f>AC65/_xlfn.STDEV.S($AC$2:$AC$86)</f>
        <v>11.075048829232921</v>
      </c>
      <c r="AE65" s="4">
        <f>AVERAGE(I65,R65)</f>
        <v>8.0125806838322831</v>
      </c>
      <c r="AF65" s="14">
        <f>(AE65-MIN($AE$2:$AE$86)) / (MAX($AE$2:$AE$86)-MIN($AE$2:$AE$86))</f>
        <v>0.52554270053983498</v>
      </c>
      <c r="AG65" s="15">
        <v>63</v>
      </c>
      <c r="AH65" s="2">
        <f>AG65/_xlfn.STDEV.S($AG$2:$AG$86)</f>
        <v>4.5052565032076402</v>
      </c>
      <c r="AI65" s="15">
        <v>77</v>
      </c>
      <c r="AJ65" s="2">
        <f>AI65/_xlfn.STDEV.S($AI$2:$AI$86)</f>
        <v>4.254070355414858</v>
      </c>
      <c r="AK65" s="15">
        <v>50</v>
      </c>
      <c r="AL65" s="2">
        <f>AK65/_xlfn.STDEV.S($AK$2:$AK$86)</f>
        <v>3.022568611019286</v>
      </c>
      <c r="AM65" s="15">
        <v>77</v>
      </c>
      <c r="AN65" s="2">
        <f>AM65/_xlfn.STDEV.S($AM$2:$AM$86)</f>
        <v>3.5526080531219031</v>
      </c>
      <c r="AO65" s="4">
        <f>AVERAGE(AH65,AJ65,AL65,AN65)</f>
        <v>3.8336258806909216</v>
      </c>
      <c r="AP65" s="14">
        <f>(AO65-MIN($AO$2:$AO$86)) / (MAX($AO$2:$AO$86)-MIN($AO$2:$AO$86))</f>
        <v>0.35200019726826548</v>
      </c>
      <c r="AQ65" s="7">
        <f>AVERAGE(AP65,AF65,H65)*100</f>
        <v>41.856886475977717</v>
      </c>
      <c r="AR65" s="2">
        <f>AQ65-AQ66</f>
        <v>0.44252386092892948</v>
      </c>
      <c r="AT65" s="11">
        <f>$AU$2*AS65</f>
        <v>0</v>
      </c>
    </row>
    <row r="66" spans="1:48" x14ac:dyDescent="0.25">
      <c r="A66" s="1" t="s">
        <v>52</v>
      </c>
      <c r="B66" s="1" t="s">
        <v>206</v>
      </c>
      <c r="C66" s="2">
        <v>77.25</v>
      </c>
      <c r="D66" s="2">
        <f>C66/_xlfn.STDEV.S($C$2:$C$86)</f>
        <v>16.772615191756746</v>
      </c>
      <c r="E66" s="2">
        <v>81.45</v>
      </c>
      <c r="F66" s="2">
        <f>E66/_xlfn.STDEV.S($E$2:$E$86)</f>
        <v>15.522723664458807</v>
      </c>
      <c r="G66" s="4">
        <f>AVERAGE(D66,F66)</f>
        <v>16.147669428107776</v>
      </c>
      <c r="H66" s="14">
        <f>(G66-MIN($G$2:$G$86)) / (MAX($G$2:$G$86)-MIN($G$2:$G$86))</f>
        <v>0.4007188987436604</v>
      </c>
      <c r="I66" s="2">
        <f>AVERAGE(K66,M66,O66,Q66)</f>
        <v>5.7080540399401754</v>
      </c>
      <c r="J66" s="15">
        <v>52</v>
      </c>
      <c r="K66" s="2">
        <f>J66/_xlfn.STDEV.S($J$2:$J$86)</f>
        <v>3.6385296685229669</v>
      </c>
      <c r="L66" s="15">
        <v>88</v>
      </c>
      <c r="M66" s="2">
        <f>L66/_xlfn.STDEV.S($L$2:$L$86)</f>
        <v>4.709149562326731</v>
      </c>
      <c r="N66" s="15">
        <v>77</v>
      </c>
      <c r="O66" s="2">
        <f>N66/_xlfn.STDEV.S($N$2:$N$86)</f>
        <v>12.753869204998797</v>
      </c>
      <c r="P66" s="15">
        <v>43</v>
      </c>
      <c r="Q66" s="2">
        <f>P66/_xlfn.STDEV.S($P$2:$P$86)</f>
        <v>1.7306677239122079</v>
      </c>
      <c r="R66" s="13">
        <f>AVERAGE(T66,V66,X66,Z66,AB66,AD66)</f>
        <v>9.3504206822731053</v>
      </c>
      <c r="S66" s="15">
        <v>89</v>
      </c>
      <c r="T66" s="2">
        <f>S66/_xlfn.STDEV.S($S$2:$S$86)</f>
        <v>12.263781391176762</v>
      </c>
      <c r="U66" s="15">
        <v>90</v>
      </c>
      <c r="V66" s="2">
        <f>U66/_xlfn.STDEV.S($U$2:$U$86)</f>
        <v>10.429454878543407</v>
      </c>
      <c r="W66" s="15">
        <v>66</v>
      </c>
      <c r="X66" s="2">
        <f>W66/_xlfn.STDEV.S($W$2:$W$86)</f>
        <v>4.5281622574413918</v>
      </c>
      <c r="Y66" s="15">
        <v>82</v>
      </c>
      <c r="Z66" s="2">
        <f>Y66/_xlfn.STDEV.S($Y$2:$Y$86)</f>
        <v>9.4329058552477303</v>
      </c>
      <c r="AA66" s="15">
        <v>93</v>
      </c>
      <c r="AB66" s="2">
        <f>AA66/_xlfn.STDEV.S($AA$2:$AA$86)</f>
        <v>7.2793388988623038</v>
      </c>
      <c r="AC66" s="15">
        <v>89</v>
      </c>
      <c r="AD66" s="2">
        <f>AC66/_xlfn.STDEV.S($AC$2:$AC$86)</f>
        <v>12.168880812367037</v>
      </c>
      <c r="AE66" s="4">
        <f>AVERAGE(I66,R66)</f>
        <v>7.5292373611066399</v>
      </c>
      <c r="AF66" s="14">
        <f>(AE66-MIN($AE$2:$AE$86)) / (MAX($AE$2:$AE$86)-MIN($AE$2:$AE$86))</f>
        <v>0.38583425830434775</v>
      </c>
      <c r="AG66" s="15">
        <v>68</v>
      </c>
      <c r="AH66" s="2">
        <f>AG66/_xlfn.STDEV.S($AG$2:$AG$86)</f>
        <v>4.8628165431447545</v>
      </c>
      <c r="AI66" s="15">
        <v>70</v>
      </c>
      <c r="AJ66" s="2">
        <f>AI66/_xlfn.STDEV.S($AI$2:$AI$86)</f>
        <v>3.8673366867407801</v>
      </c>
      <c r="AK66" s="15">
        <v>75</v>
      </c>
      <c r="AL66" s="2">
        <f>AK66/_xlfn.STDEV.S($AK$2:$AK$86)</f>
        <v>4.5338529165289296</v>
      </c>
      <c r="AM66" s="15">
        <v>70</v>
      </c>
      <c r="AN66" s="2">
        <f>AM66/_xlfn.STDEV.S($AM$2:$AM$86)</f>
        <v>3.2296436846562755</v>
      </c>
      <c r="AO66" s="4">
        <f>AVERAGE(AH66,AJ66,AL66,AN66)</f>
        <v>4.1234124577676843</v>
      </c>
      <c r="AP66" s="14">
        <f>(AO66-MIN($AO$2:$AO$86)) / (MAX($AO$2:$AO$86)-MIN($AO$2:$AO$86))</f>
        <v>0.45587772140345573</v>
      </c>
      <c r="AQ66" s="7">
        <f>AVERAGE(AP66,AF66,H66)*100</f>
        <v>41.414362615048788</v>
      </c>
      <c r="AR66" s="2">
        <f>AQ66-AQ67</f>
        <v>0.1416386144235986</v>
      </c>
      <c r="AT66" s="11">
        <f>$AU$2*AS66</f>
        <v>0</v>
      </c>
    </row>
    <row r="67" spans="1:48" x14ac:dyDescent="0.25">
      <c r="A67" s="1" t="s">
        <v>54</v>
      </c>
      <c r="C67" s="2">
        <v>76.5</v>
      </c>
      <c r="D67" s="2">
        <f>C67/_xlfn.STDEV.S($C$2:$C$86)</f>
        <v>16.609774267564934</v>
      </c>
      <c r="E67" s="2">
        <v>83.58</v>
      </c>
      <c r="F67" s="2">
        <f>E67/_xlfn.STDEV.S($E$2:$E$86)</f>
        <v>15.928658611116845</v>
      </c>
      <c r="G67" s="4">
        <f>AVERAGE(D67,F67)</f>
        <v>16.269216439340887</v>
      </c>
      <c r="H67" s="14">
        <f>(G67-MIN($G$2:$G$86)) / (MAX($G$2:$G$86)-MIN($G$2:$G$86))</f>
        <v>0.42811094250653736</v>
      </c>
      <c r="I67" s="2">
        <f>AVERAGE(K67,M67,O67,Q67)</f>
        <v>6.7779135556275891</v>
      </c>
      <c r="J67" s="15">
        <v>73</v>
      </c>
      <c r="K67" s="2">
        <f>J67/_xlfn.STDEV.S($J$2:$J$86)</f>
        <v>5.1079358808110875</v>
      </c>
      <c r="L67" s="15">
        <v>92</v>
      </c>
      <c r="M67" s="2">
        <f>L67/_xlfn.STDEV.S($L$2:$L$86)</f>
        <v>4.9232018151597643</v>
      </c>
      <c r="N67" s="15">
        <v>90</v>
      </c>
      <c r="O67" s="2">
        <f>N67/_xlfn.STDEV.S($N$2:$N$86)</f>
        <v>14.907119849998594</v>
      </c>
      <c r="P67" s="15">
        <v>54</v>
      </c>
      <c r="Q67" s="2">
        <f>P67/_xlfn.STDEV.S($P$2:$P$86)</f>
        <v>2.1733966765409121</v>
      </c>
      <c r="R67" s="13">
        <f>AVERAGE(T67,V67,X67,Z67,AB67,AD67)</f>
        <v>9.4522590232222718</v>
      </c>
      <c r="S67" s="15">
        <v>93</v>
      </c>
      <c r="T67" s="2">
        <f>S67/_xlfn.STDEV.S($S$2:$S$86)</f>
        <v>12.814962577297067</v>
      </c>
      <c r="U67" s="15">
        <v>81</v>
      </c>
      <c r="V67" s="2">
        <f>U67/_xlfn.STDEV.S($U$2:$U$86)</f>
        <v>9.3865093906890671</v>
      </c>
      <c r="W67" s="15">
        <v>88</v>
      </c>
      <c r="X67" s="2">
        <f>W67/_xlfn.STDEV.S($W$2:$W$86)</f>
        <v>6.0375496765885233</v>
      </c>
      <c r="Y67" s="15">
        <v>88</v>
      </c>
      <c r="Z67" s="2">
        <f>Y67/_xlfn.STDEV.S($Y$2:$Y$86)</f>
        <v>10.123118478802443</v>
      </c>
      <c r="AA67" s="15">
        <v>72</v>
      </c>
      <c r="AB67" s="2">
        <f>AA67/_xlfn.STDEV.S($AA$2:$AA$86)</f>
        <v>5.6356172120224288</v>
      </c>
      <c r="AC67" s="15">
        <v>93</v>
      </c>
      <c r="AD67" s="2">
        <f>AC67/_xlfn.STDEV.S($AC$2:$AC$86)</f>
        <v>12.715796803934095</v>
      </c>
      <c r="AE67" s="4">
        <f>AVERAGE(I67,R67)</f>
        <v>8.11508628942493</v>
      </c>
      <c r="AF67" s="14">
        <f>(AE67-MIN($AE$2:$AE$86)) / (MAX($AE$2:$AE$86)-MIN($AE$2:$AE$86))</f>
        <v>0.55517153330615177</v>
      </c>
      <c r="AG67" s="15">
        <v>66</v>
      </c>
      <c r="AH67" s="2">
        <f>AG67/_xlfn.STDEV.S($AG$2:$AG$86)</f>
        <v>4.7197925271699086</v>
      </c>
      <c r="AI67" s="15">
        <v>47</v>
      </c>
      <c r="AJ67" s="2">
        <f>AI67/_xlfn.STDEV.S($AI$2:$AI$86)</f>
        <v>2.5966403468116663</v>
      </c>
      <c r="AK67" s="15">
        <v>88</v>
      </c>
      <c r="AL67" s="2">
        <f>AK67/_xlfn.STDEV.S($AK$2:$AK$86)</f>
        <v>5.3197207553939432</v>
      </c>
      <c r="AM67" s="15">
        <v>35</v>
      </c>
      <c r="AN67" s="2">
        <f>AM67/_xlfn.STDEV.S($AM$2:$AM$86)</f>
        <v>1.6148218423281377</v>
      </c>
      <c r="AO67" s="4">
        <f>AVERAGE(AH67,AJ67,AL67,AN67)</f>
        <v>3.5627438679259136</v>
      </c>
      <c r="AP67" s="14">
        <f>(AO67-MIN($AO$2:$AO$86)) / (MAX($AO$2:$AO$86)-MIN($AO$2:$AO$86))</f>
        <v>0.25489924420606652</v>
      </c>
      <c r="AQ67" s="7">
        <f>AVERAGE(AP67,AF67,H67)*100</f>
        <v>41.272724000625189</v>
      </c>
      <c r="AR67" s="2">
        <f>AQ67-AQ68</f>
        <v>1.3613037108170332</v>
      </c>
      <c r="AT67" s="11">
        <f>$AU$2*AS67</f>
        <v>0</v>
      </c>
    </row>
    <row r="68" spans="1:48" x14ac:dyDescent="0.25">
      <c r="A68" s="5" t="s">
        <v>236</v>
      </c>
      <c r="B68" s="5" t="s">
        <v>237</v>
      </c>
      <c r="C68" s="6">
        <v>89</v>
      </c>
      <c r="D68" s="2">
        <f>C68/_xlfn.STDEV.S($C$2:$C$86)</f>
        <v>19.323789670761819</v>
      </c>
      <c r="E68" s="6">
        <v>72.72</v>
      </c>
      <c r="F68" s="2">
        <f>E68/_xlfn.STDEV.S($E$2:$E$86)</f>
        <v>13.858962122522337</v>
      </c>
      <c r="G68" s="4">
        <f>AVERAGE(D68,F68)</f>
        <v>16.591375896642077</v>
      </c>
      <c r="H68" s="14">
        <f>(G68-MIN($G$2:$G$86)) / (MAX($G$2:$G$86)-MIN($G$2:$G$86))</f>
        <v>0.50071335258221095</v>
      </c>
      <c r="I68" s="2">
        <f>AVERAGE(K68,M68,O68,Q68)</f>
        <v>7.4933641363959502</v>
      </c>
      <c r="J68" s="16">
        <v>97</v>
      </c>
      <c r="K68" s="2">
        <f>J68/_xlfn.STDEV.S($J$2:$J$86)</f>
        <v>6.787257266283226</v>
      </c>
      <c r="L68" s="16">
        <v>83</v>
      </c>
      <c r="M68" s="2">
        <f>L68/_xlfn.STDEV.S($L$2:$L$86)</f>
        <v>4.4415842462854398</v>
      </c>
      <c r="N68" s="16">
        <v>93</v>
      </c>
      <c r="O68" s="2">
        <f>N68/_xlfn.STDEV.S($N$2:$N$86)</f>
        <v>15.404023844998548</v>
      </c>
      <c r="P68" s="16">
        <v>83</v>
      </c>
      <c r="Q68" s="2">
        <f>P68/_xlfn.STDEV.S($P$2:$P$86)</f>
        <v>3.3405911880165871</v>
      </c>
      <c r="R68" s="13">
        <f>AVERAGE(T68,V68,X68,Z68,AB68,AD68)</f>
        <v>9.5833181864743207</v>
      </c>
      <c r="S68" s="16">
        <v>98</v>
      </c>
      <c r="T68" s="2">
        <f>S68/_xlfn.STDEV.S($S$2:$S$86)</f>
        <v>13.503939059947447</v>
      </c>
      <c r="U68" s="16">
        <v>99</v>
      </c>
      <c r="V68" s="2">
        <f>U68/_xlfn.STDEV.S($U$2:$U$86)</f>
        <v>11.472400366397748</v>
      </c>
      <c r="W68" s="16">
        <v>51</v>
      </c>
      <c r="X68" s="2">
        <f>W68/_xlfn.STDEV.S($W$2:$W$86)</f>
        <v>3.4990344716592574</v>
      </c>
      <c r="Y68" s="16">
        <v>70</v>
      </c>
      <c r="Z68" s="2">
        <f>Y68/_xlfn.STDEV.S($Y$2:$Y$86)</f>
        <v>8.0524806081383069</v>
      </c>
      <c r="AA68" s="16">
        <v>95</v>
      </c>
      <c r="AB68" s="2">
        <f>AA68/_xlfn.STDEV.S($AA$2:$AA$86)</f>
        <v>7.4358838214184821</v>
      </c>
      <c r="AC68" s="16">
        <v>99</v>
      </c>
      <c r="AD68" s="2">
        <f>AC68/_xlfn.STDEV.S($AC$2:$AC$86)</f>
        <v>13.536170791284682</v>
      </c>
      <c r="AE68" s="4">
        <f>AVERAGE(I68,R68)</f>
        <v>8.5383411614351346</v>
      </c>
      <c r="AF68" s="14">
        <f>(AE68-MIN($AE$2:$AE$86)) / (MAX($AE$2:$AE$86)-MIN($AE$2:$AE$86))</f>
        <v>0.67751165068621755</v>
      </c>
      <c r="AG68" s="16">
        <v>97</v>
      </c>
      <c r="AH68" s="2">
        <f>AG68/_xlfn.STDEV.S($AG$2:$AG$86)</f>
        <v>6.9366647747800165</v>
      </c>
      <c r="AI68" s="16">
        <v>4</v>
      </c>
      <c r="AJ68" s="2">
        <f>AI68/_xlfn.STDEV.S($AI$2:$AI$86)</f>
        <v>0.22099066781375884</v>
      </c>
      <c r="AK68" s="16">
        <v>70</v>
      </c>
      <c r="AL68" s="2">
        <f>AK68/_xlfn.STDEV.S($AK$2:$AK$86)</f>
        <v>4.2315960554270005</v>
      </c>
      <c r="AM68" s="16">
        <v>5</v>
      </c>
      <c r="AN68" s="2">
        <f>AM68/_xlfn.STDEV.S($AM$2:$AM$86)</f>
        <v>0.23068883461830539</v>
      </c>
      <c r="AO68" s="4">
        <f>AVERAGE(AH68,AJ68,AL68,AN68)</f>
        <v>2.9049850831597706</v>
      </c>
      <c r="AP68" s="14">
        <f>(AO68-MIN($AO$2:$AO$86)) / (MAX($AO$2:$AO$86)-MIN($AO$2:$AO$86))</f>
        <v>1.9117605425816159E-2</v>
      </c>
      <c r="AQ68" s="7">
        <f>AVERAGE(AP68,AF68,H68)*100</f>
        <v>39.911420289808156</v>
      </c>
      <c r="AR68" s="2">
        <f>AQ68-AQ69</f>
        <v>1.6215875598644018</v>
      </c>
      <c r="AS68" s="33"/>
      <c r="AT68" s="11">
        <f>$AU$2*AS68</f>
        <v>0</v>
      </c>
      <c r="AU68" s="16"/>
      <c r="AV68" s="6"/>
    </row>
    <row r="69" spans="1:48" x14ac:dyDescent="0.25">
      <c r="A69" s="5" t="s">
        <v>235</v>
      </c>
      <c r="B69" s="5" t="s">
        <v>234</v>
      </c>
      <c r="C69" s="6">
        <v>78.5</v>
      </c>
      <c r="D69" s="2">
        <f>C69/_xlfn.STDEV.S($C$2:$C$86)</f>
        <v>17.044016732076436</v>
      </c>
      <c r="E69" s="6">
        <v>86.81</v>
      </c>
      <c r="F69" s="2">
        <f>E69/_xlfn.STDEV.S($E$2:$E$86)</f>
        <v>16.544231323654621</v>
      </c>
      <c r="G69" s="4">
        <f>AVERAGE(D69,F69)</f>
        <v>16.794124027865529</v>
      </c>
      <c r="H69" s="14">
        <f>(G69-MIN($G$2:$G$86)) / (MAX($G$2:$G$86)-MIN($G$2:$G$86))</f>
        <v>0.54640502057940288</v>
      </c>
      <c r="I69" s="2">
        <f>AVERAGE(K69,M69,O69,Q69)</f>
        <v>6.5725374206443075</v>
      </c>
      <c r="J69" s="16">
        <v>71</v>
      </c>
      <c r="K69" s="2">
        <f>J69/_xlfn.STDEV.S($J$2:$J$86)</f>
        <v>4.9679924320217435</v>
      </c>
      <c r="L69" s="16">
        <v>95</v>
      </c>
      <c r="M69" s="2">
        <f>L69/_xlfn.STDEV.S($L$2:$L$86)</f>
        <v>5.0837410047845388</v>
      </c>
      <c r="N69" s="16">
        <v>82</v>
      </c>
      <c r="O69" s="2">
        <f>N69/_xlfn.STDEV.S($N$2:$N$86)</f>
        <v>13.58204252999872</v>
      </c>
      <c r="P69" s="16">
        <v>66</v>
      </c>
      <c r="Q69" s="2">
        <f>P69/_xlfn.STDEV.S($P$2:$P$86)</f>
        <v>2.6563737157722258</v>
      </c>
      <c r="R69" s="13">
        <f>AVERAGE(T69,V69,X69,Z69,AB69,AD69)</f>
        <v>8.7104896935245204</v>
      </c>
      <c r="S69" s="16">
        <v>83</v>
      </c>
      <c r="T69" s="2">
        <f>S69/_xlfn.STDEV.S($S$2:$S$86)</f>
        <v>11.437009611996306</v>
      </c>
      <c r="U69" s="16">
        <v>70</v>
      </c>
      <c r="V69" s="2">
        <f>U69/_xlfn.STDEV.S($U$2:$U$86)</f>
        <v>8.1117982388670935</v>
      </c>
      <c r="W69" s="16">
        <v>87</v>
      </c>
      <c r="X69" s="2">
        <f>W69/_xlfn.STDEV.S($W$2:$W$86)</f>
        <v>5.9689411575363804</v>
      </c>
      <c r="Y69" s="16">
        <v>84</v>
      </c>
      <c r="Z69" s="2">
        <f>Y69/_xlfn.STDEV.S($Y$2:$Y$86)</f>
        <v>9.6629767297659672</v>
      </c>
      <c r="AA69" s="16">
        <v>75</v>
      </c>
      <c r="AB69" s="2">
        <f>AA69/_xlfn.STDEV.S($AA$2:$AA$86)</f>
        <v>5.8704345958566968</v>
      </c>
      <c r="AC69" s="16">
        <v>82</v>
      </c>
      <c r="AD69" s="2">
        <f>AC69/_xlfn.STDEV.S($AC$2:$AC$86)</f>
        <v>11.211777827124687</v>
      </c>
      <c r="AE69" s="4">
        <f>AVERAGE(I69,R69)</f>
        <v>7.6415135570844139</v>
      </c>
      <c r="AF69" s="14">
        <f>(AE69-MIN($AE$2:$AE$86)) / (MAX($AE$2:$AE$86)-MIN($AE$2:$AE$86))</f>
        <v>0.41828724090008501</v>
      </c>
      <c r="AG69" s="16">
        <v>69</v>
      </c>
      <c r="AH69" s="2">
        <f>AG69/_xlfn.STDEV.S($AG$2:$AG$86)</f>
        <v>4.9343285511321771</v>
      </c>
      <c r="AI69" s="16">
        <v>55</v>
      </c>
      <c r="AJ69" s="2">
        <f>AI69/_xlfn.STDEV.S($AI$2:$AI$86)</f>
        <v>3.0386216824391843</v>
      </c>
      <c r="AK69" s="16">
        <v>61</v>
      </c>
      <c r="AL69" s="2">
        <f>AK69/_xlfn.STDEV.S($AK$2:$AK$86)</f>
        <v>3.6875337054435291</v>
      </c>
      <c r="AM69" s="16">
        <v>39</v>
      </c>
      <c r="AN69" s="2">
        <f>AM69/_xlfn.STDEV.S($AM$2:$AM$86)</f>
        <v>1.799372910022782</v>
      </c>
      <c r="AO69" s="4">
        <f>AVERAGE(AH69,AJ69,AL69,AN69)</f>
        <v>3.3649642122594181</v>
      </c>
      <c r="AP69" s="14">
        <f>(AO69-MIN($AO$2:$AO$86)) / (MAX($AO$2:$AO$86)-MIN($AO$2:$AO$86))</f>
        <v>0.18400272041882498</v>
      </c>
      <c r="AQ69" s="7">
        <f>AVERAGE(AP69,AF69,H69)*100</f>
        <v>38.289832729943754</v>
      </c>
      <c r="AR69" s="2">
        <f>AQ69-AQ70</f>
        <v>0.1158607282115085</v>
      </c>
      <c r="AS69" s="33"/>
      <c r="AT69" s="11">
        <f>$AU$2*AS69</f>
        <v>0</v>
      </c>
      <c r="AU69" s="16"/>
      <c r="AV69" s="6"/>
    </row>
    <row r="70" spans="1:48" x14ac:dyDescent="0.25">
      <c r="A70" s="1" t="s">
        <v>196</v>
      </c>
      <c r="C70" s="2">
        <v>84.5</v>
      </c>
      <c r="D70" s="2">
        <f>C70/_xlfn.STDEV.S($C$2:$C$86)</f>
        <v>18.34674412561094</v>
      </c>
      <c r="E70" s="2">
        <v>85.93</v>
      </c>
      <c r="F70" s="2">
        <f>E70/_xlfn.STDEV.S($E$2:$E$86)</f>
        <v>16.376521110950833</v>
      </c>
      <c r="G70" s="4">
        <f>AVERAGE(D70,F70)</f>
        <v>17.361632618280886</v>
      </c>
      <c r="H70" s="14">
        <f>(G70-MIN($G$2:$G$86)) / (MAX($G$2:$G$86)-MIN($G$2:$G$86))</f>
        <v>0.6742997337998895</v>
      </c>
      <c r="I70" s="2">
        <f>AVERAGE(K70,M70,O70,Q70)</f>
        <v>5.0138289786376493</v>
      </c>
      <c r="J70" s="15">
        <v>53</v>
      </c>
      <c r="K70" s="2">
        <f>J70/_xlfn.STDEV.S($J$2:$J$86)</f>
        <v>3.7085013929176394</v>
      </c>
      <c r="L70" s="15">
        <v>51</v>
      </c>
      <c r="M70" s="2">
        <f>L70/_xlfn.STDEV.S($L$2:$L$86)</f>
        <v>2.7291662236211738</v>
      </c>
      <c r="N70" s="15">
        <v>81</v>
      </c>
      <c r="O70" s="2">
        <f>N70/_xlfn.STDEV.S($N$2:$N$86)</f>
        <v>13.416407864998735</v>
      </c>
      <c r="P70" s="15">
        <v>5</v>
      </c>
      <c r="Q70" s="2">
        <f>P70/_xlfn.STDEV.S($P$2:$P$86)</f>
        <v>0.20124043301304742</v>
      </c>
      <c r="R70" s="13">
        <f>AVERAGE(T70,V70,X70,Z70,AB70,AD70)</f>
        <v>9.3569008663858195</v>
      </c>
      <c r="S70" s="15">
        <v>88</v>
      </c>
      <c r="T70" s="2">
        <f>S70/_xlfn.STDEV.S($S$2:$S$86)</f>
        <v>12.125986094646686</v>
      </c>
      <c r="Y70" s="15">
        <v>65</v>
      </c>
      <c r="Z70" s="2">
        <f>Y70/_xlfn.STDEV.S($Y$2:$Y$86)</f>
        <v>7.4773034218427128</v>
      </c>
      <c r="AA70" s="15">
        <v>74</v>
      </c>
      <c r="AB70" s="2">
        <f>AA70/_xlfn.STDEV.S($AA$2:$AA$86)</f>
        <v>5.7921621345786072</v>
      </c>
      <c r="AC70" s="15">
        <v>88</v>
      </c>
      <c r="AD70" s="2">
        <f>AC70/_xlfn.STDEV.S($AC$2:$AC$86)</f>
        <v>12.032151814475274</v>
      </c>
      <c r="AE70" s="4">
        <f>AVERAGE(I70,R70)</f>
        <v>7.1853649225117344</v>
      </c>
      <c r="AF70" s="14">
        <f>(AE70-MIN($AE$2:$AE$86)) / (MAX($AE$2:$AE$86)-MIN($AE$2:$AE$86))</f>
        <v>0.28643931383113702</v>
      </c>
      <c r="AG70" s="15">
        <v>44</v>
      </c>
      <c r="AH70" s="2">
        <f>AG70/_xlfn.STDEV.S($AG$2:$AG$86)</f>
        <v>3.1465283514466056</v>
      </c>
      <c r="AI70" s="15">
        <v>84</v>
      </c>
      <c r="AJ70" s="2">
        <f>AI70/_xlfn.STDEV.S($AI$2:$AI$86)</f>
        <v>4.6408040240889363</v>
      </c>
      <c r="AK70" s="15">
        <v>55</v>
      </c>
      <c r="AL70" s="2">
        <f>AK70/_xlfn.STDEV.S($AK$2:$AK$86)</f>
        <v>3.3248254721212147</v>
      </c>
      <c r="AM70" s="15">
        <v>51</v>
      </c>
      <c r="AN70" s="2">
        <f>AM70/_xlfn.STDEV.S($AM$2:$AM$86)</f>
        <v>2.3530261131067149</v>
      </c>
      <c r="AO70" s="4">
        <f>AVERAGE(AH70,AJ70,AL70,AN70)</f>
        <v>3.366295990190868</v>
      </c>
      <c r="AP70" s="14">
        <f>(AO70-MIN($AO$2:$AO$86)) / (MAX($AO$2:$AO$86)-MIN($AO$2:$AO$86))</f>
        <v>0.18448011242094059</v>
      </c>
      <c r="AQ70" s="7">
        <f>AVERAGE(AP70,AF70,H70)*100</f>
        <v>38.173972001732245</v>
      </c>
      <c r="AR70" s="2">
        <f>AQ70-AQ71</f>
        <v>0.63177816589342939</v>
      </c>
      <c r="AT70" s="11">
        <f>$AU$2*AS70</f>
        <v>0</v>
      </c>
    </row>
    <row r="71" spans="1:48" x14ac:dyDescent="0.25">
      <c r="A71" s="1" t="s">
        <v>48</v>
      </c>
      <c r="C71" s="2">
        <v>79.25</v>
      </c>
      <c r="D71" s="2">
        <f>C71/_xlfn.STDEV.S($C$2:$C$86)</f>
        <v>17.206857656268248</v>
      </c>
      <c r="E71" s="2">
        <v>79.45</v>
      </c>
      <c r="F71" s="2">
        <f>E71/_xlfn.STDEV.S($E$2:$E$86)</f>
        <v>15.141564090132009</v>
      </c>
      <c r="G71" s="4">
        <f>AVERAGE(D71,F71)</f>
        <v>16.174210873200128</v>
      </c>
      <c r="H71" s="14">
        <f>(G71-MIN($G$2:$G$86)) / (MAX($G$2:$G$86)-MIN($G$2:$G$86))</f>
        <v>0.40670032451566368</v>
      </c>
      <c r="I71" s="2">
        <f>AVERAGE(K71,M71,O71,Q71)</f>
        <v>5.8599259897229521</v>
      </c>
      <c r="J71" s="15">
        <v>54</v>
      </c>
      <c r="K71" s="2">
        <f>J71/_xlfn.STDEV.S($J$2:$J$86)</f>
        <v>3.7784731173123118</v>
      </c>
      <c r="L71" s="15">
        <v>74</v>
      </c>
      <c r="M71" s="2">
        <f>L71/_xlfn.STDEV.S($L$2:$L$86)</f>
        <v>3.9599666774111149</v>
      </c>
      <c r="N71" s="15">
        <v>79</v>
      </c>
      <c r="O71" s="2">
        <f>N71/_xlfn.STDEV.S($N$2:$N$86)</f>
        <v>13.085138534998766</v>
      </c>
      <c r="P71" s="15">
        <v>65</v>
      </c>
      <c r="Q71" s="2">
        <f>P71/_xlfn.STDEV.S($P$2:$P$86)</f>
        <v>2.6161256291696167</v>
      </c>
      <c r="R71" s="13">
        <f>AVERAGE(T71,V71,X71,Z71,AB71,AD71)</f>
        <v>9.028908560381403</v>
      </c>
      <c r="S71" s="15">
        <v>80</v>
      </c>
      <c r="T71" s="2">
        <f>S71/_xlfn.STDEV.S($S$2:$S$86)</f>
        <v>11.023623722406079</v>
      </c>
      <c r="U71" s="15">
        <v>71</v>
      </c>
      <c r="V71" s="2">
        <f>U71/_xlfn.STDEV.S($U$2:$U$86)</f>
        <v>8.2276810708509096</v>
      </c>
      <c r="W71" s="15">
        <v>89</v>
      </c>
      <c r="X71" s="2">
        <f>W71/_xlfn.STDEV.S($W$2:$W$86)</f>
        <v>6.1061581956406652</v>
      </c>
      <c r="Y71" s="15">
        <v>94</v>
      </c>
      <c r="Z71" s="2">
        <f>Y71/_xlfn.STDEV.S($Y$2:$Y$86)</f>
        <v>10.813331102357154</v>
      </c>
      <c r="AA71" s="15">
        <v>92</v>
      </c>
      <c r="AB71" s="2">
        <f>AA71/_xlfn.STDEV.S($AA$2:$AA$86)</f>
        <v>7.2010664375842151</v>
      </c>
      <c r="AC71" s="15">
        <v>79</v>
      </c>
      <c r="AD71" s="2">
        <f>AC71/_xlfn.STDEV.S($AC$2:$AC$86)</f>
        <v>10.801590833449394</v>
      </c>
      <c r="AE71" s="4">
        <f>AVERAGE(I71,R71)</f>
        <v>7.444417275052178</v>
      </c>
      <c r="AF71" s="14">
        <f>(AE71-MIN($AE$2:$AE$86)) / (MAX($AE$2:$AE$86)-MIN($AE$2:$AE$86))</f>
        <v>0.36131735378578628</v>
      </c>
      <c r="AG71" s="15">
        <v>70</v>
      </c>
      <c r="AH71" s="2">
        <f>AG71/_xlfn.STDEV.S($AG$2:$AG$86)</f>
        <v>5.0058405591195996</v>
      </c>
      <c r="AI71" s="15">
        <v>69</v>
      </c>
      <c r="AJ71" s="2">
        <f>AI71/_xlfn.STDEV.S($AI$2:$AI$86)</f>
        <v>3.81208901978734</v>
      </c>
      <c r="AK71" s="15">
        <v>54</v>
      </c>
      <c r="AL71" s="2">
        <f>AK71/_xlfn.STDEV.S($AK$2:$AK$86)</f>
        <v>3.2643740999008291</v>
      </c>
      <c r="AM71" s="15">
        <v>72</v>
      </c>
      <c r="AN71" s="2">
        <f>AM71/_xlfn.STDEV.S($AM$2:$AM$86)</f>
        <v>3.3219192185035977</v>
      </c>
      <c r="AO71" s="4">
        <f>AVERAGE(AH71,AJ71,AL71,AN71)</f>
        <v>3.8510557243278418</v>
      </c>
      <c r="AP71" s="14">
        <f>(AO71-MIN($AO$2:$AO$86)) / (MAX($AO$2:$AO$86)-MIN($AO$2:$AO$86))</f>
        <v>0.35824813677371453</v>
      </c>
      <c r="AQ71" s="7">
        <f>AVERAGE(AP71,AF71,H71)*100</f>
        <v>37.542193835838816</v>
      </c>
      <c r="AR71" s="2">
        <f>AQ71-AQ72</f>
        <v>2.4119292624980915E-2</v>
      </c>
      <c r="AT71" s="11">
        <f>$AU$2*AS71</f>
        <v>0</v>
      </c>
    </row>
    <row r="72" spans="1:48" x14ac:dyDescent="0.25">
      <c r="A72" s="1" t="s">
        <v>136</v>
      </c>
      <c r="C72" s="2">
        <v>78.5</v>
      </c>
      <c r="D72" s="2">
        <f>C72/_xlfn.STDEV.S($C$2:$C$86)</f>
        <v>17.044016732076436</v>
      </c>
      <c r="E72" s="2">
        <v>82.06</v>
      </c>
      <c r="F72" s="2">
        <f>E72/_xlfn.STDEV.S($E$2:$E$86)</f>
        <v>15.63897733462848</v>
      </c>
      <c r="G72" s="4">
        <f>AVERAGE(D72,F72)</f>
        <v>16.341497033352457</v>
      </c>
      <c r="H72" s="14">
        <f>(G72-MIN($G$2:$G$86)) / (MAX($G$2:$G$86)-MIN($G$2:$G$86))</f>
        <v>0.44440022164458576</v>
      </c>
      <c r="I72" s="2">
        <f>AVERAGE(K72,M72,O72,Q72)</f>
        <v>5.5916378798436002</v>
      </c>
      <c r="J72" s="15">
        <v>62</v>
      </c>
      <c r="K72" s="2">
        <f>J72/_xlfn.STDEV.S($J$2:$J$86)</f>
        <v>4.3382469124696907</v>
      </c>
      <c r="L72" s="15">
        <v>76</v>
      </c>
      <c r="M72" s="2">
        <f>L72/_xlfn.STDEV.S($L$2:$L$86)</f>
        <v>4.0669928038276311</v>
      </c>
      <c r="N72" s="15">
        <v>77</v>
      </c>
      <c r="O72" s="2">
        <f>N72/_xlfn.STDEV.S($N$2:$N$86)</f>
        <v>12.753869204998797</v>
      </c>
      <c r="P72" s="15">
        <v>30</v>
      </c>
      <c r="Q72" s="2">
        <f>P72/_xlfn.STDEV.S($P$2:$P$86)</f>
        <v>1.2074425980782846</v>
      </c>
      <c r="R72" s="13">
        <f>AVERAGE(T72,V72,X72,Z72,AB72,AD72)</f>
        <v>8.8607995825368295</v>
      </c>
      <c r="S72" s="15">
        <v>81</v>
      </c>
      <c r="T72" s="2">
        <f>S72/_xlfn.STDEV.S($S$2:$S$86)</f>
        <v>11.161419018936154</v>
      </c>
      <c r="U72" s="15">
        <v>93</v>
      </c>
      <c r="V72" s="2">
        <f>U72/_xlfn.STDEV.S($U$2:$U$86)</f>
        <v>10.777103374494853</v>
      </c>
      <c r="W72" s="15">
        <v>65</v>
      </c>
      <c r="X72" s="2">
        <f>W72/_xlfn.STDEV.S($W$2:$W$86)</f>
        <v>4.4595537383892498</v>
      </c>
      <c r="Y72" s="15">
        <v>91</v>
      </c>
      <c r="Z72" s="2">
        <f>Y72/_xlfn.STDEV.S($Y$2:$Y$86)</f>
        <v>10.468224790579798</v>
      </c>
      <c r="AA72" s="15">
        <v>58</v>
      </c>
      <c r="AB72" s="2">
        <f>AA72/_xlfn.STDEV.S($AA$2:$AA$86)</f>
        <v>4.5398027541291786</v>
      </c>
      <c r="AC72" s="15">
        <v>86</v>
      </c>
      <c r="AD72" s="2">
        <f>AC72/_xlfn.STDEV.S($AC$2:$AC$86)</f>
        <v>11.758693818691745</v>
      </c>
      <c r="AE72" s="4">
        <f>AVERAGE(I72,R72)</f>
        <v>7.2262187311902153</v>
      </c>
      <c r="AF72" s="14">
        <f>(AE72-MIN($AE$2:$AE$86)) / (MAX($AE$2:$AE$86)-MIN($AE$2:$AE$86))</f>
        <v>0.29824794281492245</v>
      </c>
      <c r="AG72" s="15">
        <v>78</v>
      </c>
      <c r="AH72" s="2">
        <f>AG72/_xlfn.STDEV.S($AG$2:$AG$86)</f>
        <v>5.5779366230189824</v>
      </c>
      <c r="AI72" s="15">
        <v>75</v>
      </c>
      <c r="AJ72" s="2">
        <f>AI72/_xlfn.STDEV.S($AI$2:$AI$86)</f>
        <v>4.1435750215079787</v>
      </c>
      <c r="AK72" s="15">
        <v>81</v>
      </c>
      <c r="AL72" s="2">
        <f>AK72/_xlfn.STDEV.S($AK$2:$AK$86)</f>
        <v>4.8965611498512436</v>
      </c>
      <c r="AM72" s="15">
        <v>23</v>
      </c>
      <c r="AN72" s="2">
        <f>AM72/_xlfn.STDEV.S($AM$2:$AM$86)</f>
        <v>1.0611686392442048</v>
      </c>
      <c r="AO72" s="4">
        <f>AVERAGE(AH72,AJ72,AL72,AN72)</f>
        <v>3.9198103584056021</v>
      </c>
      <c r="AP72" s="14">
        <f>(AO72-MIN($AO$2:$AO$86)) / (MAX($AO$2:$AO$86)-MIN($AO$2:$AO$86))</f>
        <v>0.38289407183690705</v>
      </c>
      <c r="AQ72" s="7">
        <f>AVERAGE(AP72,AF72,H72)*100</f>
        <v>37.518074543213835</v>
      </c>
      <c r="AR72" s="2">
        <f>AQ72-AQ73</f>
        <v>6.7030626522424086E-3</v>
      </c>
      <c r="AT72" s="11">
        <f>$AU$2*AS72</f>
        <v>0</v>
      </c>
    </row>
    <row r="73" spans="1:48" x14ac:dyDescent="0.25">
      <c r="A73" s="1" t="s">
        <v>65</v>
      </c>
      <c r="B73" s="1" t="s">
        <v>212</v>
      </c>
      <c r="C73" s="2">
        <v>77.25</v>
      </c>
      <c r="D73" s="2">
        <f>C73/_xlfn.STDEV.S($C$2:$C$86)</f>
        <v>16.772615191756746</v>
      </c>
      <c r="E73" s="2">
        <v>79.45</v>
      </c>
      <c r="F73" s="2">
        <f>E73/_xlfn.STDEV.S($E$2:$E$86)</f>
        <v>15.141564090132009</v>
      </c>
      <c r="G73" s="4">
        <f>AVERAGE(D73,F73)</f>
        <v>15.957089640944378</v>
      </c>
      <c r="H73" s="14">
        <f>(G73-MIN($G$2:$G$86)) / (MAX($G$2:$G$86)-MIN($G$2:$G$86))</f>
        <v>0.35776950971847449</v>
      </c>
      <c r="I73" s="2">
        <f>AVERAGE(K73,M73,O73,Q73)</f>
        <v>6.3689132215680715</v>
      </c>
      <c r="J73" s="15">
        <v>65</v>
      </c>
      <c r="K73" s="2">
        <f>J73/_xlfn.STDEV.S($J$2:$J$86)</f>
        <v>4.5481620856537086</v>
      </c>
      <c r="L73" s="15">
        <v>74</v>
      </c>
      <c r="M73" s="2">
        <f>L73/_xlfn.STDEV.S($L$2:$L$86)</f>
        <v>3.9599666774111149</v>
      </c>
      <c r="N73" s="15">
        <v>83</v>
      </c>
      <c r="O73" s="2">
        <f>N73/_xlfn.STDEV.S($N$2:$N$86)</f>
        <v>13.747677194998703</v>
      </c>
      <c r="P73" s="15">
        <v>80</v>
      </c>
      <c r="Q73" s="2">
        <f>P73/_xlfn.STDEV.S($P$2:$P$86)</f>
        <v>3.2198469282087587</v>
      </c>
      <c r="R73" s="13">
        <f>AVERAGE(T73,V73,X73,Z73,AB73,AD73)</f>
        <v>9.0939764147823468</v>
      </c>
      <c r="S73" s="15">
        <v>81</v>
      </c>
      <c r="T73" s="2">
        <f>S73/_xlfn.STDEV.S($S$2:$S$86)</f>
        <v>11.161419018936154</v>
      </c>
      <c r="U73" s="15">
        <v>72</v>
      </c>
      <c r="V73" s="2">
        <f>U73/_xlfn.STDEV.S($U$2:$U$86)</f>
        <v>8.3435639028347257</v>
      </c>
      <c r="W73" s="15">
        <v>89</v>
      </c>
      <c r="X73" s="2">
        <f>W73/_xlfn.STDEV.S($W$2:$W$86)</f>
        <v>6.1061581956406652</v>
      </c>
      <c r="Y73" s="15">
        <v>94</v>
      </c>
      <c r="Z73" s="2">
        <f>Y73/_xlfn.STDEV.S($Y$2:$Y$86)</f>
        <v>10.813331102357154</v>
      </c>
      <c r="AA73" s="15">
        <v>92</v>
      </c>
      <c r="AB73" s="2">
        <f>AA73/_xlfn.STDEV.S($AA$2:$AA$86)</f>
        <v>7.2010664375842151</v>
      </c>
      <c r="AC73" s="15">
        <v>80</v>
      </c>
      <c r="AD73" s="2">
        <f>AC73/_xlfn.STDEV.S($AC$2:$AC$86)</f>
        <v>10.938319831341158</v>
      </c>
      <c r="AE73" s="4">
        <f>AVERAGE(I73,R73)</f>
        <v>7.7314448181752091</v>
      </c>
      <c r="AF73" s="14">
        <f>(AE73-MIN($AE$2:$AE$86)) / (MAX($AE$2:$AE$86)-MIN($AE$2:$AE$86))</f>
        <v>0.4442815099931528</v>
      </c>
      <c r="AG73" s="15">
        <v>63</v>
      </c>
      <c r="AH73" s="2">
        <f>AG73/_xlfn.STDEV.S($AG$2:$AG$86)</f>
        <v>4.5052565032076402</v>
      </c>
      <c r="AI73" s="15">
        <v>71</v>
      </c>
      <c r="AJ73" s="2">
        <f>AI73/_xlfn.STDEV.S($AI$2:$AI$86)</f>
        <v>3.9225843536942198</v>
      </c>
      <c r="AK73" s="15">
        <v>54</v>
      </c>
      <c r="AL73" s="2">
        <f>AK73/_xlfn.STDEV.S($AK$2:$AK$86)</f>
        <v>3.2643740999008291</v>
      </c>
      <c r="AM73" s="15">
        <v>72</v>
      </c>
      <c r="AN73" s="2">
        <f>AM73/_xlfn.STDEV.S($AM$2:$AM$86)</f>
        <v>3.3219192185035977</v>
      </c>
      <c r="AO73" s="4">
        <f>AVERAGE(AH73,AJ73,AL73,AN73)</f>
        <v>3.7535335438265713</v>
      </c>
      <c r="AP73" s="14">
        <f>(AO73-MIN($AO$2:$AO$86)) / (MAX($AO$2:$AO$86)-MIN($AO$2:$AO$86))</f>
        <v>0.32329012470522034</v>
      </c>
      <c r="AQ73" s="7">
        <f>AVERAGE(AP73,AF73,H73)*100</f>
        <v>37.511371480561593</v>
      </c>
      <c r="AR73" s="2">
        <f>AQ73-AQ74</f>
        <v>1.8443157392986862</v>
      </c>
      <c r="AT73" s="11">
        <f>$AU$2*AS73</f>
        <v>0</v>
      </c>
    </row>
    <row r="74" spans="1:48" x14ac:dyDescent="0.25">
      <c r="A74" s="5" t="s">
        <v>164</v>
      </c>
      <c r="B74" s="5"/>
      <c r="C74" s="6">
        <v>78.5</v>
      </c>
      <c r="D74" s="2">
        <f>C74/_xlfn.STDEV.S($C$2:$C$86)</f>
        <v>17.044016732076436</v>
      </c>
      <c r="E74" s="6">
        <v>82.06</v>
      </c>
      <c r="F74" s="2">
        <f>E74/_xlfn.STDEV.S($E$2:$E$86)</f>
        <v>15.63897733462848</v>
      </c>
      <c r="G74" s="4">
        <f>AVERAGE(D74,F74)</f>
        <v>16.341497033352457</v>
      </c>
      <c r="H74" s="14">
        <f>(G74-MIN($G$2:$G$86)) / (MAX($G$2:$G$86)-MIN($G$2:$G$86))</f>
        <v>0.44440022164458576</v>
      </c>
      <c r="I74" s="2">
        <f>AVERAGE(K74,M74,O74,Q74)</f>
        <v>5.5566520176462646</v>
      </c>
      <c r="J74" s="16">
        <v>60</v>
      </c>
      <c r="K74" s="2">
        <f>J74/_xlfn.STDEV.S($J$2:$J$86)</f>
        <v>4.1983034636803467</v>
      </c>
      <c r="L74" s="16">
        <v>76</v>
      </c>
      <c r="M74" s="2">
        <f>L74/_xlfn.STDEV.S($L$2:$L$86)</f>
        <v>4.0669928038276311</v>
      </c>
      <c r="N74" s="16">
        <v>77</v>
      </c>
      <c r="O74" s="2">
        <f>N74/_xlfn.STDEV.S($N$2:$N$86)</f>
        <v>12.753869204998797</v>
      </c>
      <c r="P74" s="16">
        <v>30</v>
      </c>
      <c r="Q74" s="2">
        <f>P74/_xlfn.STDEV.S($P$2:$P$86)</f>
        <v>1.2074425980782846</v>
      </c>
      <c r="R74" s="13">
        <f>AVERAGE(T74,V74,X74,Z74,AB74,AD74)</f>
        <v>8.7231820024464728</v>
      </c>
      <c r="S74" s="16">
        <v>76</v>
      </c>
      <c r="T74" s="2">
        <f>S74/_xlfn.STDEV.S($S$2:$S$86)</f>
        <v>10.472442536285774</v>
      </c>
      <c r="U74" s="16">
        <v>93</v>
      </c>
      <c r="V74" s="2">
        <f>U74/_xlfn.STDEV.S($U$2:$U$86)</f>
        <v>10.777103374494853</v>
      </c>
      <c r="W74" s="16">
        <v>65</v>
      </c>
      <c r="X74" s="2">
        <f>W74/_xlfn.STDEV.S($W$2:$W$86)</f>
        <v>4.4595537383892498</v>
      </c>
      <c r="Y74" s="16">
        <v>91</v>
      </c>
      <c r="Z74" s="2">
        <f>Y74/_xlfn.STDEV.S($Y$2:$Y$86)</f>
        <v>10.468224790579798</v>
      </c>
      <c r="AA74" s="16">
        <v>58</v>
      </c>
      <c r="AB74" s="2">
        <f>AA74/_xlfn.STDEV.S($AA$2:$AA$86)</f>
        <v>4.5398027541291786</v>
      </c>
      <c r="AC74" s="16">
        <v>85</v>
      </c>
      <c r="AD74" s="2">
        <f>AC74/_xlfn.STDEV.S($AC$2:$AC$86)</f>
        <v>11.621964820799979</v>
      </c>
      <c r="AE74" s="4">
        <f>AVERAGE(I74,R74)</f>
        <v>7.1399170100463687</v>
      </c>
      <c r="AF74" s="14">
        <f>(AE74-MIN($AE$2:$AE$86)) / (MAX($AE$2:$AE$86)-MIN($AE$2:$AE$86))</f>
        <v>0.27330277763656313</v>
      </c>
      <c r="AG74" s="16">
        <v>74</v>
      </c>
      <c r="AH74" s="2">
        <f>AG74/_xlfn.STDEV.S($AG$2:$AG$86)</f>
        <v>5.2918885910692914</v>
      </c>
      <c r="AI74" s="16">
        <v>74</v>
      </c>
      <c r="AJ74" s="2">
        <f>AI74/_xlfn.STDEV.S($AI$2:$AI$86)</f>
        <v>4.0883273545545391</v>
      </c>
      <c r="AK74" s="16">
        <v>81</v>
      </c>
      <c r="AL74" s="2">
        <f>AK74/_xlfn.STDEV.S($AK$2:$AK$86)</f>
        <v>4.8965611498512436</v>
      </c>
      <c r="AM74" s="16">
        <v>23</v>
      </c>
      <c r="AN74" s="2">
        <f>AM74/_xlfn.STDEV.S($AM$2:$AM$86)</f>
        <v>1.0611686392442048</v>
      </c>
      <c r="AO74" s="4">
        <f>AVERAGE(AH74,AJ74,AL74,AN74)</f>
        <v>3.8344864336798201</v>
      </c>
      <c r="AP74" s="14">
        <f>(AO74-MIN($AO$2:$AO$86)) / (MAX($AO$2:$AO$86)-MIN($AO$2:$AO$86))</f>
        <v>0.35230867295673823</v>
      </c>
      <c r="AQ74" s="7">
        <f>AVERAGE(AP74,AF74,H74)*100</f>
        <v>35.667055741262907</v>
      </c>
      <c r="AR74" s="2">
        <f>AQ74-AQ75</f>
        <v>0.49365850969299885</v>
      </c>
      <c r="AT74" s="11">
        <f>$AU$2*AS74</f>
        <v>0</v>
      </c>
    </row>
    <row r="75" spans="1:48" x14ac:dyDescent="0.25">
      <c r="A75" s="1" t="s">
        <v>66</v>
      </c>
      <c r="C75" s="2">
        <v>83.75</v>
      </c>
      <c r="D75" s="2">
        <f>C75/_xlfn.STDEV.S($C$2:$C$86)</f>
        <v>18.183903201419128</v>
      </c>
      <c r="E75" s="2">
        <v>79.599999999999994</v>
      </c>
      <c r="F75" s="2">
        <f>E75/_xlfn.STDEV.S($E$2:$E$86)</f>
        <v>15.170151058206518</v>
      </c>
      <c r="G75" s="4">
        <f>AVERAGE(D75,F75)</f>
        <v>16.677027129812821</v>
      </c>
      <c r="H75" s="14">
        <f>(G75-MIN($G$2:$G$86)) / (MAX($G$2:$G$86)-MIN($G$2:$G$86))</f>
        <v>0.52001586198622873</v>
      </c>
      <c r="I75" s="2">
        <f>AVERAGE(K75,M75,O75,Q75)</f>
        <v>6.4952090143818833</v>
      </c>
      <c r="J75" s="15">
        <v>57</v>
      </c>
      <c r="K75" s="2">
        <f>J75/_xlfn.STDEV.S($J$2:$J$86)</f>
        <v>3.9883882904963288</v>
      </c>
      <c r="L75" s="15">
        <v>95</v>
      </c>
      <c r="M75" s="2">
        <f>L75/_xlfn.STDEV.S($L$2:$L$86)</f>
        <v>5.0837410047845388</v>
      </c>
      <c r="N75" s="15">
        <v>79</v>
      </c>
      <c r="O75" s="2">
        <f>N75/_xlfn.STDEV.S($N$2:$N$86)</f>
        <v>13.085138534998766</v>
      </c>
      <c r="P75" s="15">
        <v>95</v>
      </c>
      <c r="Q75" s="2">
        <f>P75/_xlfn.STDEV.S($P$2:$P$86)</f>
        <v>3.8235682272479012</v>
      </c>
      <c r="R75" s="13">
        <f>AVERAGE(T75,V75,X75,Z75,AB75,AD75)</f>
        <v>8.7705058845168136</v>
      </c>
      <c r="S75" s="15">
        <v>77</v>
      </c>
      <c r="T75" s="2">
        <f>S75/_xlfn.STDEV.S($S$2:$S$86)</f>
        <v>10.61023783281585</v>
      </c>
      <c r="U75" s="15">
        <v>86</v>
      </c>
      <c r="V75" s="2">
        <f>U75/_xlfn.STDEV.S($U$2:$U$86)</f>
        <v>9.9659235506081441</v>
      </c>
      <c r="W75" s="15">
        <v>61</v>
      </c>
      <c r="X75" s="2">
        <f>W75/_xlfn.STDEV.S($W$2:$W$86)</f>
        <v>4.1851196621806803</v>
      </c>
      <c r="Y75" s="15">
        <v>93</v>
      </c>
      <c r="Z75" s="2">
        <f>Y75/_xlfn.STDEV.S($Y$2:$Y$86)</f>
        <v>10.698295665098035</v>
      </c>
      <c r="AA75" s="15">
        <v>97</v>
      </c>
      <c r="AB75" s="2">
        <f>AA75/_xlfn.STDEV.S($AA$2:$AA$86)</f>
        <v>7.5924287439746614</v>
      </c>
      <c r="AC75" s="15">
        <v>70</v>
      </c>
      <c r="AD75" s="2">
        <f>AC75/_xlfn.STDEV.S($AC$2:$AC$86)</f>
        <v>9.5710298524235125</v>
      </c>
      <c r="AE75" s="4">
        <f>AVERAGE(I75,R75)</f>
        <v>7.6328574494493484</v>
      </c>
      <c r="AF75" s="14">
        <f>(AE75-MIN($AE$2:$AE$86)) / (MAX($AE$2:$AE$86)-MIN($AE$2:$AE$86))</f>
        <v>0.41578522782437283</v>
      </c>
      <c r="AG75" s="15">
        <v>55</v>
      </c>
      <c r="AH75" s="2">
        <f>AG75/_xlfn.STDEV.S($AG$2:$AG$86)</f>
        <v>3.9331604393082569</v>
      </c>
      <c r="AI75" s="15">
        <v>62</v>
      </c>
      <c r="AJ75" s="2">
        <f>AI75/_xlfn.STDEV.S($AI$2:$AI$86)</f>
        <v>3.4253553511132622</v>
      </c>
      <c r="AK75" s="15">
        <v>31</v>
      </c>
      <c r="AL75" s="2">
        <f>AK75/_xlfn.STDEV.S($AK$2:$AK$86)</f>
        <v>1.8739925388319574</v>
      </c>
      <c r="AM75" s="15">
        <v>76</v>
      </c>
      <c r="AN75" s="2">
        <f>AM75/_xlfn.STDEV.S($AM$2:$AM$86)</f>
        <v>3.5064702861982422</v>
      </c>
      <c r="AO75" s="4">
        <f>AVERAGE(AH75,AJ75,AL75,AN75)</f>
        <v>3.1847446538629298</v>
      </c>
      <c r="AP75" s="14">
        <f>(AO75-MIN($AO$2:$AO$86)) / (MAX($AO$2:$AO$86)-MIN($AO$2:$AO$86))</f>
        <v>0.11940082713649561</v>
      </c>
      <c r="AQ75" s="7">
        <f>AVERAGE(AP75,AF75,H75)*100</f>
        <v>35.173397231569908</v>
      </c>
      <c r="AR75" s="2">
        <f>AQ75-AQ76</f>
        <v>0.10878329321253233</v>
      </c>
      <c r="AT75" s="11">
        <f>$AU$2*AS75</f>
        <v>0</v>
      </c>
    </row>
    <row r="76" spans="1:48" x14ac:dyDescent="0.25">
      <c r="A76" s="1" t="s">
        <v>69</v>
      </c>
      <c r="B76" s="1" t="s">
        <v>212</v>
      </c>
      <c r="C76" s="2">
        <v>75</v>
      </c>
      <c r="D76" s="2">
        <f>C76/_xlfn.STDEV.S($C$2:$C$86)</f>
        <v>16.284092419181306</v>
      </c>
      <c r="E76" s="2">
        <v>79.45</v>
      </c>
      <c r="F76" s="2">
        <f>E76/_xlfn.STDEV.S($E$2:$E$86)</f>
        <v>15.141564090132009</v>
      </c>
      <c r="G76" s="4">
        <f>AVERAGE(D76,F76)</f>
        <v>15.712828254656657</v>
      </c>
      <c r="H76" s="14">
        <f>(G76-MIN($G$2:$G$86)) / (MAX($G$2:$G$86)-MIN($G$2:$G$86))</f>
        <v>0.30272234307163592</v>
      </c>
      <c r="I76" s="2">
        <f>AVERAGE(K76,M76,O76,Q76)</f>
        <v>6.2862483633201105</v>
      </c>
      <c r="J76" s="15">
        <v>62</v>
      </c>
      <c r="K76" s="2">
        <f>J76/_xlfn.STDEV.S($J$2:$J$86)</f>
        <v>4.3382469124696907</v>
      </c>
      <c r="L76" s="15">
        <v>74</v>
      </c>
      <c r="M76" s="2">
        <f>L76/_xlfn.STDEV.S($L$2:$L$86)</f>
        <v>3.9599666774111149</v>
      </c>
      <c r="N76" s="15">
        <v>83</v>
      </c>
      <c r="O76" s="2">
        <f>N76/_xlfn.STDEV.S($N$2:$N$86)</f>
        <v>13.747677194998703</v>
      </c>
      <c r="P76" s="15">
        <v>77</v>
      </c>
      <c r="Q76" s="2">
        <f>P76/_xlfn.STDEV.S($P$2:$P$86)</f>
        <v>3.0991026684009304</v>
      </c>
      <c r="R76" s="13">
        <f>AVERAGE(T76,V76,X76,Z76,AB76,AD76)</f>
        <v>9.0939764147823468</v>
      </c>
      <c r="S76" s="15">
        <v>81</v>
      </c>
      <c r="T76" s="2">
        <f>S76/_xlfn.STDEV.S($S$2:$S$86)</f>
        <v>11.161419018936154</v>
      </c>
      <c r="U76" s="15">
        <v>72</v>
      </c>
      <c r="V76" s="2">
        <f>U76/_xlfn.STDEV.S($U$2:$U$86)</f>
        <v>8.3435639028347257</v>
      </c>
      <c r="W76" s="15">
        <v>89</v>
      </c>
      <c r="X76" s="2">
        <f>W76/_xlfn.STDEV.S($W$2:$W$86)</f>
        <v>6.1061581956406652</v>
      </c>
      <c r="Y76" s="15">
        <v>94</v>
      </c>
      <c r="Z76" s="2">
        <f>Y76/_xlfn.STDEV.S($Y$2:$Y$86)</f>
        <v>10.813331102357154</v>
      </c>
      <c r="AA76" s="15">
        <v>92</v>
      </c>
      <c r="AB76" s="2">
        <f>AA76/_xlfn.STDEV.S($AA$2:$AA$86)</f>
        <v>7.2010664375842151</v>
      </c>
      <c r="AC76" s="15">
        <v>80</v>
      </c>
      <c r="AD76" s="2">
        <f>AC76/_xlfn.STDEV.S($AC$2:$AC$86)</f>
        <v>10.938319831341158</v>
      </c>
      <c r="AE76" s="4">
        <f>AVERAGE(I76,R76)</f>
        <v>7.6901123890512286</v>
      </c>
      <c r="AF76" s="14">
        <f>(AE76-MIN($AE$2:$AE$86)) / (MAX($AE$2:$AE$86)-MIN($AE$2:$AE$86))</f>
        <v>0.432334537695787</v>
      </c>
      <c r="AG76" s="15">
        <v>62</v>
      </c>
      <c r="AH76" s="2">
        <f>AG76/_xlfn.STDEV.S($AG$2:$AG$86)</f>
        <v>4.4337444952202167</v>
      </c>
      <c r="AI76" s="15">
        <v>71</v>
      </c>
      <c r="AJ76" s="2">
        <f>AI76/_xlfn.STDEV.S($AI$2:$AI$86)</f>
        <v>3.9225843536942198</v>
      </c>
      <c r="AK76" s="15">
        <v>54</v>
      </c>
      <c r="AL76" s="2">
        <f>AK76/_xlfn.STDEV.S($AK$2:$AK$86)</f>
        <v>3.2643740999008291</v>
      </c>
      <c r="AM76" s="15">
        <v>72</v>
      </c>
      <c r="AN76" s="2">
        <f>AM76/_xlfn.STDEV.S($AM$2:$AM$86)</f>
        <v>3.3219192185035977</v>
      </c>
      <c r="AO76" s="4">
        <f>AVERAGE(AH76,AJ76,AL76,AN76)</f>
        <v>3.7356555418297157</v>
      </c>
      <c r="AP76" s="14">
        <f>(AO76-MIN($AO$2:$AO$86)) / (MAX($AO$2:$AO$86)-MIN($AO$2:$AO$86))</f>
        <v>0.31688153738329822</v>
      </c>
      <c r="AQ76" s="7">
        <f>AVERAGE(AP76,AF76,H76)*100</f>
        <v>35.064613938357375</v>
      </c>
      <c r="AR76" s="2">
        <f>AQ76-AQ77</f>
        <v>0.38443737374434761</v>
      </c>
      <c r="AT76" s="11">
        <f>$AU$2*AS76</f>
        <v>0</v>
      </c>
    </row>
    <row r="77" spans="1:48" x14ac:dyDescent="0.25">
      <c r="A77" s="1" t="s">
        <v>63</v>
      </c>
      <c r="C77" s="2">
        <v>76.5</v>
      </c>
      <c r="D77" s="2">
        <f>C77/_xlfn.STDEV.S($C$2:$C$86)</f>
        <v>16.609774267564934</v>
      </c>
      <c r="E77" s="2">
        <v>85.19</v>
      </c>
      <c r="F77" s="2">
        <f>E77/_xlfn.STDEV.S($E$2:$E$86)</f>
        <v>16.235492068449915</v>
      </c>
      <c r="G77" s="4">
        <f>AVERAGE(D77,F77)</f>
        <v>16.422633168007422</v>
      </c>
      <c r="H77" s="14">
        <f>(G77-MIN($G$2:$G$86)) / (MAX($G$2:$G$86)-MIN($G$2:$G$86))</f>
        <v>0.46268520067181207</v>
      </c>
      <c r="I77" s="2">
        <f>AVERAGE(K77,M77,O77,Q77)</f>
        <v>6.2706583538157386</v>
      </c>
      <c r="J77" s="15">
        <v>67</v>
      </c>
      <c r="K77" s="2">
        <f>J77/_xlfn.STDEV.S($J$2:$J$86)</f>
        <v>4.6881055344430536</v>
      </c>
      <c r="L77" s="15">
        <v>77</v>
      </c>
      <c r="M77" s="2">
        <f>L77/_xlfn.STDEV.S($L$2:$L$86)</f>
        <v>4.1205058670358898</v>
      </c>
      <c r="N77" s="15">
        <v>81</v>
      </c>
      <c r="O77" s="2">
        <f>N77/_xlfn.STDEV.S($N$2:$N$86)</f>
        <v>13.416407864998735</v>
      </c>
      <c r="P77" s="15">
        <v>71</v>
      </c>
      <c r="Q77" s="2">
        <f>P77/_xlfn.STDEV.S($P$2:$P$86)</f>
        <v>2.8576141487852733</v>
      </c>
      <c r="R77" s="13">
        <f>AVERAGE(T77,V77,X77,Z77,AB77,AD77)</f>
        <v>8.8207125409432763</v>
      </c>
      <c r="S77" s="15">
        <v>80</v>
      </c>
      <c r="T77" s="2">
        <f>S77/_xlfn.STDEV.S($S$2:$S$86)</f>
        <v>11.023623722406079</v>
      </c>
      <c r="U77" s="15">
        <v>83</v>
      </c>
      <c r="V77" s="2">
        <f>U77/_xlfn.STDEV.S($U$2:$U$86)</f>
        <v>9.6182750546566975</v>
      </c>
      <c r="W77" s="15">
        <v>70</v>
      </c>
      <c r="X77" s="2">
        <f>W77/_xlfn.STDEV.S($W$2:$W$86)</f>
        <v>4.8025963336499613</v>
      </c>
      <c r="Y77" s="15">
        <v>88</v>
      </c>
      <c r="Z77" s="2">
        <f>Y77/_xlfn.STDEV.S($Y$2:$Y$86)</f>
        <v>10.123118478802443</v>
      </c>
      <c r="AA77" s="15">
        <v>82</v>
      </c>
      <c r="AB77" s="2">
        <f>AA77/_xlfn.STDEV.S($AA$2:$AA$86)</f>
        <v>6.4183418248033215</v>
      </c>
      <c r="AC77" s="15">
        <v>80</v>
      </c>
      <c r="AD77" s="2">
        <f>AC77/_xlfn.STDEV.S($AC$2:$AC$86)</f>
        <v>10.938319831341158</v>
      </c>
      <c r="AE77" s="4">
        <f>AVERAGE(I77,R77)</f>
        <v>7.5456854473795074</v>
      </c>
      <c r="AF77" s="14">
        <f>(AE77-MIN($AE$2:$AE$86)) / (MAX($AE$2:$AE$86)-MIN($AE$2:$AE$86))</f>
        <v>0.39058851144677009</v>
      </c>
      <c r="AG77" s="15">
        <v>63</v>
      </c>
      <c r="AH77" s="2">
        <f>AG77/_xlfn.STDEV.S($AG$2:$AG$86)</f>
        <v>4.5052565032076402</v>
      </c>
      <c r="AI77" s="15">
        <v>60</v>
      </c>
      <c r="AJ77" s="2">
        <f>AI77/_xlfn.STDEV.S($AI$2:$AI$86)</f>
        <v>3.3148600172063829</v>
      </c>
      <c r="AK77" s="15">
        <v>58</v>
      </c>
      <c r="AL77" s="2">
        <f>AK77/_xlfn.STDEV.S($AK$2:$AK$86)</f>
        <v>3.5061795887823721</v>
      </c>
      <c r="AM77" s="15">
        <v>47</v>
      </c>
      <c r="AN77" s="2">
        <f>AM77/_xlfn.STDEV.S($AM$2:$AM$86)</f>
        <v>2.1684750454120709</v>
      </c>
      <c r="AO77" s="4">
        <f>AVERAGE(AH77,AJ77,AL77,AN77)</f>
        <v>3.3736927886521166</v>
      </c>
      <c r="AP77" s="14">
        <f>(AO77-MIN($AO$2:$AO$86)) / (MAX($AO$2:$AO$86)-MIN($AO$2:$AO$86))</f>
        <v>0.18713158481980866</v>
      </c>
      <c r="AQ77" s="7">
        <f>AVERAGE(AP77,AF77,H77)*100</f>
        <v>34.680176564613028</v>
      </c>
      <c r="AR77" s="2">
        <f>AQ77-AQ78</f>
        <v>0.19227049549349573</v>
      </c>
      <c r="AT77" s="11">
        <f>$AU$2*AS77</f>
        <v>0</v>
      </c>
    </row>
    <row r="78" spans="1:48" x14ac:dyDescent="0.25">
      <c r="A78" s="5" t="s">
        <v>168</v>
      </c>
      <c r="B78" s="5"/>
      <c r="C78" s="6">
        <v>77.75</v>
      </c>
      <c r="D78" s="2">
        <f>C78/_xlfn.STDEV.S($C$2:$C$86)</f>
        <v>16.88117580788462</v>
      </c>
      <c r="E78" s="6">
        <v>81.94</v>
      </c>
      <c r="F78" s="2">
        <f>E78/_xlfn.STDEV.S($E$2:$E$86)</f>
        <v>15.616107760168871</v>
      </c>
      <c r="G78" s="4">
        <f>AVERAGE(D78,F78)</f>
        <v>16.248641784026745</v>
      </c>
      <c r="H78" s="14">
        <f>(G78-MIN($G$2:$G$86)) / (MAX($G$2:$G$86)-MIN($G$2:$G$86))</f>
        <v>0.42347420275412817</v>
      </c>
      <c r="I78" s="2">
        <f>AVERAGE(K78,M78,O78,Q78)</f>
        <v>6.0792035309518839</v>
      </c>
      <c r="J78" s="16">
        <v>88</v>
      </c>
      <c r="K78" s="2">
        <f>J78/_xlfn.STDEV.S($J$2:$J$86)</f>
        <v>6.1575117467311742</v>
      </c>
      <c r="L78" s="16">
        <v>49</v>
      </c>
      <c r="M78" s="2">
        <f>L78/_xlfn.STDEV.S($L$2:$L$86)</f>
        <v>2.6221400972046571</v>
      </c>
      <c r="N78" s="16">
        <v>87</v>
      </c>
      <c r="O78" s="2">
        <f>N78/_xlfn.STDEV.S($N$2:$N$86)</f>
        <v>14.410215854998642</v>
      </c>
      <c r="P78" s="16">
        <v>28</v>
      </c>
      <c r="Q78" s="2">
        <f>P78/_xlfn.STDEV.S($P$2:$P$86)</f>
        <v>1.1269464248730656</v>
      </c>
      <c r="R78" s="13">
        <f>AVERAGE(T78,V78,X78,Z78,AB78,AD78)</f>
        <v>9.2350914056834252</v>
      </c>
      <c r="S78" s="16">
        <v>91</v>
      </c>
      <c r="T78" s="2">
        <f>S78/_xlfn.STDEV.S($S$2:$S$86)</f>
        <v>12.539371984236913</v>
      </c>
      <c r="U78" s="16">
        <v>74</v>
      </c>
      <c r="V78" s="2">
        <f>U78/_xlfn.STDEV.S($U$2:$U$86)</f>
        <v>8.5753295668023561</v>
      </c>
      <c r="W78" s="16">
        <v>93</v>
      </c>
      <c r="X78" s="2">
        <f>W78/_xlfn.STDEV.S($W$2:$W$86)</f>
        <v>6.3805922718492347</v>
      </c>
      <c r="Y78" s="16">
        <v>93</v>
      </c>
      <c r="Z78" s="2">
        <f>Y78/_xlfn.STDEV.S($Y$2:$Y$86)</f>
        <v>10.698295665098035</v>
      </c>
      <c r="AA78" s="16">
        <v>61</v>
      </c>
      <c r="AB78" s="2">
        <f>AA78/_xlfn.STDEV.S($AA$2:$AA$86)</f>
        <v>4.7746201379634465</v>
      </c>
      <c r="AC78" s="16">
        <v>91</v>
      </c>
      <c r="AD78" s="2">
        <f>AC78/_xlfn.STDEV.S($AC$2:$AC$86)</f>
        <v>12.442338808150566</v>
      </c>
      <c r="AE78" s="4">
        <f>AVERAGE(I78,R78)</f>
        <v>7.657147468317655</v>
      </c>
      <c r="AF78" s="14">
        <f>(AE78-MIN($AE$2:$AE$86)) / (MAX($AE$2:$AE$86)-MIN($AE$2:$AE$86))</f>
        <v>0.42280616002392235</v>
      </c>
      <c r="AG78" s="16">
        <v>81</v>
      </c>
      <c r="AH78" s="2">
        <f>AG78/_xlfn.STDEV.S($AG$2:$AG$86)</f>
        <v>5.7924726469812509</v>
      </c>
      <c r="AI78" s="16">
        <v>47</v>
      </c>
      <c r="AJ78" s="2">
        <f>AI78/_xlfn.STDEV.S($AI$2:$AI$86)</f>
        <v>2.5966403468116663</v>
      </c>
      <c r="AK78" s="16">
        <v>74</v>
      </c>
      <c r="AL78" s="2">
        <f>AK78/_xlfn.STDEV.S($AK$2:$AK$86)</f>
        <v>4.4734015443085431</v>
      </c>
      <c r="AM78" s="16">
        <v>14</v>
      </c>
      <c r="AN78" s="2">
        <f>AM78/_xlfn.STDEV.S($AM$2:$AM$86)</f>
        <v>0.64592873693125508</v>
      </c>
      <c r="AO78" s="4">
        <f>AVERAGE(AH78,AJ78,AL78,AN78)</f>
        <v>3.3771108187581791</v>
      </c>
      <c r="AP78" s="14">
        <f>(AO78-MIN($AO$2:$AO$86)) / (MAX($AO$2:$AO$86)-MIN($AO$2:$AO$86))</f>
        <v>0.18835681929553547</v>
      </c>
      <c r="AQ78" s="7">
        <f>AVERAGE(AP78,AF78,H78)*100</f>
        <v>34.487906069119532</v>
      </c>
      <c r="AR78" s="2">
        <f>AQ78-AQ79</f>
        <v>0.77703989417845776</v>
      </c>
      <c r="AT78" s="11">
        <f>$AU$2*AS78</f>
        <v>0</v>
      </c>
    </row>
    <row r="79" spans="1:48" x14ac:dyDescent="0.25">
      <c r="A79" s="5" t="s">
        <v>166</v>
      </c>
      <c r="B79" s="5"/>
      <c r="C79" s="6">
        <v>83.5</v>
      </c>
      <c r="D79" s="2">
        <f>C79/_xlfn.STDEV.S($C$2:$C$86)</f>
        <v>18.12962289335519</v>
      </c>
      <c r="E79" s="6">
        <v>81.42</v>
      </c>
      <c r="F79" s="2">
        <f>E79/_xlfn.STDEV.S($E$2:$E$86)</f>
        <v>15.517006270843904</v>
      </c>
      <c r="G79" s="4">
        <f>AVERAGE(D79,F79)</f>
        <v>16.823314582099549</v>
      </c>
      <c r="H79" s="14">
        <f>(G79-MIN($G$2:$G$86)) / (MAX($G$2:$G$86)-MIN($G$2:$G$86))</f>
        <v>0.55298345414950034</v>
      </c>
      <c r="I79" s="2">
        <f>AVERAGE(K79,M79,O79,Q79)</f>
        <v>2.7873206604415932</v>
      </c>
      <c r="J79" s="16">
        <v>87</v>
      </c>
      <c r="K79" s="2">
        <f>J79/_xlfn.STDEV.S($J$2:$J$86)</f>
        <v>6.0875400223365022</v>
      </c>
      <c r="L79" s="16">
        <v>63</v>
      </c>
      <c r="M79" s="2">
        <f>L79/_xlfn.STDEV.S($L$2:$L$86)</f>
        <v>3.3713229821202733</v>
      </c>
      <c r="N79" s="16"/>
      <c r="O79" s="2">
        <f>N79/_xlfn.STDEV.S($N$2:$N$86)</f>
        <v>0</v>
      </c>
      <c r="P79" s="16">
        <v>42</v>
      </c>
      <c r="Q79" s="2">
        <f>P79/_xlfn.STDEV.S($P$2:$P$86)</f>
        <v>1.6904196373095983</v>
      </c>
      <c r="R79" s="13">
        <f>AVERAGE(T79,V79,X79,Z79,AB79,AD79)</f>
        <v>9.6014454966176004</v>
      </c>
      <c r="S79" s="16">
        <v>96</v>
      </c>
      <c r="T79" s="2">
        <f>S79/_xlfn.STDEV.S($S$2:$S$86)</f>
        <v>13.228348466887294</v>
      </c>
      <c r="U79" s="16">
        <v>91</v>
      </c>
      <c r="V79" s="2">
        <f>U79/_xlfn.STDEV.S($U$2:$U$86)</f>
        <v>10.545337710527223</v>
      </c>
      <c r="W79" s="16">
        <v>80</v>
      </c>
      <c r="X79" s="2">
        <f>W79/_xlfn.STDEV.S($W$2:$W$86)</f>
        <v>5.4886815241713842</v>
      </c>
      <c r="Y79" s="16">
        <v>84</v>
      </c>
      <c r="Z79" s="2">
        <f>Y79/_xlfn.STDEV.S($Y$2:$Y$86)</f>
        <v>9.6629767297659672</v>
      </c>
      <c r="AA79" s="16">
        <v>71</v>
      </c>
      <c r="AB79" s="2">
        <f>AA79/_xlfn.STDEV.S($AA$2:$AA$86)</f>
        <v>5.5573447507443392</v>
      </c>
      <c r="AC79" s="16">
        <v>96</v>
      </c>
      <c r="AD79" s="2">
        <f>AC79/_xlfn.STDEV.S($AC$2:$AC$86)</f>
        <v>13.12598379760939</v>
      </c>
      <c r="AE79" s="4">
        <f>AVERAGE(I79,R79)</f>
        <v>6.1943830785295972</v>
      </c>
      <c r="AF79" s="14">
        <f>(AE79-MIN($AE$2:$AE$86)) / (MAX($AE$2:$AE$86)-MIN($AE$2:$AE$86))</f>
        <v>0</v>
      </c>
      <c r="AG79" s="16">
        <v>92</v>
      </c>
      <c r="AH79" s="2">
        <f>AG79/_xlfn.STDEV.S($AG$2:$AG$86)</f>
        <v>6.579104734842903</v>
      </c>
      <c r="AI79" s="16">
        <v>57</v>
      </c>
      <c r="AJ79" s="2">
        <f>AI79/_xlfn.STDEV.S($AI$2:$AI$86)</f>
        <v>3.1491170163460636</v>
      </c>
      <c r="AK79" s="16">
        <v>91</v>
      </c>
      <c r="AL79" s="2">
        <f>AK79/_xlfn.STDEV.S($AK$2:$AK$86)</f>
        <v>5.501074872055101</v>
      </c>
      <c r="AM79" s="16">
        <v>28</v>
      </c>
      <c r="AN79" s="2">
        <f>AM79/_xlfn.STDEV.S($AM$2:$AM$86)</f>
        <v>1.2918574738625102</v>
      </c>
      <c r="AO79" s="4">
        <f>AVERAGE(AH79,AJ79,AL79,AN79)</f>
        <v>4.1302885242766445</v>
      </c>
      <c r="AP79" s="14">
        <f>(AO79-MIN($AO$2:$AO$86)) / (MAX($AO$2:$AO$86)-MIN($AO$2:$AO$86))</f>
        <v>0.45834253109873185</v>
      </c>
      <c r="AQ79" s="7">
        <f>AVERAGE(AP79,AF79,H79)*100</f>
        <v>33.710866174941074</v>
      </c>
      <c r="AR79" s="2">
        <f>AQ79-AQ80</f>
        <v>2.48658151615615E-2</v>
      </c>
      <c r="AT79" s="11">
        <f>$AU$2*AS79</f>
        <v>0</v>
      </c>
    </row>
    <row r="80" spans="1:48" x14ac:dyDescent="0.25">
      <c r="A80" s="1" t="s">
        <v>49</v>
      </c>
      <c r="C80" s="2">
        <v>76</v>
      </c>
      <c r="D80" s="2">
        <f>C80/_xlfn.STDEV.S($C$2:$C$86)</f>
        <v>16.501213651437059</v>
      </c>
      <c r="E80" s="2">
        <v>78.3</v>
      </c>
      <c r="F80" s="2">
        <f>E80/_xlfn.STDEV.S($E$2:$E$86)</f>
        <v>14.9223973348941</v>
      </c>
      <c r="G80" s="4">
        <f>AVERAGE(D80,F80)</f>
        <v>15.71180549316558</v>
      </c>
      <c r="H80" s="14">
        <f>(G80-MIN($G$2:$G$86)) / (MAX($G$2:$G$86)-MIN($G$2:$G$86))</f>
        <v>0.30249185178074894</v>
      </c>
      <c r="I80" s="2">
        <f>AVERAGE(K80,M80,O80,Q80)</f>
        <v>5.11183583895704</v>
      </c>
      <c r="J80" s="15">
        <v>54</v>
      </c>
      <c r="K80" s="2">
        <f>J80/_xlfn.STDEV.S($J$2:$J$86)</f>
        <v>3.7784731173123118</v>
      </c>
      <c r="L80" s="15">
        <v>37</v>
      </c>
      <c r="M80" s="2">
        <f>L80/_xlfn.STDEV.S($L$2:$L$86)</f>
        <v>1.9799833387055574</v>
      </c>
      <c r="N80" s="15">
        <v>69</v>
      </c>
      <c r="O80" s="2">
        <f>N80/_xlfn.STDEV.S($N$2:$N$86)</f>
        <v>11.428791884998923</v>
      </c>
      <c r="P80" s="15">
        <v>81</v>
      </c>
      <c r="Q80" s="2">
        <f>P80/_xlfn.STDEV.S($P$2:$P$86)</f>
        <v>3.2600950148113683</v>
      </c>
      <c r="R80" s="13">
        <f>AVERAGE(T80,V80,X80,Z80,AB80,AD80)</f>
        <v>8.7046244788857674</v>
      </c>
      <c r="S80" s="15">
        <v>83</v>
      </c>
      <c r="T80" s="2">
        <f>S80/_xlfn.STDEV.S($S$2:$S$86)</f>
        <v>11.437009611996306</v>
      </c>
      <c r="U80" s="15">
        <v>76</v>
      </c>
      <c r="V80" s="2">
        <f>U80/_xlfn.STDEV.S($U$2:$U$86)</f>
        <v>8.8070952307699883</v>
      </c>
      <c r="W80" s="15">
        <v>82</v>
      </c>
      <c r="X80" s="2">
        <f>W80/_xlfn.STDEV.S($W$2:$W$86)</f>
        <v>5.625898562275669</v>
      </c>
      <c r="Y80" s="15">
        <v>74</v>
      </c>
      <c r="Z80" s="2">
        <f>Y80/_xlfn.STDEV.S($Y$2:$Y$86)</f>
        <v>8.5126223571747808</v>
      </c>
      <c r="AA80" s="15">
        <v>83</v>
      </c>
      <c r="AB80" s="2">
        <f>AA80/_xlfn.STDEV.S($AA$2:$AA$86)</f>
        <v>6.4966142860814111</v>
      </c>
      <c r="AC80" s="15">
        <v>83</v>
      </c>
      <c r="AD80" s="2">
        <f>AC80/_xlfn.STDEV.S($AC$2:$AC$86)</f>
        <v>11.34850682501645</v>
      </c>
      <c r="AE80" s="4">
        <f>AVERAGE(I80,R80)</f>
        <v>6.9082301589214037</v>
      </c>
      <c r="AF80" s="14">
        <f>(AE80-MIN($AE$2:$AE$86)) / (MAX($AE$2:$AE$86)-MIN($AE$2:$AE$86))</f>
        <v>0.20633462573455105</v>
      </c>
      <c r="AG80" s="15">
        <v>97</v>
      </c>
      <c r="AH80" s="2">
        <f>AG80/_xlfn.STDEV.S($AG$2:$AG$86)</f>
        <v>6.9366647747800165</v>
      </c>
      <c r="AI80" s="15">
        <v>62</v>
      </c>
      <c r="AJ80" s="2">
        <f>AI80/_xlfn.STDEV.S($AI$2:$AI$86)</f>
        <v>3.4253553511132622</v>
      </c>
      <c r="AK80" s="15">
        <v>58</v>
      </c>
      <c r="AL80" s="2">
        <f>AK80/_xlfn.STDEV.S($AK$2:$AK$86)</f>
        <v>3.5061795887823721</v>
      </c>
      <c r="AM80" s="15">
        <v>68</v>
      </c>
      <c r="AN80" s="2">
        <f>AM80/_xlfn.STDEV.S($AM$2:$AM$86)</f>
        <v>3.1373681508089533</v>
      </c>
      <c r="AO80" s="4">
        <f>AVERAGE(AH80,AJ80,AL80,AN80)</f>
        <v>4.251391966371151</v>
      </c>
      <c r="AP80" s="14">
        <f>(AO80-MIN($AO$2:$AO$86)) / (MAX($AO$2:$AO$86)-MIN($AO$2:$AO$86))</f>
        <v>0.50175353327808525</v>
      </c>
      <c r="AQ80" s="7">
        <f>AVERAGE(AP80,AF80,H80)*100</f>
        <v>33.686000359779513</v>
      </c>
      <c r="AR80" s="2">
        <f>AQ80-AQ81</f>
        <v>0.4227776400831047</v>
      </c>
      <c r="AT80" s="11">
        <f>$AU$2*AS80</f>
        <v>0</v>
      </c>
    </row>
    <row r="81" spans="1:48" x14ac:dyDescent="0.25">
      <c r="A81" s="1" t="s">
        <v>56</v>
      </c>
      <c r="B81" s="1" t="s">
        <v>213</v>
      </c>
      <c r="C81" s="2">
        <v>76.5</v>
      </c>
      <c r="D81" s="2">
        <f>C81/_xlfn.STDEV.S($C$2:$C$86)</f>
        <v>16.609774267564934</v>
      </c>
      <c r="E81" s="2">
        <v>80.27</v>
      </c>
      <c r="F81" s="2">
        <f>E81/_xlfn.STDEV.S($E$2:$E$86)</f>
        <v>15.297839515605995</v>
      </c>
      <c r="G81" s="4">
        <f>AVERAGE(D81,F81)</f>
        <v>15.953806891585465</v>
      </c>
      <c r="H81" s="14">
        <f>(G81-MIN($G$2:$G$86)) / (MAX($G$2:$G$86)-MIN($G$2:$G$86))</f>
        <v>0.35702970366985481</v>
      </c>
      <c r="I81" s="2">
        <f>AVERAGE(K81,M81,O81,Q81)</f>
        <v>6.5890261199515692</v>
      </c>
      <c r="J81" s="15">
        <v>64</v>
      </c>
      <c r="K81" s="2">
        <f>J81/_xlfn.STDEV.S($J$2:$J$86)</f>
        <v>4.4781903612590357</v>
      </c>
      <c r="L81" s="15">
        <v>88</v>
      </c>
      <c r="M81" s="2">
        <f>L81/_xlfn.STDEV.S($L$2:$L$86)</f>
        <v>4.709149562326731</v>
      </c>
      <c r="N81" s="15">
        <v>83</v>
      </c>
      <c r="O81" s="2">
        <f>N81/_xlfn.STDEV.S($N$2:$N$86)</f>
        <v>13.747677194998703</v>
      </c>
      <c r="P81" s="15">
        <v>85</v>
      </c>
      <c r="Q81" s="2">
        <f>P81/_xlfn.STDEV.S($P$2:$P$86)</f>
        <v>3.4210873612218062</v>
      </c>
      <c r="R81" s="13">
        <f>AVERAGE(T81,V81,X81,Z81,AB81,AD81)</f>
        <v>9.0732586588328221</v>
      </c>
      <c r="S81" s="15">
        <v>83</v>
      </c>
      <c r="T81" s="2">
        <f>S81/_xlfn.STDEV.S($S$2:$S$86)</f>
        <v>11.437009611996306</v>
      </c>
      <c r="U81" s="15">
        <v>81</v>
      </c>
      <c r="V81" s="2">
        <f>U81/_xlfn.STDEV.S($U$2:$U$86)</f>
        <v>9.3865093906890671</v>
      </c>
      <c r="W81" s="15">
        <v>73</v>
      </c>
      <c r="X81" s="2">
        <f>W81/_xlfn.STDEV.S($W$2:$W$86)</f>
        <v>5.008421890806388</v>
      </c>
      <c r="Y81" s="15">
        <v>91</v>
      </c>
      <c r="Z81" s="2">
        <f>Y81/_xlfn.STDEV.S($Y$2:$Y$86)</f>
        <v>10.468224790579798</v>
      </c>
      <c r="AA81" s="15">
        <v>92</v>
      </c>
      <c r="AB81" s="2">
        <f>AA81/_xlfn.STDEV.S($AA$2:$AA$86)</f>
        <v>7.2010664375842151</v>
      </c>
      <c r="AC81" s="15">
        <v>80</v>
      </c>
      <c r="AD81" s="2">
        <f>AC81/_xlfn.STDEV.S($AC$2:$AC$86)</f>
        <v>10.938319831341158</v>
      </c>
      <c r="AE81" s="4">
        <f>AVERAGE(I81,R81)</f>
        <v>7.8311423893921956</v>
      </c>
      <c r="AF81" s="14">
        <f>(AE81-MIN($AE$2:$AE$86)) / (MAX($AE$2:$AE$86)-MIN($AE$2:$AE$86))</f>
        <v>0.47309869172402141</v>
      </c>
      <c r="AG81" s="15">
        <v>58</v>
      </c>
      <c r="AH81" s="2">
        <f>AG81/_xlfn.STDEV.S($AG$2:$AG$86)</f>
        <v>4.1476964632705258</v>
      </c>
      <c r="AI81" s="15">
        <v>53</v>
      </c>
      <c r="AJ81" s="2">
        <f>AI81/_xlfn.STDEV.S($AI$2:$AI$86)</f>
        <v>2.9281263485323046</v>
      </c>
      <c r="AK81" s="15">
        <v>53</v>
      </c>
      <c r="AL81" s="2">
        <f>AK81/_xlfn.STDEV.S($AK$2:$AK$86)</f>
        <v>3.2039227276804434</v>
      </c>
      <c r="AM81" s="15">
        <v>65</v>
      </c>
      <c r="AN81" s="2">
        <f>AM81/_xlfn.STDEV.S($AM$2:$AM$86)</f>
        <v>2.9989548500379701</v>
      </c>
      <c r="AO81" s="4">
        <f>AVERAGE(AH81,AJ81,AL81,AN81)</f>
        <v>3.3196750973803106</v>
      </c>
      <c r="AP81" s="14">
        <f>(AO81-MIN($AO$2:$AO$86)) / (MAX($AO$2:$AO$86)-MIN($AO$2:$AO$86))</f>
        <v>0.16776828619701598</v>
      </c>
      <c r="AQ81" s="7">
        <f>AVERAGE(AP81,AF81,H81)*100</f>
        <v>33.263222719696408</v>
      </c>
      <c r="AR81" s="2">
        <f>AQ81-AQ82</f>
        <v>0.55858813475140323</v>
      </c>
      <c r="AT81" s="11">
        <f>$AU$2*AS81</f>
        <v>0</v>
      </c>
    </row>
    <row r="82" spans="1:48" x14ac:dyDescent="0.25">
      <c r="A82" s="1" t="s">
        <v>57</v>
      </c>
      <c r="C82" s="2">
        <v>80</v>
      </c>
      <c r="D82" s="2">
        <f>C82/_xlfn.STDEV.S($C$2:$C$86)</f>
        <v>17.36969858046006</v>
      </c>
      <c r="E82" s="2">
        <v>83.5</v>
      </c>
      <c r="F82" s="2">
        <f>E82/_xlfn.STDEV.S($E$2:$E$86)</f>
        <v>15.913412228143773</v>
      </c>
      <c r="G82" s="4">
        <f>AVERAGE(D82,F82)</f>
        <v>16.641555404301918</v>
      </c>
      <c r="H82" s="14">
        <f>(G82-MIN($G$2:$G$86)) / (MAX($G$2:$G$86)-MIN($G$2:$G$86))</f>
        <v>0.51202189284061217</v>
      </c>
      <c r="I82" s="2">
        <f>AVERAGE(K82,M82,O82,Q82)</f>
        <v>6.4369259451701666</v>
      </c>
      <c r="J82" s="15">
        <v>68</v>
      </c>
      <c r="K82" s="2">
        <f>J82/_xlfn.STDEV.S($J$2:$J$86)</f>
        <v>4.7580772588377256</v>
      </c>
      <c r="L82" s="15">
        <v>76</v>
      </c>
      <c r="M82" s="2">
        <f>L82/_xlfn.STDEV.S($L$2:$L$86)</f>
        <v>4.0669928038276311</v>
      </c>
      <c r="N82" s="15">
        <v>82</v>
      </c>
      <c r="O82" s="2">
        <f>N82/_xlfn.STDEV.S($N$2:$N$86)</f>
        <v>13.58204252999872</v>
      </c>
      <c r="P82" s="15">
        <v>83</v>
      </c>
      <c r="Q82" s="2">
        <f>P82/_xlfn.STDEV.S($P$2:$P$86)</f>
        <v>3.3405911880165871</v>
      </c>
      <c r="R82" s="13">
        <f>AVERAGE(T82,V82,X82,Z82,AB82,AD82)</f>
        <v>8.5346826861434373</v>
      </c>
      <c r="S82" s="15">
        <v>73</v>
      </c>
      <c r="T82" s="2">
        <f>S82/_xlfn.STDEV.S($S$2:$S$86)</f>
        <v>10.059056646695547</v>
      </c>
      <c r="U82" s="15">
        <v>79</v>
      </c>
      <c r="V82" s="2">
        <f>U82/_xlfn.STDEV.S($U$2:$U$86)</f>
        <v>9.1547437267214349</v>
      </c>
      <c r="W82" s="15">
        <v>68</v>
      </c>
      <c r="X82" s="2">
        <f>W82/_xlfn.STDEV.S($W$2:$W$86)</f>
        <v>4.6653792955456765</v>
      </c>
      <c r="Y82" s="15">
        <v>95</v>
      </c>
      <c r="Z82" s="2">
        <f>Y82/_xlfn.STDEV.S($Y$2:$Y$86)</f>
        <v>10.928366539616272</v>
      </c>
      <c r="AA82" s="15">
        <v>89</v>
      </c>
      <c r="AB82" s="2">
        <f>AA82/_xlfn.STDEV.S($AA$2:$AA$86)</f>
        <v>6.9662490537499471</v>
      </c>
      <c r="AC82" s="15">
        <v>69</v>
      </c>
      <c r="AD82" s="2">
        <f>AC82/_xlfn.STDEV.S($AC$2:$AC$86)</f>
        <v>9.4343008545317488</v>
      </c>
      <c r="AE82" s="4">
        <f>AVERAGE(I82,R82)</f>
        <v>7.4858043156568019</v>
      </c>
      <c r="AF82" s="14">
        <f>(AE82-MIN($AE$2:$AE$86)) / (MAX($AE$2:$AE$86)-MIN($AE$2:$AE$86))</f>
        <v>0.37328011131185007</v>
      </c>
      <c r="AG82" s="15">
        <v>62</v>
      </c>
      <c r="AH82" s="2">
        <f>AG82/_xlfn.STDEV.S($AG$2:$AG$86)</f>
        <v>4.4337444952202167</v>
      </c>
      <c r="AI82" s="15">
        <v>58</v>
      </c>
      <c r="AJ82" s="2">
        <f>AI82/_xlfn.STDEV.S($AI$2:$AI$86)</f>
        <v>3.2043646832995032</v>
      </c>
      <c r="AK82" s="15">
        <v>35</v>
      </c>
      <c r="AL82" s="2">
        <f>AK82/_xlfn.STDEV.S($AK$2:$AK$86)</f>
        <v>2.1157980277135002</v>
      </c>
      <c r="AM82" s="15">
        <v>59</v>
      </c>
      <c r="AN82" s="2">
        <f>AM82/_xlfn.STDEV.S($AM$2:$AM$86)</f>
        <v>2.7221282484960039</v>
      </c>
      <c r="AO82" s="4">
        <f>AVERAGE(AH82,AJ82,AL82,AN82)</f>
        <v>3.1190088636823061</v>
      </c>
      <c r="AP82" s="14">
        <f>(AO82-MIN($AO$2:$AO$86)) / (MAX($AO$2:$AO$86)-MIN($AO$2:$AO$86))</f>
        <v>9.5837033395887949E-2</v>
      </c>
      <c r="AQ82" s="7">
        <f>AVERAGE(AP82,AF82,H82)*100</f>
        <v>32.704634584945005</v>
      </c>
      <c r="AR82" s="2">
        <f>AQ82-AQ83</f>
        <v>0.24627065723993979</v>
      </c>
      <c r="AT82" s="11">
        <f>$AU$2*AS82</f>
        <v>0</v>
      </c>
    </row>
    <row r="83" spans="1:48" x14ac:dyDescent="0.25">
      <c r="A83" s="5" t="s">
        <v>158</v>
      </c>
      <c r="B83" s="5" t="s">
        <v>210</v>
      </c>
      <c r="C83" s="6">
        <v>78.25</v>
      </c>
      <c r="D83" s="2">
        <f>C83/_xlfn.STDEV.S($C$2:$C$86)</f>
        <v>16.989736424012499</v>
      </c>
      <c r="E83" s="6">
        <v>76.59</v>
      </c>
      <c r="F83" s="2">
        <f>E83/_xlfn.STDEV.S($E$2:$E$86)</f>
        <v>14.59650589884469</v>
      </c>
      <c r="G83" s="4">
        <f>AVERAGE(D83,F83)</f>
        <v>15.793121161428594</v>
      </c>
      <c r="H83" s="14">
        <f>(G83-MIN($G$2:$G$86)) / (MAX($G$2:$G$86)-MIN($G$2:$G$86))</f>
        <v>0.32081729081105309</v>
      </c>
      <c r="I83" s="2">
        <f>AVERAGE(K83,M83,O83,Q83)</f>
        <v>6.3467649733892264</v>
      </c>
      <c r="J83" s="16">
        <v>93</v>
      </c>
      <c r="K83" s="2">
        <f>J83/_xlfn.STDEV.S($J$2:$J$86)</f>
        <v>6.507370368704537</v>
      </c>
      <c r="L83" s="16">
        <v>76</v>
      </c>
      <c r="M83" s="2">
        <f>L83/_xlfn.STDEV.S($L$2:$L$86)</f>
        <v>4.0669928038276311</v>
      </c>
      <c r="N83" s="16">
        <v>87</v>
      </c>
      <c r="O83" s="2">
        <f>N83/_xlfn.STDEV.S($N$2:$N$86)</f>
        <v>14.410215854998642</v>
      </c>
      <c r="P83" s="16">
        <v>10</v>
      </c>
      <c r="Q83" s="2">
        <f>P83/_xlfn.STDEV.S($P$2:$P$86)</f>
        <v>0.40248086602609484</v>
      </c>
      <c r="R83" s="13">
        <f>AVERAGE(T83,V83,X83,Z83,AB83,AD83)</f>
        <v>9.0403954126443598</v>
      </c>
      <c r="S83" s="16">
        <v>93</v>
      </c>
      <c r="T83" s="2">
        <f>S83/_xlfn.STDEV.S($S$2:$S$86)</f>
        <v>12.814962577297067</v>
      </c>
      <c r="U83" s="16">
        <v>78</v>
      </c>
      <c r="V83" s="2">
        <f>U83/_xlfn.STDEV.S($U$2:$U$86)</f>
        <v>9.0388608947376188</v>
      </c>
      <c r="W83" s="16">
        <v>92</v>
      </c>
      <c r="X83" s="2">
        <f>W83/_xlfn.STDEV.S($W$2:$W$86)</f>
        <v>6.3119837527970919</v>
      </c>
      <c r="Y83" s="16">
        <v>76</v>
      </c>
      <c r="Z83" s="2">
        <f>Y83/_xlfn.STDEV.S($Y$2:$Y$86)</f>
        <v>8.7426932316930177</v>
      </c>
      <c r="AA83" s="16">
        <v>59</v>
      </c>
      <c r="AB83" s="2">
        <f>AA83/_xlfn.STDEV.S($AA$2:$AA$86)</f>
        <v>4.6180752154072682</v>
      </c>
      <c r="AC83" s="16">
        <v>93</v>
      </c>
      <c r="AD83" s="2">
        <f>AC83/_xlfn.STDEV.S($AC$2:$AC$86)</f>
        <v>12.715796803934095</v>
      </c>
      <c r="AE83" s="4">
        <f>AVERAGE(I83,R83)</f>
        <v>7.6935801930167926</v>
      </c>
      <c r="AF83" s="14">
        <f>(AE83-MIN($AE$2:$AE$86)) / (MAX($AE$2:$AE$86)-MIN($AE$2:$AE$86))</f>
        <v>0.43333689247597706</v>
      </c>
      <c r="AG83" s="16">
        <v>91</v>
      </c>
      <c r="AH83" s="2">
        <f>AG83/_xlfn.STDEV.S($AG$2:$AG$86)</f>
        <v>6.5075927268554796</v>
      </c>
      <c r="AI83" s="16">
        <v>30</v>
      </c>
      <c r="AJ83" s="2">
        <f>AI83/_xlfn.STDEV.S($AI$2:$AI$86)</f>
        <v>1.6574300086031915</v>
      </c>
      <c r="AK83" s="16">
        <v>85</v>
      </c>
      <c r="AL83" s="2">
        <f>AK83/_xlfn.STDEV.S($AK$2:$AK$86)</f>
        <v>5.1383666387327862</v>
      </c>
      <c r="AM83" s="16">
        <v>12</v>
      </c>
      <c r="AN83" s="2">
        <f>AM83/_xlfn.STDEV.S($AM$2:$AM$86)</f>
        <v>0.55365320308393295</v>
      </c>
      <c r="AO83" s="4">
        <f>AVERAGE(AH83,AJ83,AL83,AN83)</f>
        <v>3.4642606443188475</v>
      </c>
      <c r="AP83" s="14">
        <f>(AO83-MIN($AO$2:$AO$86)) / (MAX($AO$2:$AO$86)-MIN($AO$2:$AO$86))</f>
        <v>0.21959673454412165</v>
      </c>
      <c r="AQ83" s="7">
        <f>AVERAGE(AP83,AF83,H83)*100</f>
        <v>32.458363927705065</v>
      </c>
      <c r="AR83" s="2">
        <f>AQ83-AQ84</f>
        <v>0.65219187983162641</v>
      </c>
      <c r="AT83" s="11">
        <f>$AU$2*AS83</f>
        <v>0</v>
      </c>
    </row>
    <row r="84" spans="1:48" x14ac:dyDescent="0.25">
      <c r="A84" s="1" t="s">
        <v>64</v>
      </c>
      <c r="B84" s="1" t="s">
        <v>213</v>
      </c>
      <c r="C84" s="2">
        <v>76.5</v>
      </c>
      <c r="D84" s="2">
        <f>C84/_xlfn.STDEV.S($C$2:$C$86)</f>
        <v>16.609774267564934</v>
      </c>
      <c r="E84" s="2">
        <v>80.27</v>
      </c>
      <c r="F84" s="2">
        <f>E84/_xlfn.STDEV.S($E$2:$E$86)</f>
        <v>15.297839515605995</v>
      </c>
      <c r="G84" s="4">
        <f>AVERAGE(D84,F84)</f>
        <v>15.953806891585465</v>
      </c>
      <c r="H84" s="14">
        <f>(G84-MIN($G$2:$G$86)) / (MAX($G$2:$G$86)-MIN($G$2:$G$86))</f>
        <v>0.35702970366985481</v>
      </c>
      <c r="I84" s="2">
        <f>AVERAGE(K84,M84,O84,Q84)</f>
        <v>6.4639444900582568</v>
      </c>
      <c r="J84" s="15">
        <v>58</v>
      </c>
      <c r="K84" s="2">
        <f>J84/_xlfn.STDEV.S($J$2:$J$86)</f>
        <v>4.0583600148910017</v>
      </c>
      <c r="L84" s="15">
        <v>88</v>
      </c>
      <c r="M84" s="2">
        <f>L84/_xlfn.STDEV.S($L$2:$L$86)</f>
        <v>4.709149562326731</v>
      </c>
      <c r="N84" s="15">
        <v>83</v>
      </c>
      <c r="O84" s="2">
        <f>N84/_xlfn.STDEV.S($N$2:$N$86)</f>
        <v>13.747677194998703</v>
      </c>
      <c r="P84" s="15">
        <v>83</v>
      </c>
      <c r="Q84" s="2">
        <f>P84/_xlfn.STDEV.S($P$2:$P$86)</f>
        <v>3.3405911880165871</v>
      </c>
      <c r="R84" s="13">
        <f>AVERAGE(T84,V84,X84,Z84,AB84,AD84)</f>
        <v>9.0732586588328221</v>
      </c>
      <c r="S84" s="15">
        <v>83</v>
      </c>
      <c r="T84" s="2">
        <f>S84/_xlfn.STDEV.S($S$2:$S$86)</f>
        <v>11.437009611996306</v>
      </c>
      <c r="U84" s="15">
        <v>81</v>
      </c>
      <c r="V84" s="2">
        <f>U84/_xlfn.STDEV.S($U$2:$U$86)</f>
        <v>9.3865093906890671</v>
      </c>
      <c r="W84" s="15">
        <v>73</v>
      </c>
      <c r="X84" s="2">
        <f>W84/_xlfn.STDEV.S($W$2:$W$86)</f>
        <v>5.008421890806388</v>
      </c>
      <c r="Y84" s="15">
        <v>91</v>
      </c>
      <c r="Z84" s="2">
        <f>Y84/_xlfn.STDEV.S($Y$2:$Y$86)</f>
        <v>10.468224790579798</v>
      </c>
      <c r="AA84" s="15">
        <v>92</v>
      </c>
      <c r="AB84" s="2">
        <f>AA84/_xlfn.STDEV.S($AA$2:$AA$86)</f>
        <v>7.2010664375842151</v>
      </c>
      <c r="AC84" s="15">
        <v>80</v>
      </c>
      <c r="AD84" s="2">
        <f>AC84/_xlfn.STDEV.S($AC$2:$AC$86)</f>
        <v>10.938319831341158</v>
      </c>
      <c r="AE84" s="4">
        <f>AVERAGE(I84,R84)</f>
        <v>7.7686015744455394</v>
      </c>
      <c r="AF84" s="14">
        <f>(AE84-MIN($AE$2:$AE$86)) / (MAX($AE$2:$AE$86)-MIN($AE$2:$AE$86))</f>
        <v>0.45502152085702091</v>
      </c>
      <c r="AG84" s="15">
        <v>54</v>
      </c>
      <c r="AH84" s="2">
        <f>AG84/_xlfn.STDEV.S($AG$2:$AG$86)</f>
        <v>3.8616484313208344</v>
      </c>
      <c r="AI84" s="15">
        <v>53</v>
      </c>
      <c r="AJ84" s="2">
        <f>AI84/_xlfn.STDEV.S($AI$2:$AI$86)</f>
        <v>2.9281263485323046</v>
      </c>
      <c r="AK84" s="15">
        <v>53</v>
      </c>
      <c r="AL84" s="2">
        <f>AK84/_xlfn.STDEV.S($AK$2:$AK$86)</f>
        <v>3.2039227276804434</v>
      </c>
      <c r="AM84" s="15">
        <v>65</v>
      </c>
      <c r="AN84" s="2">
        <f>AM84/_xlfn.STDEV.S($AM$2:$AM$86)</f>
        <v>2.9989548500379701</v>
      </c>
      <c r="AO84" s="4">
        <f>AVERAGE(AH84,AJ84,AL84,AN84)</f>
        <v>3.2481630893928881</v>
      </c>
      <c r="AP84" s="14">
        <f>(AO84-MIN($AO$2:$AO$86)) / (MAX($AO$2:$AO$86)-MIN($AO$2:$AO$86))</f>
        <v>0.14213393690932749</v>
      </c>
      <c r="AQ84" s="7">
        <f>AVERAGE(AP84,AF84,H84)*100</f>
        <v>31.806172047873439</v>
      </c>
      <c r="AR84" s="2">
        <f>AQ84-AQ85</f>
        <v>8.1505231590650595E-2</v>
      </c>
      <c r="AT84" s="11">
        <f>$AU$2*AS84</f>
        <v>0</v>
      </c>
    </row>
    <row r="85" spans="1:48" x14ac:dyDescent="0.25">
      <c r="A85" s="5" t="s">
        <v>217</v>
      </c>
      <c r="B85" s="5" t="s">
        <v>218</v>
      </c>
      <c r="C85" s="6">
        <v>70.5</v>
      </c>
      <c r="D85" s="2">
        <f>C85/_xlfn.STDEV.S($C$2:$C$86)</f>
        <v>15.307046874030428</v>
      </c>
      <c r="E85" s="6">
        <v>70.48</v>
      </c>
      <c r="F85" s="2">
        <f>E85/_xlfn.STDEV.S($E$2:$E$86)</f>
        <v>13.432063399276325</v>
      </c>
      <c r="G85" s="4">
        <f>AVERAGE(D85,F85)</f>
        <v>14.369555136653377</v>
      </c>
      <c r="H85" s="14">
        <f>(G85-MIN($G$2:$G$86)) / (MAX($G$2:$G$86)-MIN($G$2:$G$86))</f>
        <v>0</v>
      </c>
      <c r="I85" s="2">
        <f>AVERAGE(K85,M85,O85,Q85)</f>
        <v>6.3399071609328859</v>
      </c>
      <c r="J85" s="16">
        <v>91</v>
      </c>
      <c r="K85" s="2">
        <f>J85/_xlfn.STDEV.S($J$2:$J$86)</f>
        <v>6.3674269199151921</v>
      </c>
      <c r="L85" s="16">
        <v>93</v>
      </c>
      <c r="M85" s="2">
        <f>L85/_xlfn.STDEV.S($L$2:$L$86)</f>
        <v>4.9767148783680231</v>
      </c>
      <c r="N85" s="16">
        <v>80</v>
      </c>
      <c r="O85" s="2">
        <f>N85/_xlfn.STDEV.S($N$2:$N$86)</f>
        <v>13.250773199998751</v>
      </c>
      <c r="P85" s="16">
        <v>19</v>
      </c>
      <c r="Q85" s="2">
        <f>P85/_xlfn.STDEV.S($P$2:$P$86)</f>
        <v>0.7647136454495802</v>
      </c>
      <c r="R85" s="13">
        <f>AVERAGE(T85,V85,X85,Z85,AB85,AD85)</f>
        <v>8.7481185048158796</v>
      </c>
      <c r="S85" s="16">
        <v>82</v>
      </c>
      <c r="T85" s="2">
        <f>S85/_xlfn.STDEV.S($S$2:$S$86)</f>
        <v>11.29921431546623</v>
      </c>
      <c r="U85" s="16">
        <v>89</v>
      </c>
      <c r="V85" s="2">
        <f>U85/_xlfn.STDEV.S($U$2:$U$86)</f>
        <v>10.313572046559591</v>
      </c>
      <c r="W85" s="16">
        <v>64</v>
      </c>
      <c r="X85" s="2">
        <f>W85/_xlfn.STDEV.S($W$2:$W$86)</f>
        <v>4.3909452193371079</v>
      </c>
      <c r="Y85" s="16">
        <v>78</v>
      </c>
      <c r="Z85" s="2">
        <f>Y85/_xlfn.STDEV.S($Y$2:$Y$86)</f>
        <v>8.9727641062112564</v>
      </c>
      <c r="AA85" s="16">
        <v>77</v>
      </c>
      <c r="AB85" s="2">
        <f>AA85/_xlfn.STDEV.S($AA$2:$AA$86)</f>
        <v>6.0269795184128752</v>
      </c>
      <c r="AC85" s="16">
        <v>84</v>
      </c>
      <c r="AD85" s="2">
        <f>AC85/_xlfn.STDEV.S($AC$2:$AC$86)</f>
        <v>11.485235822908216</v>
      </c>
      <c r="AE85" s="4">
        <f>AVERAGE(I85,R85)</f>
        <v>7.5440128328743832</v>
      </c>
      <c r="AF85" s="14">
        <f>(AE85-MIN($AE$2:$AE$86)) / (MAX($AE$2:$AE$86)-MIN($AE$2:$AE$86))</f>
        <v>0.39010504895544273</v>
      </c>
      <c r="AG85" s="16">
        <v>91</v>
      </c>
      <c r="AH85" s="2">
        <f>AG85/_xlfn.STDEV.S($AG$2:$AG$86)</f>
        <v>6.5075927268554796</v>
      </c>
      <c r="AI85" s="16">
        <v>96</v>
      </c>
      <c r="AJ85" s="2">
        <f>AI85/_xlfn.STDEV.S($AI$2:$AI$86)</f>
        <v>5.3037760275302128</v>
      </c>
      <c r="AK85" s="16">
        <v>55</v>
      </c>
      <c r="AL85" s="2">
        <f>AK85/_xlfn.STDEV.S($AK$2:$AK$86)</f>
        <v>3.3248254721212147</v>
      </c>
      <c r="AM85" s="16">
        <v>55</v>
      </c>
      <c r="AN85" s="2">
        <f>AM85/_xlfn.STDEV.S($AM$2:$AM$86)</f>
        <v>2.5375771808013594</v>
      </c>
      <c r="AO85" s="4">
        <f>AVERAGE(AH85,AJ85,AL85,AN85)</f>
        <v>4.4184428518270673</v>
      </c>
      <c r="AP85" s="14">
        <f>(AO85-MIN($AO$2:$AO$86)) / (MAX($AO$2:$AO$86)-MIN($AO$2:$AO$86))</f>
        <v>0.56163495553304088</v>
      </c>
      <c r="AQ85" s="7">
        <f>AVERAGE(AP85,AF85,H85)*100</f>
        <v>31.724666816282788</v>
      </c>
      <c r="AR85" s="2">
        <f>AQ85-AQ86</f>
        <v>1.0259908599574565</v>
      </c>
      <c r="AS85" s="33"/>
      <c r="AT85" s="11">
        <f>$AU$2*AS85</f>
        <v>0</v>
      </c>
      <c r="AU85" s="16"/>
      <c r="AV85" s="6"/>
    </row>
    <row r="86" spans="1:48" x14ac:dyDescent="0.25">
      <c r="A86" s="1" t="s">
        <v>51</v>
      </c>
      <c r="C86" s="2">
        <v>78.5</v>
      </c>
      <c r="D86" s="2">
        <f>C86/_xlfn.STDEV.S($C$2:$C$86)</f>
        <v>17.044016732076436</v>
      </c>
      <c r="E86" s="2">
        <v>78.989999999999995</v>
      </c>
      <c r="F86" s="2">
        <f>E86/_xlfn.STDEV.S($E$2:$E$86)</f>
        <v>15.053897388036845</v>
      </c>
      <c r="G86" s="4">
        <f>AVERAGE(D86,F86)</f>
        <v>16.04895706005664</v>
      </c>
      <c r="H86" s="14">
        <f>(G86-MIN($G$2:$G$86)) / (MAX($G$2:$G$86)-MIN($G$2:$G$86))</f>
        <v>0.37847290949092494</v>
      </c>
      <c r="I86" s="2">
        <f>AVERAGE(K86,M86,O86,Q86)</f>
        <v>6.0820052657885348</v>
      </c>
      <c r="J86" s="15">
        <v>80</v>
      </c>
      <c r="K86" s="2">
        <f>J86/_xlfn.STDEV.S($J$2:$J$86)</f>
        <v>5.5977379515737953</v>
      </c>
      <c r="L86" s="15">
        <v>54</v>
      </c>
      <c r="M86" s="2">
        <f>L86/_xlfn.STDEV.S($L$2:$L$86)</f>
        <v>2.8897054132459488</v>
      </c>
      <c r="N86" s="15">
        <v>83</v>
      </c>
      <c r="O86" s="2">
        <f>N86/_xlfn.STDEV.S($N$2:$N$86)</f>
        <v>13.747677194998703</v>
      </c>
      <c r="P86" s="15">
        <v>52</v>
      </c>
      <c r="Q86" s="2">
        <f>P86/_xlfn.STDEV.S($P$2:$P$86)</f>
        <v>2.0929005033356933</v>
      </c>
      <c r="R86" s="13">
        <f>AVERAGE(T86,V86,X86,Z86,AB86,AD86)</f>
        <v>8.9737173709744695</v>
      </c>
      <c r="S86" s="15">
        <v>87</v>
      </c>
      <c r="T86" s="2">
        <f>S86/_xlfn.STDEV.S($S$2:$S$86)</f>
        <v>11.98819079811661</v>
      </c>
      <c r="U86" s="15">
        <v>88</v>
      </c>
      <c r="V86" s="2">
        <f>U86/_xlfn.STDEV.S($U$2:$U$86)</f>
        <v>10.197689214575776</v>
      </c>
      <c r="W86" s="15">
        <v>69</v>
      </c>
      <c r="X86" s="2">
        <f>W86/_xlfn.STDEV.S($W$2:$W$86)</f>
        <v>4.7339878145978194</v>
      </c>
      <c r="Y86" s="15">
        <v>83</v>
      </c>
      <c r="Z86" s="2">
        <f>Y86/_xlfn.STDEV.S($Y$2:$Y$86)</f>
        <v>9.5479412925068488</v>
      </c>
      <c r="AA86" s="15">
        <v>70</v>
      </c>
      <c r="AB86" s="2">
        <f>AA86/_xlfn.STDEV.S($AA$2:$AA$86)</f>
        <v>5.4790722894662505</v>
      </c>
      <c r="AC86" s="15">
        <v>87</v>
      </c>
      <c r="AD86" s="2">
        <f>AC86/_xlfn.STDEV.S($AC$2:$AC$86)</f>
        <v>11.895422816583508</v>
      </c>
      <c r="AE86" s="4">
        <f>AVERAGE(I86,R86)</f>
        <v>7.5278613183815022</v>
      </c>
      <c r="AF86" s="14">
        <f>(AE86-MIN($AE$2:$AE$86)) / (MAX($AE$2:$AE$86)-MIN($AE$2:$AE$86))</f>
        <v>0.38543651869248274</v>
      </c>
      <c r="AG86" s="15">
        <v>77</v>
      </c>
      <c r="AH86" s="2">
        <f>AG86/_xlfn.STDEV.S($AG$2:$AG$86)</f>
        <v>5.5064246150315599</v>
      </c>
      <c r="AI86" s="15">
        <v>39</v>
      </c>
      <c r="AJ86" s="2">
        <f>AI86/_xlfn.STDEV.S($AI$2:$AI$86)</f>
        <v>2.1546590111841488</v>
      </c>
      <c r="AK86" s="15">
        <v>65</v>
      </c>
      <c r="AL86" s="2">
        <f>AK86/_xlfn.STDEV.S($AK$2:$AK$86)</f>
        <v>3.9293391943250722</v>
      </c>
      <c r="AM86" s="15">
        <v>34</v>
      </c>
      <c r="AN86" s="2">
        <f>AM86/_xlfn.STDEV.S($AM$2:$AM$86)</f>
        <v>1.5686840754044766</v>
      </c>
      <c r="AO86" s="4">
        <f>AVERAGE(AH86,AJ86,AL86,AN86)</f>
        <v>3.2897767239863143</v>
      </c>
      <c r="AP86" s="14">
        <f>(AO86-MIN($AO$2:$AO$86)) / (MAX($AO$2:$AO$86)-MIN($AO$2:$AO$86))</f>
        <v>0.1570508505063522</v>
      </c>
      <c r="AQ86" s="7">
        <f>AVERAGE(AP86,AF86,H86)*100</f>
        <v>30.698675956325332</v>
      </c>
      <c r="AR86" s="2">
        <f>AQ86-AQ87</f>
        <v>0.34603499531346316</v>
      </c>
      <c r="AT86" s="11">
        <f>$AU$2*AS86</f>
        <v>0</v>
      </c>
    </row>
    <row r="87" spans="1:48" x14ac:dyDescent="0.25">
      <c r="A87" s="1" t="s">
        <v>25</v>
      </c>
      <c r="C87" s="2">
        <v>78.25</v>
      </c>
      <c r="D87" s="2">
        <f>C87/_xlfn.STDEV.S($C$2:$C$86)</f>
        <v>16.989736424012499</v>
      </c>
      <c r="E87" s="2">
        <v>76.59</v>
      </c>
      <c r="F87" s="2">
        <f>E87/_xlfn.STDEV.S($E$2:$E$86)</f>
        <v>14.59650589884469</v>
      </c>
      <c r="G87" s="4">
        <f>AVERAGE(D87,F87)</f>
        <v>15.793121161428594</v>
      </c>
      <c r="H87" s="14">
        <f>(G87-MIN($G$2:$G$86)) / (MAX($G$2:$G$86)-MIN($G$2:$G$86))</f>
        <v>0.32081729081105309</v>
      </c>
      <c r="I87" s="2">
        <f>AVERAGE(K87,M87,O87,Q87)</f>
        <v>6.2505693750871689</v>
      </c>
      <c r="J87" s="15">
        <v>93</v>
      </c>
      <c r="K87" s="2">
        <f>J87/_xlfn.STDEV.S($J$2:$J$86)</f>
        <v>6.507370368704537</v>
      </c>
      <c r="L87" s="15">
        <v>75</v>
      </c>
      <c r="M87" s="2">
        <f>L87/_xlfn.STDEV.S($L$2:$L$86)</f>
        <v>4.0134797406193732</v>
      </c>
      <c r="N87" s="15">
        <v>85</v>
      </c>
      <c r="O87" s="2">
        <f>N87/_xlfn.STDEV.S($N$2:$N$86)</f>
        <v>14.078946524998672</v>
      </c>
      <c r="P87" s="15">
        <v>10</v>
      </c>
      <c r="Q87" s="2">
        <f>P87/_xlfn.STDEV.S($P$2:$P$86)</f>
        <v>0.40248086602609484</v>
      </c>
      <c r="R87" s="13">
        <f>AVERAGE(T87,V87,X87,Z87,AB87,AD87)</f>
        <v>8.8909458985118377</v>
      </c>
      <c r="S87" s="15">
        <v>91</v>
      </c>
      <c r="T87" s="2">
        <f>S87/_xlfn.STDEV.S($S$2:$S$86)</f>
        <v>12.539371984236913</v>
      </c>
      <c r="U87" s="15">
        <v>75</v>
      </c>
      <c r="V87" s="2">
        <f>U87/_xlfn.STDEV.S($U$2:$U$86)</f>
        <v>8.6912123987861722</v>
      </c>
      <c r="W87" s="15">
        <v>92</v>
      </c>
      <c r="X87" s="2">
        <f>W87/_xlfn.STDEV.S($W$2:$W$86)</f>
        <v>6.3119837527970919</v>
      </c>
      <c r="Y87" s="15">
        <v>76</v>
      </c>
      <c r="Z87" s="2">
        <f>Y87/_xlfn.STDEV.S($Y$2:$Y$86)</f>
        <v>8.7426932316930177</v>
      </c>
      <c r="AA87" s="15">
        <v>59</v>
      </c>
      <c r="AB87" s="2">
        <f>AA87/_xlfn.STDEV.S($AA$2:$AA$86)</f>
        <v>4.6180752154072682</v>
      </c>
      <c r="AC87" s="15">
        <v>91</v>
      </c>
      <c r="AD87" s="2">
        <f>AC87/_xlfn.STDEV.S($AC$2:$AC$86)</f>
        <v>12.442338808150566</v>
      </c>
      <c r="AE87" s="4">
        <f>AVERAGE(I87,R87)</f>
        <v>7.5707576367995033</v>
      </c>
      <c r="AF87" s="14">
        <f>(AE87-MIN($AE$2:$AE$86)) / (MAX($AE$2:$AE$86)-MIN($AE$2:$AE$86))</f>
        <v>0.39783552689646723</v>
      </c>
      <c r="AG87" s="15">
        <v>89</v>
      </c>
      <c r="AH87" s="2">
        <f>AG87/_xlfn.STDEV.S($AG$2:$AG$86)</f>
        <v>6.3645687108806337</v>
      </c>
      <c r="AI87" s="15">
        <v>27</v>
      </c>
      <c r="AJ87" s="2">
        <f>AI87/_xlfn.STDEV.S($AI$2:$AI$86)</f>
        <v>1.4916870077428723</v>
      </c>
      <c r="AK87" s="15">
        <v>85</v>
      </c>
      <c r="AL87" s="2">
        <f>AK87/_xlfn.STDEV.S($AK$2:$AK$86)</f>
        <v>5.1383666387327862</v>
      </c>
      <c r="AM87" s="15">
        <v>12</v>
      </c>
      <c r="AN87" s="2">
        <f>AM87/_xlfn.STDEV.S($AM$2:$AM$86)</f>
        <v>0.55365320308393295</v>
      </c>
      <c r="AO87" s="4">
        <f>AVERAGE(AH87,AJ87,AL87,AN87)</f>
        <v>3.3870688901100561</v>
      </c>
      <c r="AP87" s="14">
        <f>(AO87-MIN($AO$2:$AO$86)) / (MAX($AO$2:$AO$86)-MIN($AO$2:$AO$86))</f>
        <v>0.19192641112283579</v>
      </c>
      <c r="AQ87" s="7">
        <f>AVERAGE(AP87,AF87,H87)*100</f>
        <v>30.352640961011868</v>
      </c>
      <c r="AR87" s="2">
        <f>AQ87-AQ88</f>
        <v>0.99436665437623972</v>
      </c>
      <c r="AT87" s="11">
        <f>$AU$2*AS87</f>
        <v>0</v>
      </c>
    </row>
    <row r="88" spans="1:48" x14ac:dyDescent="0.25">
      <c r="A88" s="1" t="s">
        <v>53</v>
      </c>
      <c r="B88" s="1" t="s">
        <v>214</v>
      </c>
      <c r="C88" s="2">
        <v>79.25</v>
      </c>
      <c r="D88" s="2">
        <f>C88/_xlfn.STDEV.S($C$2:$C$86)</f>
        <v>17.206857656268248</v>
      </c>
      <c r="E88" s="2">
        <v>83.65</v>
      </c>
      <c r="F88" s="2">
        <f>E88/_xlfn.STDEV.S($E$2:$E$86)</f>
        <v>15.941999196218283</v>
      </c>
      <c r="G88" s="4">
        <f>AVERAGE(D88,F88)</f>
        <v>16.574428426243266</v>
      </c>
      <c r="H88" s="14">
        <f>(G88-MIN($G$2:$G$86)) / (MAX($G$2:$G$86)-MIN($G$2:$G$86))</f>
        <v>0.49689404146855487</v>
      </c>
      <c r="I88" s="2">
        <f>AVERAGE(K88,M88,O88,Q88)</f>
        <v>5.2548955103883426</v>
      </c>
      <c r="J88" s="15">
        <v>52</v>
      </c>
      <c r="K88" s="2">
        <f>J88/_xlfn.STDEV.S($J$2:$J$86)</f>
        <v>3.6385296685229669</v>
      </c>
      <c r="L88" s="15">
        <v>67</v>
      </c>
      <c r="M88" s="2">
        <f>L88/_xlfn.STDEV.S($L$2:$L$86)</f>
        <v>3.5853752349533066</v>
      </c>
      <c r="N88" s="15">
        <v>76</v>
      </c>
      <c r="O88" s="2">
        <f>N88/_xlfn.STDEV.S($N$2:$N$86)</f>
        <v>12.588234539998814</v>
      </c>
      <c r="P88" s="15">
        <v>30</v>
      </c>
      <c r="Q88" s="2">
        <f>P88/_xlfn.STDEV.S($P$2:$P$86)</f>
        <v>1.2074425980782846</v>
      </c>
      <c r="R88" s="13">
        <f>AVERAGE(T88,V88,X88,Z88,AB88,AD88)</f>
        <v>8.7266575152494656</v>
      </c>
      <c r="S88" s="15">
        <v>82</v>
      </c>
      <c r="T88" s="2">
        <f>S88/_xlfn.STDEV.S($S$2:$S$86)</f>
        <v>11.29921431546623</v>
      </c>
      <c r="U88" s="15">
        <v>70</v>
      </c>
      <c r="V88" s="2">
        <f>U88/_xlfn.STDEV.S($U$2:$U$86)</f>
        <v>8.1117982388670935</v>
      </c>
      <c r="W88" s="15">
        <v>91</v>
      </c>
      <c r="X88" s="2">
        <f>W88/_xlfn.STDEV.S($W$2:$W$86)</f>
        <v>6.24337523374495</v>
      </c>
      <c r="Y88" s="15">
        <v>84</v>
      </c>
      <c r="Z88" s="2">
        <f>Y88/_xlfn.STDEV.S($Y$2:$Y$86)</f>
        <v>9.6629767297659672</v>
      </c>
      <c r="AA88" s="15">
        <v>71</v>
      </c>
      <c r="AB88" s="2">
        <f>AA88/_xlfn.STDEV.S($AA$2:$AA$86)</f>
        <v>5.5573447507443392</v>
      </c>
      <c r="AC88" s="15">
        <v>84</v>
      </c>
      <c r="AD88" s="2">
        <f>AC88/_xlfn.STDEV.S($AC$2:$AC$86)</f>
        <v>11.485235822908216</v>
      </c>
      <c r="AE88" s="4">
        <f>AVERAGE(I88,R88)</f>
        <v>6.9907765128189041</v>
      </c>
      <c r="AF88" s="14">
        <f>(AE88-MIN($AE$2:$AE$86)) / (MAX($AE$2:$AE$86)-MIN($AE$2:$AE$86))</f>
        <v>0.23019431712369867</v>
      </c>
      <c r="AG88" s="15">
        <v>69</v>
      </c>
      <c r="AH88" s="2">
        <f>AG88/_xlfn.STDEV.S($AG$2:$AG$86)</f>
        <v>4.9343285511321771</v>
      </c>
      <c r="AI88" s="15">
        <v>47</v>
      </c>
      <c r="AJ88" s="2">
        <f>AI88/_xlfn.STDEV.S($AI$2:$AI$86)</f>
        <v>2.5966403468116663</v>
      </c>
      <c r="AK88" s="15">
        <v>65</v>
      </c>
      <c r="AL88" s="2">
        <f>AK88/_xlfn.STDEV.S($AK$2:$AK$86)</f>
        <v>3.9293391943250722</v>
      </c>
      <c r="AM88" s="15">
        <v>36</v>
      </c>
      <c r="AN88" s="2">
        <f>AM88/_xlfn.STDEV.S($AM$2:$AM$86)</f>
        <v>1.6609596092517989</v>
      </c>
      <c r="AO88" s="4">
        <f>AVERAGE(AH88,AJ88,AL88,AN88)</f>
        <v>3.2803169253801787</v>
      </c>
      <c r="AP88" s="14">
        <f>(AO88-MIN($AO$2:$AO$86)) / (MAX($AO$2:$AO$86)-MIN($AO$2:$AO$86))</f>
        <v>0.15365987060681535</v>
      </c>
      <c r="AQ88" s="7">
        <f>AVERAGE(AP88,AF88,H88)*100</f>
        <v>29.358274306635629</v>
      </c>
      <c r="AR88" s="2">
        <f>AQ88-AQ89</f>
        <v>0.25060399286716972</v>
      </c>
      <c r="AT88" s="11">
        <f>$AU$2*AS88</f>
        <v>0</v>
      </c>
    </row>
    <row r="89" spans="1:48" s="6" customFormat="1" x14ac:dyDescent="0.25">
      <c r="A89" s="1" t="s">
        <v>78</v>
      </c>
      <c r="B89" s="1"/>
      <c r="C89" s="2">
        <v>76.5</v>
      </c>
      <c r="D89" s="2">
        <f>C89/_xlfn.STDEV.S($C$2:$C$86)</f>
        <v>16.609774267564934</v>
      </c>
      <c r="E89" s="2">
        <v>80.12</v>
      </c>
      <c r="F89" s="2">
        <f>E89/_xlfn.STDEV.S($E$2:$E$86)</f>
        <v>15.269252547531487</v>
      </c>
      <c r="G89" s="4">
        <f>AVERAGE(D89,F89)</f>
        <v>15.93951340754821</v>
      </c>
      <c r="H89" s="14">
        <f>(G89-MIN($G$2:$G$86)) / (MAX($G$2:$G$86)-MIN($G$2:$G$86))</f>
        <v>0.35380849949296578</v>
      </c>
      <c r="I89" s="2">
        <f>AVERAGE(K89,M89,O89,Q89)</f>
        <v>6.1269314761902134</v>
      </c>
      <c r="J89" s="15">
        <v>34</v>
      </c>
      <c r="K89" s="2">
        <f>J89/_xlfn.STDEV.S($J$2:$J$86)</f>
        <v>2.3790386294188628</v>
      </c>
      <c r="L89" s="15">
        <v>88</v>
      </c>
      <c r="M89" s="2">
        <f>L89/_xlfn.STDEV.S($L$2:$L$86)</f>
        <v>4.709149562326731</v>
      </c>
      <c r="N89" s="15">
        <v>85</v>
      </c>
      <c r="O89" s="2">
        <f>N89/_xlfn.STDEV.S($N$2:$N$86)</f>
        <v>14.078946524998672</v>
      </c>
      <c r="P89" s="15">
        <v>83</v>
      </c>
      <c r="Q89" s="2">
        <f>P89/_xlfn.STDEV.S($P$2:$P$86)</f>
        <v>3.3405911880165871</v>
      </c>
      <c r="R89" s="13">
        <f>AVERAGE(T89,V89,X89,Z89,AB89,AD89)</f>
        <v>9.1168120808985424</v>
      </c>
      <c r="S89" s="15">
        <v>86</v>
      </c>
      <c r="T89" s="2">
        <f>S89/_xlfn.STDEV.S($S$2:$S$86)</f>
        <v>11.850395501586535</v>
      </c>
      <c r="U89" s="15">
        <v>86</v>
      </c>
      <c r="V89" s="2">
        <f>U89/_xlfn.STDEV.S($U$2:$U$86)</f>
        <v>9.9659235506081441</v>
      </c>
      <c r="W89" s="15">
        <v>68</v>
      </c>
      <c r="X89" s="2">
        <f>W89/_xlfn.STDEV.S($W$2:$W$86)</f>
        <v>4.6653792955456765</v>
      </c>
      <c r="Y89" s="15">
        <v>81</v>
      </c>
      <c r="Z89" s="2">
        <f>Y89/_xlfn.STDEV.S($Y$2:$Y$86)</f>
        <v>9.3178704179886118</v>
      </c>
      <c r="AA89" s="15">
        <v>93</v>
      </c>
      <c r="AB89" s="2">
        <f>AA89/_xlfn.STDEV.S($AA$2:$AA$86)</f>
        <v>7.2793388988623038</v>
      </c>
      <c r="AC89" s="15">
        <v>85</v>
      </c>
      <c r="AD89" s="2">
        <f>AC89/_xlfn.STDEV.S($AC$2:$AC$86)</f>
        <v>11.621964820799979</v>
      </c>
      <c r="AE89" s="4">
        <f>AVERAGE(I89,R89)</f>
        <v>7.6218717785443779</v>
      </c>
      <c r="AF89" s="14">
        <f>(AE89-MIN($AE$2:$AE$86)) / (MAX($AE$2:$AE$86)-MIN($AE$2:$AE$86))</f>
        <v>0.41260986386074089</v>
      </c>
      <c r="AG89" s="15">
        <v>34</v>
      </c>
      <c r="AH89" s="2">
        <f>AG89/_xlfn.STDEV.S($AG$2:$AG$86)</f>
        <v>2.4314082715723773</v>
      </c>
      <c r="AI89" s="15">
        <v>63</v>
      </c>
      <c r="AJ89" s="2">
        <f>AI89/_xlfn.STDEV.S($AI$2:$AI$86)</f>
        <v>3.4806030180667018</v>
      </c>
      <c r="AK89" s="15">
        <v>61</v>
      </c>
      <c r="AL89" s="2">
        <f>AK89/_xlfn.STDEV.S($AK$2:$AK$86)</f>
        <v>3.6875337054435291</v>
      </c>
      <c r="AM89" s="15">
        <v>65</v>
      </c>
      <c r="AN89" s="2">
        <f>AM89/_xlfn.STDEV.S($AM$2:$AM$86)</f>
        <v>2.9989548500379701</v>
      </c>
      <c r="AO89" s="4">
        <f>AVERAGE(AH89,AJ89,AL89,AN89)</f>
        <v>3.1496249612801446</v>
      </c>
      <c r="AP89" s="14">
        <f>(AO89-MIN($AO$2:$AO$86)) / (MAX($AO$2:$AO$86)-MIN($AO$2:$AO$86))</f>
        <v>0.10681174605934701</v>
      </c>
      <c r="AQ89" s="7">
        <f>AVERAGE(AP89,AF89,H89)*100</f>
        <v>29.107670313768459</v>
      </c>
      <c r="AR89" s="2">
        <f>AQ89-AQ90</f>
        <v>0.12801796907919893</v>
      </c>
      <c r="AS89" s="25"/>
      <c r="AT89" s="11">
        <f>$AU$2*AS89</f>
        <v>0</v>
      </c>
      <c r="AU89" s="15"/>
      <c r="AV89" s="2"/>
    </row>
    <row r="90" spans="1:48" x14ac:dyDescent="0.25">
      <c r="A90" s="3" t="s">
        <v>71</v>
      </c>
      <c r="B90" s="3"/>
      <c r="C90" s="4">
        <v>81.5</v>
      </c>
      <c r="D90" s="2">
        <f>C90/_xlfn.STDEV.S($C$2:$C$86)</f>
        <v>17.695380428843688</v>
      </c>
      <c r="E90" s="4">
        <v>76.94</v>
      </c>
      <c r="F90" s="2">
        <f>E90/_xlfn.STDEV.S($E$2:$E$86)</f>
        <v>14.663208824351878</v>
      </c>
      <c r="G90" s="4">
        <f>AVERAGE(D90,F90)</f>
        <v>16.179294626597784</v>
      </c>
      <c r="H90" s="14">
        <f>(G90-MIN($G$2:$G$86)) / (MAX($G$2:$G$86)-MIN($G$2:$G$86))</f>
        <v>0.4078460079358936</v>
      </c>
      <c r="I90" s="2">
        <f>AVERAGE(K90,M90,O90,Q90)</f>
        <v>5.9172788078446006</v>
      </c>
      <c r="J90" s="17">
        <v>50</v>
      </c>
      <c r="K90" s="2">
        <f>J90/_xlfn.STDEV.S($J$2:$J$86)</f>
        <v>3.4985862197336219</v>
      </c>
      <c r="L90" s="17">
        <v>74</v>
      </c>
      <c r="M90" s="2">
        <f>L90/_xlfn.STDEV.S($L$2:$L$86)</f>
        <v>3.9599666774111149</v>
      </c>
      <c r="N90" s="17">
        <v>76</v>
      </c>
      <c r="O90" s="2">
        <f>N90/_xlfn.STDEV.S($N$2:$N$86)</f>
        <v>12.588234539998814</v>
      </c>
      <c r="P90" s="17">
        <v>90</v>
      </c>
      <c r="Q90" s="2">
        <f>P90/_xlfn.STDEV.S($P$2:$P$86)</f>
        <v>3.6223277942348537</v>
      </c>
      <c r="R90" s="13">
        <f>AVERAGE(T90,V90,X90,Z90,AB90,AD90)</f>
        <v>9.4966615180511891</v>
      </c>
      <c r="S90" s="17">
        <v>92</v>
      </c>
      <c r="T90" s="2">
        <f>S90/_xlfn.STDEV.S($S$2:$S$86)</f>
        <v>12.677167280766991</v>
      </c>
      <c r="U90" s="17">
        <v>82</v>
      </c>
      <c r="V90" s="2">
        <f>U90/_xlfn.STDEV.S($U$2:$U$86)</f>
        <v>9.5023922226728814</v>
      </c>
      <c r="W90" s="17">
        <v>69</v>
      </c>
      <c r="X90" s="2">
        <f>W90/_xlfn.STDEV.S($W$2:$W$86)</f>
        <v>4.7339878145978194</v>
      </c>
      <c r="Y90" s="17">
        <v>85</v>
      </c>
      <c r="Z90" s="2">
        <f>Y90/_xlfn.STDEV.S($Y$2:$Y$86)</f>
        <v>9.7780121670250857</v>
      </c>
      <c r="AA90" s="17">
        <v>95</v>
      </c>
      <c r="AB90" s="2">
        <f>AA90/_xlfn.STDEV.S($AA$2:$AA$86)</f>
        <v>7.4358838214184821</v>
      </c>
      <c r="AC90" s="17">
        <v>94</v>
      </c>
      <c r="AD90" s="2">
        <f>AC90/_xlfn.STDEV.S($AC$2:$AC$86)</f>
        <v>12.852525801825861</v>
      </c>
      <c r="AE90" s="4">
        <f>AVERAGE(I90,R90)</f>
        <v>7.7069701629478953</v>
      </c>
      <c r="AF90" s="14">
        <f>(AE90-MIN($AE$2:$AE$86)) / (MAX($AE$2:$AE$86)-MIN($AE$2:$AE$86))</f>
        <v>0.43720720939709484</v>
      </c>
      <c r="AG90" s="15">
        <v>47</v>
      </c>
      <c r="AH90" s="2">
        <f>AG90/_xlfn.STDEV.S($AG$2:$AG$86)</f>
        <v>3.361064375408874</v>
      </c>
      <c r="AI90" s="15">
        <v>59</v>
      </c>
      <c r="AJ90" s="2">
        <f>AI90/_xlfn.STDEV.S($AI$2:$AI$86)</f>
        <v>3.2596123502529433</v>
      </c>
      <c r="AK90" s="15">
        <v>31</v>
      </c>
      <c r="AL90" s="2">
        <f>AK90/_xlfn.STDEV.S($AK$2:$AK$86)</f>
        <v>1.8739925388319574</v>
      </c>
      <c r="AM90" s="15">
        <v>69</v>
      </c>
      <c r="AN90" s="2">
        <f>AM90/_xlfn.STDEV.S($AM$2:$AM$86)</f>
        <v>3.1835059177326146</v>
      </c>
      <c r="AO90" s="4">
        <f>AVERAGE(AH90,AJ90,AL90,AN90)</f>
        <v>2.9195437955565975</v>
      </c>
      <c r="AP90" s="14">
        <f>(AO90-MIN($AO$2:$AO$86)) / (MAX($AO$2:$AO$86)-MIN($AO$2:$AO$86))</f>
        <v>2.4336353007689417E-2</v>
      </c>
      <c r="AQ90" s="7">
        <f>AVERAGE(AP90,AF90,H90)*100</f>
        <v>28.97965234468926</v>
      </c>
      <c r="AR90" s="2">
        <f>AQ90-AQ91</f>
        <v>6.1174274375414228E-2</v>
      </c>
      <c r="AT90" s="11">
        <f>$AU$2*AS90</f>
        <v>0</v>
      </c>
    </row>
    <row r="91" spans="1:48" x14ac:dyDescent="0.25">
      <c r="A91" s="1" t="s">
        <v>62</v>
      </c>
      <c r="C91" s="2">
        <v>75.75</v>
      </c>
      <c r="D91" s="2">
        <f>C91/_xlfn.STDEV.S($C$2:$C$86)</f>
        <v>16.446933343373122</v>
      </c>
      <c r="E91" s="2">
        <v>79.599999999999994</v>
      </c>
      <c r="F91" s="2">
        <f>E91/_xlfn.STDEV.S($E$2:$E$86)</f>
        <v>15.170151058206518</v>
      </c>
      <c r="G91" s="4">
        <f>AVERAGE(D91,F91)</f>
        <v>15.80854220078982</v>
      </c>
      <c r="H91" s="14">
        <f>(G91-MIN($G$2:$G$86)) / (MAX($G$2:$G$86)-MIN($G$2:$G$86))</f>
        <v>0.32429260279747124</v>
      </c>
      <c r="I91" s="2">
        <f>AVERAGE(K91,M91,O91,Q91)</f>
        <v>6.4384761020759615</v>
      </c>
      <c r="J91" s="15">
        <v>59</v>
      </c>
      <c r="K91" s="2">
        <f>J91/_xlfn.STDEV.S($J$2:$J$86)</f>
        <v>4.1283317392856738</v>
      </c>
      <c r="L91" s="15">
        <v>95</v>
      </c>
      <c r="M91" s="2">
        <f>L91/_xlfn.STDEV.S($L$2:$L$86)</f>
        <v>5.0837410047845388</v>
      </c>
      <c r="N91" s="15">
        <v>78</v>
      </c>
      <c r="O91" s="2">
        <f>N91/_xlfn.STDEV.S($N$2:$N$86)</f>
        <v>12.919503869998781</v>
      </c>
      <c r="P91" s="15">
        <v>90</v>
      </c>
      <c r="Q91" s="2">
        <f>P91/_xlfn.STDEV.S($P$2:$P$86)</f>
        <v>3.6223277942348537</v>
      </c>
      <c r="R91" s="13">
        <f>AVERAGE(T91,V91,X91,Z91,AB91,AD91)</f>
        <v>8.7670315235321574</v>
      </c>
      <c r="S91" s="15">
        <v>77</v>
      </c>
      <c r="T91" s="2">
        <f>S91/_xlfn.STDEV.S($S$2:$S$86)</f>
        <v>10.61023783281585</v>
      </c>
      <c r="U91" s="15">
        <v>87</v>
      </c>
      <c r="V91" s="2">
        <f>U91/_xlfn.STDEV.S($U$2:$U$86)</f>
        <v>10.08180638259196</v>
      </c>
      <c r="W91" s="15">
        <v>61</v>
      </c>
      <c r="X91" s="2">
        <f>W91/_xlfn.STDEV.S($W$2:$W$86)</f>
        <v>4.1851196621806803</v>
      </c>
      <c r="Y91" s="15">
        <v>93</v>
      </c>
      <c r="Z91" s="2">
        <f>Y91/_xlfn.STDEV.S($Y$2:$Y$86)</f>
        <v>10.698295665098035</v>
      </c>
      <c r="AA91" s="15">
        <v>97</v>
      </c>
      <c r="AB91" s="2">
        <f>AA91/_xlfn.STDEV.S($AA$2:$AA$86)</f>
        <v>7.5924287439746614</v>
      </c>
      <c r="AC91" s="15">
        <v>69</v>
      </c>
      <c r="AD91" s="2">
        <f>AC91/_xlfn.STDEV.S($AC$2:$AC$86)</f>
        <v>9.4343008545317488</v>
      </c>
      <c r="AE91" s="4">
        <f>AVERAGE(I91,R91)</f>
        <v>7.6027538128040595</v>
      </c>
      <c r="AF91" s="14">
        <f>(AE91-MIN($AE$2:$AE$86)) / (MAX($AE$2:$AE$86)-MIN($AE$2:$AE$86))</f>
        <v>0.40708389280308876</v>
      </c>
      <c r="AG91" s="15">
        <v>56</v>
      </c>
      <c r="AH91" s="2">
        <f>AG91/_xlfn.STDEV.S($AG$2:$AG$86)</f>
        <v>4.0046724472956798</v>
      </c>
      <c r="AI91" s="15">
        <v>63</v>
      </c>
      <c r="AJ91" s="2">
        <f>AI91/_xlfn.STDEV.S($AI$2:$AI$86)</f>
        <v>3.4806030180667018</v>
      </c>
      <c r="AK91" s="15">
        <v>32</v>
      </c>
      <c r="AL91" s="2">
        <f>AK91/_xlfn.STDEV.S($AK$2:$AK$86)</f>
        <v>1.934443911052343</v>
      </c>
      <c r="AM91" s="15">
        <v>76</v>
      </c>
      <c r="AN91" s="2">
        <f>AM91/_xlfn.STDEV.S($AM$2:$AM$86)</f>
        <v>3.5064702861982422</v>
      </c>
      <c r="AO91" s="4">
        <f>AVERAGE(AH91,AJ91,AL91,AN91)</f>
        <v>3.2315474156532416</v>
      </c>
      <c r="AP91" s="14">
        <f>(AO91-MIN($AO$2:$AO$86)) / (MAX($AO$2:$AO$86)-MIN($AO$2:$AO$86))</f>
        <v>0.13617784650885534</v>
      </c>
      <c r="AQ91" s="7">
        <f>AVERAGE(AP91,AF91,H91)*100</f>
        <v>28.918478070313846</v>
      </c>
      <c r="AR91" s="2">
        <f>AQ91-AQ92</f>
        <v>0.36952796443862468</v>
      </c>
      <c r="AT91" s="11">
        <f>$AU$2*AS91</f>
        <v>0</v>
      </c>
    </row>
    <row r="92" spans="1:48" x14ac:dyDescent="0.25">
      <c r="A92" s="1" t="s">
        <v>70</v>
      </c>
      <c r="B92" s="1" t="s">
        <v>214</v>
      </c>
      <c r="C92" s="2">
        <v>77.25</v>
      </c>
      <c r="D92" s="2">
        <f>C92/_xlfn.STDEV.S($C$2:$C$86)</f>
        <v>16.772615191756746</v>
      </c>
      <c r="E92" s="2">
        <v>83.65</v>
      </c>
      <c r="F92" s="2">
        <f>E92/_xlfn.STDEV.S($E$2:$E$86)</f>
        <v>15.941999196218283</v>
      </c>
      <c r="G92" s="4">
        <f>AVERAGE(D92,F92)</f>
        <v>16.357307193987516</v>
      </c>
      <c r="H92" s="14">
        <f>(G92-MIN($G$2:$G$86)) / (MAX($G$2:$G$86)-MIN($G$2:$G$86))</f>
        <v>0.44796322667136573</v>
      </c>
      <c r="I92" s="2">
        <f>AVERAGE(K92,M92,O92,Q92)</f>
        <v>5.7358653623242475</v>
      </c>
      <c r="J92" s="15">
        <v>66</v>
      </c>
      <c r="K92" s="2">
        <f>J92/_xlfn.STDEV.S($J$2:$J$86)</f>
        <v>4.6181338100483806</v>
      </c>
      <c r="L92" s="15">
        <v>67</v>
      </c>
      <c r="M92" s="2">
        <f>L92/_xlfn.STDEV.S($L$2:$L$86)</f>
        <v>3.5853752349533066</v>
      </c>
      <c r="N92" s="15">
        <v>80</v>
      </c>
      <c r="O92" s="2">
        <f>N92/_xlfn.STDEV.S($N$2:$N$86)</f>
        <v>13.250773199998751</v>
      </c>
      <c r="P92" s="15">
        <v>37</v>
      </c>
      <c r="Q92" s="2">
        <f>P92/_xlfn.STDEV.S($P$2:$P$86)</f>
        <v>1.489179204296551</v>
      </c>
      <c r="R92" s="13">
        <f>AVERAGE(T92,V92,X92,Z92,AB92,AD92)</f>
        <v>8.7266575152494656</v>
      </c>
      <c r="S92" s="15">
        <v>82</v>
      </c>
      <c r="T92" s="2">
        <f>S92/_xlfn.STDEV.S($S$2:$S$86)</f>
        <v>11.29921431546623</v>
      </c>
      <c r="U92" s="15">
        <v>70</v>
      </c>
      <c r="V92" s="2">
        <f>U92/_xlfn.STDEV.S($U$2:$U$86)</f>
        <v>8.1117982388670935</v>
      </c>
      <c r="W92" s="15">
        <v>91</v>
      </c>
      <c r="X92" s="2">
        <f>W92/_xlfn.STDEV.S($W$2:$W$86)</f>
        <v>6.24337523374495</v>
      </c>
      <c r="Y92" s="15">
        <v>84</v>
      </c>
      <c r="Z92" s="2">
        <f>Y92/_xlfn.STDEV.S($Y$2:$Y$86)</f>
        <v>9.6629767297659672</v>
      </c>
      <c r="AA92" s="15">
        <v>71</v>
      </c>
      <c r="AB92" s="2">
        <f>AA92/_xlfn.STDEV.S($AA$2:$AA$86)</f>
        <v>5.5573447507443392</v>
      </c>
      <c r="AC92" s="15">
        <v>84</v>
      </c>
      <c r="AD92" s="2">
        <f>AC92/_xlfn.STDEV.S($AC$2:$AC$86)</f>
        <v>11.485235822908216</v>
      </c>
      <c r="AE92" s="4">
        <f>AVERAGE(I92,R92)</f>
        <v>7.2312614387868566</v>
      </c>
      <c r="AF92" s="14">
        <f>(AE92-MIN($AE$2:$AE$86)) / (MAX($AE$2:$AE$86)-MIN($AE$2:$AE$86))</f>
        <v>0.29970551715153065</v>
      </c>
      <c r="AG92" s="15">
        <v>62</v>
      </c>
      <c r="AH92" s="2">
        <f>AG92/_xlfn.STDEV.S($AG$2:$AG$86)</f>
        <v>4.4337444952202167</v>
      </c>
      <c r="AI92" s="15">
        <v>47</v>
      </c>
      <c r="AJ92" s="2">
        <f>AI92/_xlfn.STDEV.S($AI$2:$AI$86)</f>
        <v>2.5966403468116663</v>
      </c>
      <c r="AK92" s="15">
        <v>65</v>
      </c>
      <c r="AL92" s="2">
        <f>AK92/_xlfn.STDEV.S($AK$2:$AK$86)</f>
        <v>3.9293391943250722</v>
      </c>
      <c r="AM92" s="15">
        <v>36</v>
      </c>
      <c r="AN92" s="2">
        <f>AM92/_xlfn.STDEV.S($AM$2:$AM$86)</f>
        <v>1.6609596092517989</v>
      </c>
      <c r="AO92" s="4">
        <f>AVERAGE(AH92,AJ92,AL92,AN92)</f>
        <v>3.1551709114021889</v>
      </c>
      <c r="AP92" s="14">
        <f>(AO92-MIN($AO$2:$AO$86)) / (MAX($AO$2:$AO$86)-MIN($AO$2:$AO$86))</f>
        <v>0.10879975935336032</v>
      </c>
      <c r="AQ92" s="7">
        <f>AVERAGE(AP92,AF92,H92)*100</f>
        <v>28.548950105875221</v>
      </c>
      <c r="AR92" s="2">
        <f>AQ92-AQ93</f>
        <v>1.0264742229918262</v>
      </c>
      <c r="AT92" s="11">
        <f>$AU$2*AS92</f>
        <v>0</v>
      </c>
    </row>
    <row r="93" spans="1:48" x14ac:dyDescent="0.25">
      <c r="A93" s="1" t="s">
        <v>50</v>
      </c>
      <c r="C93" s="2">
        <v>79.25</v>
      </c>
      <c r="D93" s="2">
        <f>C93/_xlfn.STDEV.S($C$2:$C$86)</f>
        <v>17.206857656268248</v>
      </c>
      <c r="E93" s="2">
        <v>81.08</v>
      </c>
      <c r="F93" s="2">
        <f>E93/_xlfn.STDEV.S($E$2:$E$86)</f>
        <v>15.452209143208348</v>
      </c>
      <c r="G93" s="4">
        <f>AVERAGE(D93,F93)</f>
        <v>16.329533399738299</v>
      </c>
      <c r="H93" s="14">
        <f>(G93-MIN($G$2:$G$86)) / (MAX($G$2:$G$86)-MIN($G$2:$G$86))</f>
        <v>0.44170407657119071</v>
      </c>
      <c r="I93" s="2">
        <f>AVERAGE(K93,M93,O93,Q93)</f>
        <v>6.1419596737979161</v>
      </c>
      <c r="J93" s="15">
        <v>70</v>
      </c>
      <c r="K93" s="2">
        <f>J93/_xlfn.STDEV.S($J$2:$J$86)</f>
        <v>4.8980207076270705</v>
      </c>
      <c r="L93" s="15">
        <v>82</v>
      </c>
      <c r="M93" s="2">
        <f>L93/_xlfn.STDEV.S($L$2:$L$86)</f>
        <v>4.388071183077181</v>
      </c>
      <c r="N93" s="15">
        <v>84</v>
      </c>
      <c r="O93" s="2">
        <f>N93/_xlfn.STDEV.S($N$2:$N$86)</f>
        <v>13.913311859998688</v>
      </c>
      <c r="P93" s="15">
        <v>34</v>
      </c>
      <c r="Q93" s="2">
        <f>P93/_xlfn.STDEV.S($P$2:$P$86)</f>
        <v>1.3684349444887225</v>
      </c>
      <c r="R93" s="13">
        <f>AVERAGE(T93,V93,X93,Z93,AB93,AD93)</f>
        <v>8.7822212887811961</v>
      </c>
      <c r="S93" s="15">
        <v>82</v>
      </c>
      <c r="T93" s="2">
        <f>S93/_xlfn.STDEV.S($S$2:$S$86)</f>
        <v>11.29921431546623</v>
      </c>
      <c r="U93" s="15">
        <v>64</v>
      </c>
      <c r="V93" s="2">
        <f>U93/_xlfn.STDEV.S($U$2:$U$86)</f>
        <v>7.4165012469642004</v>
      </c>
      <c r="W93" s="15">
        <v>95</v>
      </c>
      <c r="X93" s="2">
        <f>W93/_xlfn.STDEV.S($W$2:$W$86)</f>
        <v>6.5178093099535195</v>
      </c>
      <c r="Y93" s="15">
        <v>96</v>
      </c>
      <c r="Z93" s="2">
        <f>Y93/_xlfn.STDEV.S($Y$2:$Y$86)</f>
        <v>11.043401976875391</v>
      </c>
      <c r="AA93" s="15">
        <v>63</v>
      </c>
      <c r="AB93" s="2">
        <f>AA93/_xlfn.STDEV.S($AA$2:$AA$86)</f>
        <v>4.9311650605196249</v>
      </c>
      <c r="AC93" s="15">
        <v>84</v>
      </c>
      <c r="AD93" s="2">
        <f>AC93/_xlfn.STDEV.S($AC$2:$AC$86)</f>
        <v>11.485235822908216</v>
      </c>
      <c r="AE93" s="4">
        <f>AVERAGE(I93,R93)</f>
        <v>7.4620904812895557</v>
      </c>
      <c r="AF93" s="14">
        <f>(AE93-MIN($AE$2:$AE$86)) / (MAX($AE$2:$AE$86)-MIN($AE$2:$AE$86))</f>
        <v>0.36642572292349762</v>
      </c>
      <c r="AG93" s="15">
        <v>63</v>
      </c>
      <c r="AH93" s="2">
        <f>AG93/_xlfn.STDEV.S($AG$2:$AG$86)</f>
        <v>4.5052565032076402</v>
      </c>
      <c r="AI93" s="15">
        <v>36</v>
      </c>
      <c r="AJ93" s="2">
        <f>AI93/_xlfn.STDEV.S($AI$2:$AI$86)</f>
        <v>1.9889160103238297</v>
      </c>
      <c r="AK93" s="15">
        <v>70</v>
      </c>
      <c r="AL93" s="2">
        <f>AK93/_xlfn.STDEV.S($AK$2:$AK$86)</f>
        <v>4.2315960554270005</v>
      </c>
      <c r="AM93" s="15">
        <v>19</v>
      </c>
      <c r="AN93" s="2">
        <f>AM93/_xlfn.STDEV.S($AM$2:$AM$86)</f>
        <v>0.87661757154956055</v>
      </c>
      <c r="AO93" s="4">
        <f>AVERAGE(AH93,AJ93,AL93,AN93)</f>
        <v>2.9005965351270078</v>
      </c>
      <c r="AP93" s="14">
        <f>(AO93-MIN($AO$2:$AO$86)) / (MAX($AO$2:$AO$86)-MIN($AO$2:$AO$86))</f>
        <v>1.7544476991813503E-2</v>
      </c>
      <c r="AQ93" s="7">
        <f>AVERAGE(AP93,AF93,H93)*100</f>
        <v>27.522475882883395</v>
      </c>
      <c r="AR93" s="2">
        <f>AQ93-AQ94</f>
        <v>0.2691461336340133</v>
      </c>
      <c r="AT93" s="11">
        <f>$AU$2*AS93</f>
        <v>0</v>
      </c>
    </row>
    <row r="94" spans="1:48" x14ac:dyDescent="0.25">
      <c r="A94" s="5" t="s">
        <v>137</v>
      </c>
      <c r="B94" s="5"/>
      <c r="C94" s="6">
        <v>75.5</v>
      </c>
      <c r="D94" s="6">
        <f>C94/_xlfn.STDEV.S($C$2:$C$86)</f>
        <v>16.392653035309184</v>
      </c>
      <c r="E94" s="6">
        <v>74.48</v>
      </c>
      <c r="F94" s="6">
        <f>E94/_xlfn.STDEV.S($E$2:$E$86)</f>
        <v>14.194382547929919</v>
      </c>
      <c r="G94" s="6">
        <f>AVERAGE(D94,F94)</f>
        <v>15.293517791619552</v>
      </c>
      <c r="H94" s="32">
        <f>(G94-MIN($G$2:$G$86)) / (MAX($G$2:$G$86)-MIN($G$2:$G$86))</f>
        <v>0.20822581504334625</v>
      </c>
      <c r="I94" s="6">
        <f>AVERAGE(K94,M94,O94,Q94)</f>
        <v>6.385726170609316</v>
      </c>
      <c r="J94" s="16">
        <v>90</v>
      </c>
      <c r="K94" s="6">
        <f>J94/_xlfn.STDEV.S($J$2:$J$86)</f>
        <v>6.2974551955205191</v>
      </c>
      <c r="L94" s="16">
        <v>80</v>
      </c>
      <c r="M94" s="6">
        <f>L94/_xlfn.STDEV.S($L$2:$L$86)</f>
        <v>4.2810450566606644</v>
      </c>
      <c r="N94" s="16">
        <v>85</v>
      </c>
      <c r="O94" s="6">
        <f>N94/_xlfn.STDEV.S($N$2:$N$86)</f>
        <v>14.078946524998672</v>
      </c>
      <c r="P94" s="16">
        <v>22</v>
      </c>
      <c r="Q94" s="6">
        <f>P94/_xlfn.STDEV.S($P$2:$P$86)</f>
        <v>0.88545790525740864</v>
      </c>
      <c r="R94" s="32">
        <f>AVERAGE(T94,V94,X94,Z94,AB94,AD94)</f>
        <v>9.4271709455644253</v>
      </c>
      <c r="S94" s="16">
        <v>92</v>
      </c>
      <c r="T94" s="6">
        <f>S94/_xlfn.STDEV.S($S$2:$S$86)</f>
        <v>12.677167280766991</v>
      </c>
      <c r="U94" s="16">
        <v>82</v>
      </c>
      <c r="V94" s="6">
        <f>U94/_xlfn.STDEV.S($U$2:$U$86)</f>
        <v>9.5023922226728814</v>
      </c>
      <c r="W94" s="16">
        <v>89</v>
      </c>
      <c r="X94" s="6">
        <f>W94/_xlfn.STDEV.S($W$2:$W$86)</f>
        <v>6.1061581956406652</v>
      </c>
      <c r="Y94" s="16">
        <v>97</v>
      </c>
      <c r="Z94" s="6">
        <f>Y94/_xlfn.STDEV.S($Y$2:$Y$86)</f>
        <v>11.158437414134511</v>
      </c>
      <c r="AA94" s="16">
        <v>58</v>
      </c>
      <c r="AB94" s="6">
        <f>AA94/_xlfn.STDEV.S($AA$2:$AA$86)</f>
        <v>4.5398027541291786</v>
      </c>
      <c r="AC94" s="16">
        <v>92</v>
      </c>
      <c r="AD94" s="6">
        <f>AC94/_xlfn.STDEV.S($AC$2:$AC$86)</f>
        <v>12.579067806042332</v>
      </c>
      <c r="AE94" s="6">
        <f>AVERAGE(I94,R94)</f>
        <v>7.9064485580868702</v>
      </c>
      <c r="AF94" s="32">
        <f>(AE94-MIN($AE$2:$AE$86)) / (MAX($AE$2:$AE$86)-MIN($AE$2:$AE$86))</f>
        <v>0.49486563671816525</v>
      </c>
      <c r="AG94" s="16">
        <v>86</v>
      </c>
      <c r="AH94" s="6">
        <f>AG94/_xlfn.STDEV.S($AG$2:$AG$86)</f>
        <v>6.1500326869183652</v>
      </c>
      <c r="AI94" s="16">
        <v>24</v>
      </c>
      <c r="AJ94" s="6">
        <f>AI94/_xlfn.STDEV.S($AI$2:$AI$86)</f>
        <v>1.3259440068825532</v>
      </c>
      <c r="AK94" s="16">
        <v>77</v>
      </c>
      <c r="AL94" s="6">
        <f>AK94/_xlfn.STDEV.S($AK$2:$AK$86)</f>
        <v>4.6547556609697009</v>
      </c>
      <c r="AM94" s="16">
        <v>12</v>
      </c>
      <c r="AN94" s="6">
        <f>AM94/_xlfn.STDEV.S($AM$2:$AM$86)</f>
        <v>0.55365320308393295</v>
      </c>
      <c r="AO94" s="6">
        <f>AVERAGE(AH94,AJ94,AL94,AN94)</f>
        <v>3.1710963894636377</v>
      </c>
      <c r="AP94" s="32">
        <f>(AO94-MIN($AO$2:$AO$86)) / (MAX($AO$2:$AO$86)-MIN($AO$2:$AO$86))</f>
        <v>0.11450844071597009</v>
      </c>
      <c r="AQ94" s="6">
        <f>AVERAGE(AP94,AF94,H94)*100</f>
        <v>27.253329749249382</v>
      </c>
      <c r="AR94" s="6">
        <f>AQ94-AQ95</f>
        <v>1.0409533895909817E-2</v>
      </c>
      <c r="AS94" s="33"/>
      <c r="AT94" s="34">
        <f>$AU$2*AS94</f>
        <v>0</v>
      </c>
      <c r="AU94" s="16"/>
      <c r="AV94" s="6"/>
    </row>
    <row r="95" spans="1:48" x14ac:dyDescent="0.25">
      <c r="A95" s="5" t="s">
        <v>160</v>
      </c>
      <c r="B95" s="5"/>
      <c r="C95" s="6"/>
      <c r="E95" s="6">
        <v>75.16</v>
      </c>
      <c r="F95" s="2">
        <f>E95/_xlfn.STDEV.S($E$2:$E$86)</f>
        <v>14.323976803201029</v>
      </c>
      <c r="G95" s="4">
        <f>AVERAGE(D95,F95)</f>
        <v>14.323976803201029</v>
      </c>
      <c r="H95" s="14">
        <f>(G95-MIN($G$2:$G$86)) / (MAX($G$2:$G$86)-MIN($G$2:$G$86))</f>
        <v>-1.0271611715497191E-2</v>
      </c>
      <c r="J95" s="16"/>
      <c r="L95" s="16"/>
      <c r="N95" s="16"/>
      <c r="P95" s="16"/>
      <c r="R95" s="13">
        <f>AVERAGE(T95,V95,X95,Z95,AB95,AD95)</f>
        <v>9.1795665730601641</v>
      </c>
      <c r="S95" s="16">
        <v>87</v>
      </c>
      <c r="T95" s="2">
        <f>S95/_xlfn.STDEV.S($S$2:$S$86)</f>
        <v>11.98819079811661</v>
      </c>
      <c r="U95" s="16">
        <v>88</v>
      </c>
      <c r="V95" s="2">
        <f>U95/_xlfn.STDEV.S($U$2:$U$86)</f>
        <v>10.197689214575776</v>
      </c>
      <c r="W95" s="16">
        <v>66</v>
      </c>
      <c r="X95" s="2">
        <f>W95/_xlfn.STDEV.S($W$2:$W$86)</f>
        <v>4.5281622574413918</v>
      </c>
      <c r="Y95" s="16">
        <v>86</v>
      </c>
      <c r="Z95" s="2">
        <f>Y95/_xlfn.STDEV.S($Y$2:$Y$86)</f>
        <v>9.8930476042842042</v>
      </c>
      <c r="AA95" s="16">
        <v>84</v>
      </c>
      <c r="AB95" s="2">
        <f>AA95/_xlfn.STDEV.S($AA$2:$AA$86)</f>
        <v>6.5748867473595007</v>
      </c>
      <c r="AC95" s="16">
        <v>87</v>
      </c>
      <c r="AD95" s="2">
        <f>AC95/_xlfn.STDEV.S($AC$2:$AC$86)</f>
        <v>11.895422816583508</v>
      </c>
      <c r="AE95" s="4">
        <f>AVERAGE(I95,R95)</f>
        <v>9.1795665730601641</v>
      </c>
      <c r="AF95" s="14">
        <f>(AE95-MIN($AE$2:$AE$86)) / (MAX($AE$2:$AE$86)-MIN($AE$2:$AE$86))</f>
        <v>0.86285527532710715</v>
      </c>
      <c r="AG95" s="16"/>
      <c r="AI95" s="16">
        <v>30</v>
      </c>
      <c r="AJ95" s="2">
        <f>AI95/_xlfn.STDEV.S($AI$2:$AI$86)</f>
        <v>1.6574300086031915</v>
      </c>
      <c r="AK95" s="16">
        <v>68</v>
      </c>
      <c r="AL95" s="2">
        <f>AK95/_xlfn.STDEV.S($AK$2:$AK$86)</f>
        <v>4.1106933109862291</v>
      </c>
      <c r="AM95" s="16">
        <v>54</v>
      </c>
      <c r="AN95" s="2">
        <f>AM95/_xlfn.STDEV.S($AM$2:$AM$86)</f>
        <v>2.4914394138776981</v>
      </c>
      <c r="AO95" s="4">
        <f>AVERAGE(AH95,AJ95,AL95,AN95)</f>
        <v>2.7531875778223731</v>
      </c>
      <c r="AP95" s="14">
        <f>(AO95-MIN($AO$2:$AO$86)) / (MAX($AO$2:$AO$86)-MIN($AO$2:$AO$86))</f>
        <v>-3.5296057151005804E-2</v>
      </c>
      <c r="AQ95" s="7">
        <f>AVERAGE(AP95,AF95,H95)*100</f>
        <v>27.242920215353472</v>
      </c>
      <c r="AR95" s="2">
        <f>AQ95-AQ96</f>
        <v>0.22164663416951313</v>
      </c>
      <c r="AT95" s="11">
        <f>$AU$2*AS95</f>
        <v>0</v>
      </c>
    </row>
    <row r="96" spans="1:48" x14ac:dyDescent="0.25">
      <c r="A96" s="1" t="s">
        <v>75</v>
      </c>
      <c r="C96" s="2">
        <v>85.75</v>
      </c>
      <c r="D96" s="2">
        <f>C96/_xlfn.STDEV.S($C$2:$C$86)</f>
        <v>18.618145665930626</v>
      </c>
      <c r="E96" s="2">
        <v>81.010000000000005</v>
      </c>
      <c r="F96" s="2">
        <f>E96/_xlfn.STDEV.S($E$2:$E$86)</f>
        <v>15.438868558106911</v>
      </c>
      <c r="G96" s="4">
        <f>AVERAGE(D96,F96)</f>
        <v>17.028507112018769</v>
      </c>
      <c r="H96" s="14">
        <f>(G96-MIN($G$2:$G$86)) / (MAX($G$2:$G$86)-MIN($G$2:$G$86))</f>
        <v>0.59922599604617466</v>
      </c>
      <c r="I96" s="2">
        <f>AVERAGE(K96,M96,O96,Q96)</f>
        <v>5.8922117634201179</v>
      </c>
      <c r="J96" s="15">
        <v>47</v>
      </c>
      <c r="K96" s="2">
        <f>J96/_xlfn.STDEV.S($J$2:$J$86)</f>
        <v>3.2886710465496045</v>
      </c>
      <c r="L96" s="15">
        <v>86</v>
      </c>
      <c r="M96" s="2">
        <f>L96/_xlfn.STDEV.S($L$2:$L$86)</f>
        <v>4.6021234359102143</v>
      </c>
      <c r="N96" s="15">
        <v>74</v>
      </c>
      <c r="O96" s="2">
        <f>N96/_xlfn.STDEV.S($N$2:$N$86)</f>
        <v>12.256965209998844</v>
      </c>
      <c r="P96" s="15">
        <v>85</v>
      </c>
      <c r="Q96" s="2">
        <f>P96/_xlfn.STDEV.S($P$2:$P$86)</f>
        <v>3.4210873612218062</v>
      </c>
      <c r="R96" s="13">
        <f>AVERAGE(T96,V96,X96,Z96,AB96,AD96)</f>
        <v>7.9057621795928776</v>
      </c>
      <c r="S96" s="15">
        <v>72</v>
      </c>
      <c r="T96" s="2">
        <f>S96/_xlfn.STDEV.S($S$2:$S$86)</f>
        <v>9.9212613501654712</v>
      </c>
      <c r="U96" s="15">
        <v>77</v>
      </c>
      <c r="V96" s="2">
        <f>U96/_xlfn.STDEV.S($U$2:$U$86)</f>
        <v>8.9229780627538045</v>
      </c>
      <c r="W96" s="15">
        <v>64</v>
      </c>
      <c r="X96" s="2">
        <f>W96/_xlfn.STDEV.S($W$2:$W$86)</f>
        <v>4.3909452193371079</v>
      </c>
      <c r="Y96" s="15">
        <v>70</v>
      </c>
      <c r="Z96" s="2">
        <f>Y96/_xlfn.STDEV.S($Y$2:$Y$86)</f>
        <v>8.0524806081383069</v>
      </c>
      <c r="AA96" s="15">
        <v>91</v>
      </c>
      <c r="AB96" s="2">
        <f>AA96/_xlfn.STDEV.S($AA$2:$AA$86)</f>
        <v>7.1227939763061254</v>
      </c>
      <c r="AC96" s="15">
        <v>66</v>
      </c>
      <c r="AD96" s="2">
        <f>AC96/_xlfn.STDEV.S($AC$2:$AC$86)</f>
        <v>9.0241138608564544</v>
      </c>
      <c r="AE96" s="4">
        <f>AVERAGE(I96,R96)</f>
        <v>6.8989869715064973</v>
      </c>
      <c r="AF96" s="14">
        <f>(AE96-MIN($AE$2:$AE$86)) / (MAX($AE$2:$AE$86)-MIN($AE$2:$AE$86))</f>
        <v>0.20366291961115804</v>
      </c>
      <c r="AG96" s="15">
        <v>37</v>
      </c>
      <c r="AH96" s="2">
        <f>AG96/_xlfn.STDEV.S($AG$2:$AG$86)</f>
        <v>2.6459442955346457</v>
      </c>
      <c r="AI96" s="15">
        <v>77</v>
      </c>
      <c r="AJ96" s="2">
        <f>AI96/_xlfn.STDEV.S($AI$2:$AI$86)</f>
        <v>4.254070355414858</v>
      </c>
      <c r="AK96" s="15">
        <v>5</v>
      </c>
      <c r="AL96" s="2">
        <f>AK96/_xlfn.STDEV.S($AK$2:$AK$86)</f>
        <v>0.30225686110192862</v>
      </c>
      <c r="AM96" s="15">
        <v>93</v>
      </c>
      <c r="AN96" s="2">
        <f>AM96/_xlfn.STDEV.S($AM$2:$AM$86)</f>
        <v>4.2908123239004805</v>
      </c>
      <c r="AO96" s="4">
        <f>AVERAGE(AH96,AJ96,AL96,AN96)</f>
        <v>2.8732709589879781</v>
      </c>
      <c r="AP96" s="14">
        <f>(AO96-MIN($AO$2:$AO$86)) / (MAX($AO$2:$AO$86)-MIN($AO$2:$AO$86))</f>
        <v>7.7492917781860063E-3</v>
      </c>
      <c r="AQ96" s="7">
        <f>AVERAGE(AP96,AF96,H96)*100</f>
        <v>27.021273581183959</v>
      </c>
      <c r="AR96" s="2">
        <f>AQ96-AQ97</f>
        <v>0.54936946735894665</v>
      </c>
      <c r="AT96" s="11">
        <f>$AU$2*AS96</f>
        <v>0</v>
      </c>
    </row>
    <row r="97" spans="1:48" x14ac:dyDescent="0.25">
      <c r="A97" s="1" t="s">
        <v>77</v>
      </c>
      <c r="C97" s="2">
        <v>78.75</v>
      </c>
      <c r="D97" s="2">
        <f>C97/_xlfn.STDEV.S($C$2:$C$86)</f>
        <v>17.098297040140373</v>
      </c>
      <c r="E97" s="2">
        <v>87.52</v>
      </c>
      <c r="F97" s="2">
        <f>E97/_xlfn.STDEV.S($E$2:$E$86)</f>
        <v>16.679542972540634</v>
      </c>
      <c r="G97" s="4">
        <f>AVERAGE(D97,F97)</f>
        <v>16.888920006340506</v>
      </c>
      <c r="H97" s="14">
        <f>(G97-MIN($G$2:$G$86)) / (MAX($G$2:$G$86)-MIN($G$2:$G$86))</f>
        <v>0.56776840553299313</v>
      </c>
      <c r="I97" s="2">
        <f>AVERAGE(K97,M97,O97,Q97)</f>
        <v>5.2491270396821506</v>
      </c>
      <c r="J97" s="15">
        <v>20</v>
      </c>
      <c r="K97" s="2">
        <f>J97/_xlfn.STDEV.S($J$2:$J$86)</f>
        <v>1.3994344878934488</v>
      </c>
      <c r="L97" s="15">
        <v>82</v>
      </c>
      <c r="M97" s="2">
        <f>L97/_xlfn.STDEV.S($L$2:$L$86)</f>
        <v>4.388071183077181</v>
      </c>
      <c r="N97" s="15">
        <v>77</v>
      </c>
      <c r="O97" s="2">
        <f>N97/_xlfn.STDEV.S($N$2:$N$86)</f>
        <v>12.753869204998797</v>
      </c>
      <c r="P97" s="15">
        <v>61</v>
      </c>
      <c r="Q97" s="2">
        <f>P97/_xlfn.STDEV.S($P$2:$P$86)</f>
        <v>2.4551332827591787</v>
      </c>
      <c r="R97" s="13">
        <f>AVERAGE(T97,V97,X97,Z97,AB97,AD97)</f>
        <v>8.3319289838223956</v>
      </c>
      <c r="S97" s="15">
        <v>76</v>
      </c>
      <c r="T97" s="2">
        <f>S97/_xlfn.STDEV.S($S$2:$S$86)</f>
        <v>10.472442536285774</v>
      </c>
      <c r="U97" s="15">
        <v>82</v>
      </c>
      <c r="V97" s="2">
        <f>U97/_xlfn.STDEV.S($U$2:$U$86)</f>
        <v>9.5023922226728814</v>
      </c>
      <c r="W97" s="15">
        <v>65</v>
      </c>
      <c r="X97" s="2">
        <f>W97/_xlfn.STDEV.S($W$2:$W$86)</f>
        <v>4.4595537383892498</v>
      </c>
      <c r="Y97" s="15">
        <v>74</v>
      </c>
      <c r="Z97" s="2">
        <f>Y97/_xlfn.STDEV.S($Y$2:$Y$86)</f>
        <v>8.5126223571747808</v>
      </c>
      <c r="AA97" s="15">
        <v>85</v>
      </c>
      <c r="AB97" s="2">
        <f>AA97/_xlfn.STDEV.S($AA$2:$AA$86)</f>
        <v>6.6531592086375895</v>
      </c>
      <c r="AC97" s="15">
        <v>76</v>
      </c>
      <c r="AD97" s="2">
        <f>AC97/_xlfn.STDEV.S($AC$2:$AC$86)</f>
        <v>10.3914038397741</v>
      </c>
      <c r="AE97" s="4">
        <f>AVERAGE(I97,R97)</f>
        <v>6.7905280117522731</v>
      </c>
      <c r="AF97" s="14">
        <f>(AE97-MIN($AE$2:$AE$86)) / (MAX($AE$2:$AE$86)-MIN($AE$2:$AE$86))</f>
        <v>0.17231329378350374</v>
      </c>
      <c r="AG97" s="15">
        <v>33</v>
      </c>
      <c r="AH97" s="2">
        <f>AG97/_xlfn.STDEV.S($AG$2:$AG$86)</f>
        <v>2.3598962635849543</v>
      </c>
      <c r="AI97" s="15">
        <v>63</v>
      </c>
      <c r="AJ97" s="2">
        <f>AI97/_xlfn.STDEV.S($AI$2:$AI$86)</f>
        <v>3.4806030180667018</v>
      </c>
      <c r="AK97" s="15">
        <v>41</v>
      </c>
      <c r="AL97" s="2">
        <f>AK97/_xlfn.STDEV.S($AK$2:$AK$86)</f>
        <v>2.4785062610358146</v>
      </c>
      <c r="AM97" s="15">
        <v>80</v>
      </c>
      <c r="AN97" s="2">
        <f>AM97/_xlfn.STDEV.S($AM$2:$AM$86)</f>
        <v>3.6910213538928862</v>
      </c>
      <c r="AO97" s="4">
        <f>AVERAGE(AH97,AJ97,AL97,AN97)</f>
        <v>3.0025067241450891</v>
      </c>
      <c r="AP97" s="14">
        <f>(AO97-MIN($AO$2:$AO$86)) / (MAX($AO$2:$AO$86)-MIN($AO$2:$AO$86))</f>
        <v>5.4075424098253611E-2</v>
      </c>
      <c r="AQ97" s="7">
        <f>AVERAGE(AP97,AF97,H97)*100</f>
        <v>26.471904113825012</v>
      </c>
      <c r="AR97" s="2">
        <f>AQ97-AQ98</f>
        <v>0.1677266659768577</v>
      </c>
      <c r="AT97" s="11">
        <f>$AU$2*AS97</f>
        <v>0</v>
      </c>
    </row>
    <row r="98" spans="1:48" x14ac:dyDescent="0.25">
      <c r="A98" s="1" t="s">
        <v>68</v>
      </c>
      <c r="C98" s="2">
        <v>76.5</v>
      </c>
      <c r="D98" s="2">
        <f>C98/_xlfn.STDEV.S($C$2:$C$86)</f>
        <v>16.609774267564934</v>
      </c>
      <c r="E98" s="2">
        <v>78.989999999999995</v>
      </c>
      <c r="F98" s="2">
        <f>E98/_xlfn.STDEV.S($E$2:$E$86)</f>
        <v>15.053897388036845</v>
      </c>
      <c r="G98" s="4">
        <f>AVERAGE(D98,F98)</f>
        <v>15.831835827800889</v>
      </c>
      <c r="H98" s="14">
        <f>(G98-MIN($G$2:$G$86)) / (MAX($G$2:$G$86)-MIN($G$2:$G$86))</f>
        <v>0.32954209469373541</v>
      </c>
      <c r="I98" s="2">
        <f>AVERAGE(K98,M98,O98,Q98)</f>
        <v>5.9044448425992169</v>
      </c>
      <c r="J98" s="15">
        <v>71</v>
      </c>
      <c r="K98" s="2">
        <f>J98/_xlfn.STDEV.S($J$2:$J$86)</f>
        <v>4.9679924320217435</v>
      </c>
      <c r="L98" s="15">
        <v>54</v>
      </c>
      <c r="M98" s="2">
        <f>L98/_xlfn.STDEV.S($L$2:$L$86)</f>
        <v>2.8897054132459488</v>
      </c>
      <c r="N98" s="15">
        <v>83</v>
      </c>
      <c r="O98" s="2">
        <f>N98/_xlfn.STDEV.S($N$2:$N$86)</f>
        <v>13.747677194998703</v>
      </c>
      <c r="P98" s="15">
        <v>50</v>
      </c>
      <c r="Q98" s="2">
        <f>P98/_xlfn.STDEV.S($P$2:$P$86)</f>
        <v>2.0124043301304742</v>
      </c>
      <c r="R98" s="13">
        <f>AVERAGE(T98,V98,X98,Z98,AB98,AD98)</f>
        <v>8.942872436064178</v>
      </c>
      <c r="S98" s="15">
        <v>86</v>
      </c>
      <c r="T98" s="2">
        <f>S98/_xlfn.STDEV.S($S$2:$S$86)</f>
        <v>11.850395501586535</v>
      </c>
      <c r="U98" s="15">
        <v>87</v>
      </c>
      <c r="V98" s="2">
        <f>U98/_xlfn.STDEV.S($U$2:$U$86)</f>
        <v>10.08180638259196</v>
      </c>
      <c r="W98" s="15">
        <v>70</v>
      </c>
      <c r="X98" s="2">
        <f>W98/_xlfn.STDEV.S($W$2:$W$86)</f>
        <v>4.8025963336499613</v>
      </c>
      <c r="Y98" s="15">
        <v>83</v>
      </c>
      <c r="Z98" s="2">
        <f>Y98/_xlfn.STDEV.S($Y$2:$Y$86)</f>
        <v>9.5479412925068488</v>
      </c>
      <c r="AA98" s="15">
        <v>70</v>
      </c>
      <c r="AB98" s="2">
        <f>AA98/_xlfn.STDEV.S($AA$2:$AA$86)</f>
        <v>5.4790722894662505</v>
      </c>
      <c r="AC98" s="15">
        <v>87</v>
      </c>
      <c r="AD98" s="2">
        <f>AC98/_xlfn.STDEV.S($AC$2:$AC$86)</f>
        <v>11.895422816583508</v>
      </c>
      <c r="AE98" s="4">
        <f>AVERAGE(I98,R98)</f>
        <v>7.4236586393316975</v>
      </c>
      <c r="AF98" s="14">
        <f>(AE98-MIN($AE$2:$AE$86)) / (MAX($AE$2:$AE$86)-MIN($AE$2:$AE$86))</f>
        <v>0.3553171536731875</v>
      </c>
      <c r="AG98" s="15">
        <v>67</v>
      </c>
      <c r="AH98" s="2">
        <f>AG98/_xlfn.STDEV.S($AG$2:$AG$86)</f>
        <v>4.7913045351573311</v>
      </c>
      <c r="AI98" s="15">
        <v>38</v>
      </c>
      <c r="AJ98" s="2">
        <f>AI98/_xlfn.STDEV.S($AI$2:$AI$86)</f>
        <v>2.0994113442307092</v>
      </c>
      <c r="AK98" s="15">
        <v>68</v>
      </c>
      <c r="AL98" s="2">
        <f>AK98/_xlfn.STDEV.S($AK$2:$AK$86)</f>
        <v>4.1106933109862291</v>
      </c>
      <c r="AM98" s="15">
        <v>34</v>
      </c>
      <c r="AN98" s="2">
        <f>AM98/_xlfn.STDEV.S($AM$2:$AM$86)</f>
        <v>1.5686840754044766</v>
      </c>
      <c r="AO98" s="4">
        <f>AVERAGE(AH98,AJ98,AL98,AN98)</f>
        <v>3.1425233164446862</v>
      </c>
      <c r="AP98" s="14">
        <f>(AO98-MIN($AO$2:$AO$86)) / (MAX($AO$2:$AO$86)-MIN($AO$2:$AO$86))</f>
        <v>0.1042660750685217</v>
      </c>
      <c r="AQ98" s="7">
        <f>AVERAGE(AP98,AF98,H98)*100</f>
        <v>26.304177447848154</v>
      </c>
      <c r="AR98" s="2">
        <f>AQ98-AQ99</f>
        <v>0.95527909419571699</v>
      </c>
      <c r="AT98" s="11">
        <f>$AU$2*AS98</f>
        <v>0</v>
      </c>
    </row>
    <row r="99" spans="1:48" x14ac:dyDescent="0.25">
      <c r="A99" s="1" t="s">
        <v>26</v>
      </c>
      <c r="C99" s="2">
        <v>85.25</v>
      </c>
      <c r="D99" s="2">
        <f>C99/_xlfn.STDEV.S($C$2:$C$86)</f>
        <v>18.509585049802752</v>
      </c>
      <c r="E99" s="2">
        <v>71.36</v>
      </c>
      <c r="F99" s="2">
        <f>E99/_xlfn.STDEV.S($E$2:$E$86)</f>
        <v>13.599773611980115</v>
      </c>
      <c r="G99" s="4">
        <f>AVERAGE(D99,F99)</f>
        <v>16.054679330891432</v>
      </c>
      <c r="H99" s="14">
        <f>(G99-MIN($G$2:$G$86)) / (MAX($G$2:$G$86)-MIN($G$2:$G$86))</f>
        <v>0.37976249030035375</v>
      </c>
      <c r="I99" s="2">
        <f>AVERAGE(K99,M99,O99,Q99)</f>
        <v>6.1417691452901222</v>
      </c>
      <c r="J99" s="15">
        <v>86</v>
      </c>
      <c r="K99" s="2">
        <f>J99/_xlfn.STDEV.S($J$2:$J$86)</f>
        <v>6.0175682979418292</v>
      </c>
      <c r="L99" s="15">
        <v>86</v>
      </c>
      <c r="M99" s="2">
        <f>L99/_xlfn.STDEV.S($L$2:$L$86)</f>
        <v>4.6021234359102143</v>
      </c>
      <c r="N99" s="15">
        <v>74</v>
      </c>
      <c r="O99" s="2">
        <f>N99/_xlfn.STDEV.S($N$2:$N$86)</f>
        <v>12.256965209998844</v>
      </c>
      <c r="P99" s="15">
        <v>42</v>
      </c>
      <c r="Q99" s="2">
        <f>P99/_xlfn.STDEV.S($P$2:$P$86)</f>
        <v>1.6904196373095983</v>
      </c>
      <c r="R99" s="13">
        <f>AVERAGE(T99,V99,X99,Z99,AB99,AD99)</f>
        <v>8.1729411663021256</v>
      </c>
      <c r="S99" s="15">
        <v>66</v>
      </c>
      <c r="T99" s="2">
        <f>S99/_xlfn.STDEV.S($S$2:$S$86)</f>
        <v>9.0944895709850151</v>
      </c>
      <c r="U99" s="15">
        <v>62</v>
      </c>
      <c r="V99" s="2">
        <f>U99/_xlfn.STDEV.S($U$2:$U$86)</f>
        <v>7.1847355829965691</v>
      </c>
      <c r="W99" s="15">
        <v>95</v>
      </c>
      <c r="X99" s="2">
        <f>W99/_xlfn.STDEV.S($W$2:$W$86)</f>
        <v>6.5178093099535195</v>
      </c>
      <c r="Y99" s="15">
        <v>91</v>
      </c>
      <c r="Z99" s="2">
        <f>Y99/_xlfn.STDEV.S($Y$2:$Y$86)</f>
        <v>10.468224790579798</v>
      </c>
      <c r="AA99" s="15">
        <v>67</v>
      </c>
      <c r="AB99" s="2">
        <f>AA99/_xlfn.STDEV.S($AA$2:$AA$86)</f>
        <v>5.2442549056319825</v>
      </c>
      <c r="AC99" s="15">
        <v>77</v>
      </c>
      <c r="AD99" s="2">
        <f>AC99/_xlfn.STDEV.S($AC$2:$AC$86)</f>
        <v>10.528132837665865</v>
      </c>
      <c r="AE99" s="4">
        <f>AVERAGE(I99,R99)</f>
        <v>7.1573551557961235</v>
      </c>
      <c r="AF99" s="14">
        <f>(AE99-MIN($AE$2:$AE$86)) / (MAX($AE$2:$AE$86)-MIN($AE$2:$AE$86))</f>
        <v>0.2783432034863198</v>
      </c>
      <c r="AG99" s="15">
        <v>90</v>
      </c>
      <c r="AH99" s="2">
        <f>AG99/_xlfn.STDEV.S($AG$2:$AG$86)</f>
        <v>6.4360807188680571</v>
      </c>
      <c r="AI99" s="15">
        <v>28</v>
      </c>
      <c r="AJ99" s="2">
        <f>AI99/_xlfn.STDEV.S($AI$2:$AI$86)</f>
        <v>1.546934674696312</v>
      </c>
      <c r="AK99" s="15">
        <v>45</v>
      </c>
      <c r="AL99" s="2">
        <f>AK99/_xlfn.STDEV.S($AK$2:$AK$86)</f>
        <v>2.7203117499173577</v>
      </c>
      <c r="AM99" s="15">
        <v>40</v>
      </c>
      <c r="AN99" s="2">
        <f>AM99/_xlfn.STDEV.S($AM$2:$AM$86)</f>
        <v>1.8455106769464431</v>
      </c>
      <c r="AO99" s="4">
        <f>AVERAGE(AH99,AJ99,AL99,AN99)</f>
        <v>3.1372094551070422</v>
      </c>
      <c r="AP99" s="14">
        <f>(AO99-MIN($AO$2:$AO$86)) / (MAX($AO$2:$AO$86)-MIN($AO$2:$AO$86))</f>
        <v>0.10236125682289968</v>
      </c>
      <c r="AQ99" s="7">
        <f>AVERAGE(AP99,AF99,H99)*100</f>
        <v>25.348898353652437</v>
      </c>
      <c r="AR99" s="2">
        <f>AQ99-AQ100</f>
        <v>3.2860218054780361</v>
      </c>
      <c r="AT99" s="11">
        <f>$AU$2*AS99</f>
        <v>0</v>
      </c>
    </row>
    <row r="100" spans="1:48" x14ac:dyDescent="0.25">
      <c r="A100" s="5" t="s">
        <v>163</v>
      </c>
      <c r="B100" s="5"/>
      <c r="C100" s="6">
        <v>74.25</v>
      </c>
      <c r="D100" s="2">
        <f>C100/_xlfn.STDEV.S($C$2:$C$86)</f>
        <v>16.121251494989494</v>
      </c>
      <c r="E100" s="6">
        <v>73.069999999999993</v>
      </c>
      <c r="F100" s="2">
        <f>E100/_xlfn.STDEV.S($E$2:$E$86)</f>
        <v>13.925665048029526</v>
      </c>
      <c r="G100" s="4">
        <f>AVERAGE(D100,F100)</f>
        <v>15.02345827150951</v>
      </c>
      <c r="H100" s="14">
        <f>(G100-MIN($G$2:$G$86)) / (MAX($G$2:$G$86)-MIN($G$2:$G$86))</f>
        <v>0.14736473653234616</v>
      </c>
      <c r="I100" s="2">
        <f>AVERAGE(K100,M100,O100,Q100)</f>
        <v>6.03598083783237</v>
      </c>
      <c r="J100" s="16">
        <v>70</v>
      </c>
      <c r="K100" s="2">
        <f>J100/_xlfn.STDEV.S($J$2:$J$86)</f>
        <v>4.8980207076270705</v>
      </c>
      <c r="L100" s="16">
        <v>77</v>
      </c>
      <c r="M100" s="2">
        <f>L100/_xlfn.STDEV.S($L$2:$L$86)</f>
        <v>4.1205058670358898</v>
      </c>
      <c r="N100" s="16">
        <v>85</v>
      </c>
      <c r="O100" s="2">
        <f>N100/_xlfn.STDEV.S($N$2:$N$86)</f>
        <v>14.078946524998672</v>
      </c>
      <c r="P100" s="16">
        <v>26</v>
      </c>
      <c r="Q100" s="2">
        <f>P100/_xlfn.STDEV.S($P$2:$P$86)</f>
        <v>1.0464502516678467</v>
      </c>
      <c r="R100" s="13">
        <f>AVERAGE(T100,V100,X100,Z100,AB100,AD100)</f>
        <v>9.0125138114860448</v>
      </c>
      <c r="S100" s="16">
        <v>87</v>
      </c>
      <c r="T100" s="2">
        <f>S100/_xlfn.STDEV.S($S$2:$S$86)</f>
        <v>11.98819079811661</v>
      </c>
      <c r="U100" s="16">
        <v>63</v>
      </c>
      <c r="V100" s="2">
        <f>U100/_xlfn.STDEV.S($U$2:$U$86)</f>
        <v>7.3006184149803852</v>
      </c>
      <c r="W100" s="16">
        <v>97</v>
      </c>
      <c r="X100" s="2">
        <f>W100/_xlfn.STDEV.S($W$2:$W$86)</f>
        <v>6.6550263480578034</v>
      </c>
      <c r="Y100" s="16">
        <v>93</v>
      </c>
      <c r="Z100" s="2">
        <f>Y100/_xlfn.STDEV.S($Y$2:$Y$86)</f>
        <v>10.698295665098035</v>
      </c>
      <c r="AA100" s="16">
        <v>69</v>
      </c>
      <c r="AB100" s="2">
        <f>AA100/_xlfn.STDEV.S($AA$2:$AA$86)</f>
        <v>5.4007998281881608</v>
      </c>
      <c r="AC100" s="16">
        <v>88</v>
      </c>
      <c r="AD100" s="2">
        <f>AC100/_xlfn.STDEV.S($AC$2:$AC$86)</f>
        <v>12.032151814475274</v>
      </c>
      <c r="AE100" s="4">
        <f>AVERAGE(I100,R100)</f>
        <v>7.524247324659207</v>
      </c>
      <c r="AF100" s="14">
        <f>(AE100-MIN($AE$2:$AE$86)) / (MAX($AE$2:$AE$86)-MIN($AE$2:$AE$86))</f>
        <v>0.3843919083514451</v>
      </c>
      <c r="AG100" s="16">
        <v>64</v>
      </c>
      <c r="AH100" s="2">
        <f>AG100/_xlfn.STDEV.S($AG$2:$AG$86)</f>
        <v>4.5767685111950627</v>
      </c>
      <c r="AI100" s="16">
        <v>48</v>
      </c>
      <c r="AJ100" s="2">
        <f>AI100/_xlfn.STDEV.S($AI$2:$AI$86)</f>
        <v>2.6518880137651064</v>
      </c>
      <c r="AK100" s="16">
        <v>71</v>
      </c>
      <c r="AL100" s="2">
        <f>AK100/_xlfn.STDEV.S($AK$2:$AK$86)</f>
        <v>4.2920474276473861</v>
      </c>
      <c r="AM100" s="16">
        <v>29</v>
      </c>
      <c r="AN100" s="2">
        <f>AM100/_xlfn.STDEV.S($AM$2:$AM$86)</f>
        <v>1.3379952407861713</v>
      </c>
      <c r="AO100" s="4">
        <f>AVERAGE(AH100,AJ100,AL100,AN100)</f>
        <v>3.2146747983484314</v>
      </c>
      <c r="AP100" s="14">
        <f>(AO100-MIN($AO$2:$AO$86)) / (MAX($AO$2:$AO$86)-MIN($AO$2:$AO$86))</f>
        <v>0.13012965156144077</v>
      </c>
      <c r="AQ100" s="7">
        <f>AVERAGE(AP100,AF100,H100)*100</f>
        <v>22.062876548174401</v>
      </c>
      <c r="AR100" s="2">
        <f>AQ100-AQ101</f>
        <v>0.13511177245018757</v>
      </c>
      <c r="AT100" s="11">
        <f>$AU$2*AS100</f>
        <v>0</v>
      </c>
    </row>
    <row r="101" spans="1:48" x14ac:dyDescent="0.25">
      <c r="A101" s="1" t="s">
        <v>130</v>
      </c>
      <c r="C101" s="2">
        <v>76.5</v>
      </c>
      <c r="D101" s="2">
        <f>C101/_xlfn.STDEV.S($C$2:$C$86)</f>
        <v>16.609774267564934</v>
      </c>
      <c r="E101" s="2">
        <v>80.17</v>
      </c>
      <c r="F101" s="2">
        <f>E101/_xlfn.STDEV.S($E$2:$E$86)</f>
        <v>15.278781536889657</v>
      </c>
      <c r="G101" s="4">
        <f>AVERAGE(D101,F101)</f>
        <v>15.944277902227295</v>
      </c>
      <c r="H101" s="14">
        <f>(G101-MIN($G$2:$G$86)) / (MAX($G$2:$G$86)-MIN($G$2:$G$86))</f>
        <v>0.35488223421859544</v>
      </c>
      <c r="I101" s="2">
        <f>AVERAGE(K101,M101,O101,Q101)</f>
        <v>5.2977616886548722</v>
      </c>
      <c r="J101" s="15">
        <v>48</v>
      </c>
      <c r="K101" s="2">
        <f>J101/_xlfn.STDEV.S($J$2:$J$86)</f>
        <v>3.358642770944277</v>
      </c>
      <c r="L101" s="15">
        <v>68</v>
      </c>
      <c r="M101" s="2">
        <f>L101/_xlfn.STDEV.S($L$2:$L$86)</f>
        <v>3.6388882981615649</v>
      </c>
      <c r="N101" s="15">
        <v>75</v>
      </c>
      <c r="O101" s="2">
        <f>N101/_xlfn.STDEV.S($N$2:$N$86)</f>
        <v>12.422599874998829</v>
      </c>
      <c r="P101" s="15">
        <v>44</v>
      </c>
      <c r="Q101" s="2">
        <f>P101/_xlfn.STDEV.S($P$2:$P$86)</f>
        <v>1.7709158105148173</v>
      </c>
      <c r="R101" s="13">
        <f>AVERAGE(T101,V101,X101,Z101,AB101,AD101)</f>
        <v>8.0000142379797339</v>
      </c>
      <c r="S101" s="15">
        <v>68</v>
      </c>
      <c r="T101" s="2">
        <f>S101/_xlfn.STDEV.S($S$2:$S$86)</f>
        <v>9.3700801640451665</v>
      </c>
      <c r="U101" s="15">
        <v>61</v>
      </c>
      <c r="V101" s="2">
        <f>U101/_xlfn.STDEV.S($U$2:$U$86)</f>
        <v>7.0688527510127539</v>
      </c>
      <c r="W101" s="15">
        <v>94</v>
      </c>
      <c r="X101" s="2">
        <f>W101/_xlfn.STDEV.S($W$2:$W$86)</f>
        <v>6.4492007909013767</v>
      </c>
      <c r="Y101" s="15">
        <v>80</v>
      </c>
      <c r="Z101" s="2">
        <f>Y101/_xlfn.STDEV.S($Y$2:$Y$86)</f>
        <v>9.2028349807294934</v>
      </c>
      <c r="AA101" s="15">
        <v>67</v>
      </c>
      <c r="AB101" s="2">
        <f>AA101/_xlfn.STDEV.S($AA$2:$AA$86)</f>
        <v>5.2442549056319825</v>
      </c>
      <c r="AC101" s="15">
        <v>78</v>
      </c>
      <c r="AD101" s="2">
        <f>AC101/_xlfn.STDEV.S($AC$2:$AC$86)</f>
        <v>10.664861835557629</v>
      </c>
      <c r="AE101" s="4">
        <f>AVERAGE(I101,R101)</f>
        <v>6.6488879633173035</v>
      </c>
      <c r="AF101" s="14">
        <f>(AE101-MIN($AE$2:$AE$86)) / (MAX($AE$2:$AE$86)-MIN($AE$2:$AE$86))</f>
        <v>0.13137280780881516</v>
      </c>
      <c r="AG101" s="15">
        <v>65</v>
      </c>
      <c r="AH101" s="2">
        <f>AG101/_xlfn.STDEV.S($AG$2:$AG$86)</f>
        <v>4.6482805191824852</v>
      </c>
      <c r="AI101" s="15">
        <v>49</v>
      </c>
      <c r="AJ101" s="2">
        <f>AI101/_xlfn.STDEV.S($AI$2:$AI$86)</f>
        <v>2.707135680718546</v>
      </c>
      <c r="AK101" s="15">
        <v>59</v>
      </c>
      <c r="AL101" s="2">
        <f>AK101/_xlfn.STDEV.S($AK$2:$AK$86)</f>
        <v>3.5666309610027578</v>
      </c>
      <c r="AM101" s="15">
        <v>52</v>
      </c>
      <c r="AN101" s="2">
        <f>AM101/_xlfn.STDEV.S($AM$2:$AM$86)</f>
        <v>2.3991638800303763</v>
      </c>
      <c r="AO101" s="4">
        <f>AVERAGE(AH101,AJ101,AL101,AN101)</f>
        <v>3.3303027602335415</v>
      </c>
      <c r="AP101" s="14">
        <f>(AO101-MIN($AO$2:$AO$86)) / (MAX($AO$2:$AO$86)-MIN($AO$2:$AO$86))</f>
        <v>0.17157790124431585</v>
      </c>
      <c r="AQ101" s="7">
        <f>AVERAGE(AP101,AF101,H101)*100</f>
        <v>21.927764775724214</v>
      </c>
      <c r="AR101" s="2">
        <f>AQ101-AQ102</f>
        <v>0.76951922520004956</v>
      </c>
      <c r="AT101" s="11">
        <f>$AU$2*AS101</f>
        <v>0</v>
      </c>
    </row>
    <row r="102" spans="1:48" x14ac:dyDescent="0.25">
      <c r="A102" s="1" t="s">
        <v>46</v>
      </c>
      <c r="C102" s="2">
        <v>81.5</v>
      </c>
      <c r="D102" s="2">
        <f>C102/_xlfn.STDEV.S($C$2:$C$86)</f>
        <v>17.695380428843688</v>
      </c>
      <c r="E102" s="2">
        <v>83.55</v>
      </c>
      <c r="F102" s="2">
        <f>E102/_xlfn.STDEV.S($E$2:$E$86)</f>
        <v>15.922941217501942</v>
      </c>
      <c r="G102" s="4">
        <f>AVERAGE(D102,F102)</f>
        <v>16.809160823172814</v>
      </c>
      <c r="H102" s="14">
        <f>(G102-MIN($G$2:$G$86)) / (MAX($G$2:$G$86)-MIN($G$2:$G$86))</f>
        <v>0.54979373866413339</v>
      </c>
      <c r="I102" s="2">
        <f>AVERAGE(K102,M102,O102,Q102)</f>
        <v>5.5345741013956484</v>
      </c>
      <c r="J102" s="15">
        <v>52</v>
      </c>
      <c r="K102" s="2">
        <f>J102/_xlfn.STDEV.S($J$2:$J$86)</f>
        <v>3.6385296685229669</v>
      </c>
      <c r="L102" s="15">
        <v>84</v>
      </c>
      <c r="M102" s="2">
        <f>L102/_xlfn.STDEV.S($L$2:$L$86)</f>
        <v>4.4950973094936977</v>
      </c>
      <c r="N102" s="15">
        <v>69</v>
      </c>
      <c r="O102" s="2">
        <f>N102/_xlfn.STDEV.S($N$2:$N$86)</f>
        <v>11.428791884998923</v>
      </c>
      <c r="P102" s="15">
        <v>64</v>
      </c>
      <c r="Q102" s="2">
        <f>P102/_xlfn.STDEV.S($P$2:$P$86)</f>
        <v>2.5758775425670071</v>
      </c>
      <c r="R102" s="13">
        <f>AVERAGE(T102,V102,X102,Z102,AB102,AD102)</f>
        <v>8.7536488535810779</v>
      </c>
      <c r="S102" s="15">
        <v>96</v>
      </c>
      <c r="T102" s="2">
        <f>S102/_xlfn.STDEV.S($S$2:$S$86)</f>
        <v>13.228348466887294</v>
      </c>
      <c r="Y102" s="15">
        <v>55</v>
      </c>
      <c r="Z102" s="2">
        <f>Y102/_xlfn.STDEV.S($Y$2:$Y$86)</f>
        <v>6.3269490492515263</v>
      </c>
      <c r="AA102" s="15">
        <v>63</v>
      </c>
      <c r="AB102" s="2">
        <f>AA102/_xlfn.STDEV.S($AA$2:$AA$86)</f>
        <v>4.9311650605196249</v>
      </c>
      <c r="AC102" s="15">
        <v>77</v>
      </c>
      <c r="AD102" s="2">
        <f>AC102/_xlfn.STDEV.S($AC$2:$AC$86)</f>
        <v>10.528132837665865</v>
      </c>
      <c r="AE102" s="4">
        <f>AVERAGE(I102,R102)</f>
        <v>7.1441114774883632</v>
      </c>
      <c r="AF102" s="14">
        <f>(AE102-MIN($AE$2:$AE$86)) / (MAX($AE$2:$AE$86)-MIN($AE$2:$AE$86))</f>
        <v>0.27451517157018357</v>
      </c>
      <c r="AG102" s="15">
        <v>68</v>
      </c>
      <c r="AH102" s="2">
        <f>AG102/_xlfn.STDEV.S($AG$2:$AG$86)</f>
        <v>4.8628165431447545</v>
      </c>
      <c r="AI102" s="15">
        <v>27</v>
      </c>
      <c r="AJ102" s="2">
        <f>AI102/_xlfn.STDEV.S($AI$2:$AI$86)</f>
        <v>1.4916870077428723</v>
      </c>
      <c r="AK102" s="15">
        <v>15</v>
      </c>
      <c r="AL102" s="2">
        <f>AK102/_xlfn.STDEV.S($AK$2:$AK$86)</f>
        <v>0.90677058330578586</v>
      </c>
      <c r="AM102" s="15">
        <v>44</v>
      </c>
      <c r="AN102" s="2">
        <f>AM102/_xlfn.STDEV.S($AM$2:$AM$86)</f>
        <v>2.0300617446410874</v>
      </c>
      <c r="AO102" s="4">
        <f>AVERAGE(AH102,AJ102,AL102,AN102)</f>
        <v>2.3228339697086247</v>
      </c>
      <c r="AP102" s="14">
        <f>(AO102-MIN($AO$2:$AO$86)) / (MAX($AO$2:$AO$86)-MIN($AO$2:$AO$86))</f>
        <v>-0.18956154371859199</v>
      </c>
      <c r="AQ102" s="7">
        <f>AVERAGE(AP102,AF102,H102)*100</f>
        <v>21.158245550524164</v>
      </c>
      <c r="AR102" s="2">
        <f>AQ102-AQ103</f>
        <v>5.4159159215654284E-2</v>
      </c>
      <c r="AT102" s="11">
        <f>$AU$2*AS102</f>
        <v>0</v>
      </c>
    </row>
    <row r="103" spans="1:48" x14ac:dyDescent="0.25">
      <c r="A103" s="1" t="s">
        <v>55</v>
      </c>
      <c r="B103" s="1" t="s">
        <v>216</v>
      </c>
      <c r="C103" s="2">
        <v>78.5</v>
      </c>
      <c r="D103" s="2">
        <f>C103/_xlfn.STDEV.S($C$2:$C$86)</f>
        <v>17.044016732076436</v>
      </c>
      <c r="E103" s="2">
        <v>78.25</v>
      </c>
      <c r="F103" s="2">
        <f>E103/_xlfn.STDEV.S($E$2:$E$86)</f>
        <v>14.91286834553593</v>
      </c>
      <c r="G103" s="4">
        <f>AVERAGE(D103,F103)</f>
        <v>15.978442538806183</v>
      </c>
      <c r="H103" s="14">
        <f>(G103-MIN($G$2:$G$86)) / (MAX($G$2:$G$86)-MIN($G$2:$G$86))</f>
        <v>0.36258163555160616</v>
      </c>
      <c r="I103" s="2">
        <f>AVERAGE(K103,M103,O103,Q103)</f>
        <v>5.3362736026932485</v>
      </c>
      <c r="J103" s="15">
        <v>40</v>
      </c>
      <c r="K103" s="2">
        <f>J103/_xlfn.STDEV.S($J$2:$J$86)</f>
        <v>2.7988689757868976</v>
      </c>
      <c r="L103" s="15">
        <v>77</v>
      </c>
      <c r="M103" s="2">
        <f>L103/_xlfn.STDEV.S($L$2:$L$86)</f>
        <v>4.1205058670358898</v>
      </c>
      <c r="N103" s="15">
        <v>73</v>
      </c>
      <c r="O103" s="2">
        <f>N103/_xlfn.STDEV.S($N$2:$N$86)</f>
        <v>12.09133054499886</v>
      </c>
      <c r="P103" s="15">
        <v>58</v>
      </c>
      <c r="Q103" s="2">
        <f>P103/_xlfn.STDEV.S($P$2:$P$86)</f>
        <v>2.33438902295135</v>
      </c>
      <c r="R103" s="13">
        <f>AVERAGE(T103,V103,X103,Z103,AB103,AD103)</f>
        <v>8.4895619686953872</v>
      </c>
      <c r="S103" s="15">
        <v>72</v>
      </c>
      <c r="T103" s="2">
        <f>S103/_xlfn.STDEV.S($S$2:$S$86)</f>
        <v>9.9212613501654712</v>
      </c>
      <c r="U103" s="15">
        <v>90</v>
      </c>
      <c r="V103" s="2">
        <f>U103/_xlfn.STDEV.S($U$2:$U$86)</f>
        <v>10.429454878543407</v>
      </c>
      <c r="W103" s="15">
        <v>55</v>
      </c>
      <c r="X103" s="2">
        <f>W103/_xlfn.STDEV.S($W$2:$W$86)</f>
        <v>3.7734685478678269</v>
      </c>
      <c r="Y103" s="15">
        <v>90</v>
      </c>
      <c r="Z103" s="2">
        <f>Y103/_xlfn.STDEV.S($Y$2:$Y$86)</f>
        <v>10.35318935332068</v>
      </c>
      <c r="AA103" s="15">
        <v>95</v>
      </c>
      <c r="AB103" s="2">
        <f>AA103/_xlfn.STDEV.S($AA$2:$AA$86)</f>
        <v>7.4358838214184821</v>
      </c>
      <c r="AC103" s="15">
        <v>66</v>
      </c>
      <c r="AD103" s="2">
        <f>AC103/_xlfn.STDEV.S($AC$2:$AC$86)</f>
        <v>9.0241138608564544</v>
      </c>
      <c r="AE103" s="4">
        <f>AVERAGE(I103,R103)</f>
        <v>6.9129177856943178</v>
      </c>
      <c r="AF103" s="14">
        <f>(AE103-MIN($AE$2:$AE$86)) / (MAX($AE$2:$AE$86)-MIN($AE$2:$AE$86))</f>
        <v>0.20768956538807129</v>
      </c>
      <c r="AG103" s="15">
        <v>59</v>
      </c>
      <c r="AH103" s="2">
        <f>AG103/_xlfn.STDEV.S($AG$2:$AG$86)</f>
        <v>4.2192084712579483</v>
      </c>
      <c r="AI103" s="15">
        <v>60</v>
      </c>
      <c r="AJ103" s="2">
        <f>AI103/_xlfn.STDEV.S($AI$2:$AI$86)</f>
        <v>3.3148600172063829</v>
      </c>
      <c r="AK103" s="15">
        <v>23</v>
      </c>
      <c r="AL103" s="2">
        <f>AK103/_xlfn.STDEV.S($AK$2:$AK$86)</f>
        <v>1.3903815610688717</v>
      </c>
      <c r="AM103" s="15">
        <v>69</v>
      </c>
      <c r="AN103" s="2">
        <f>AM103/_xlfn.STDEV.S($AM$2:$AM$86)</f>
        <v>3.1835059177326146</v>
      </c>
      <c r="AO103" s="4">
        <f>AVERAGE(AH103,AJ103,AL103,AN103)</f>
        <v>3.0269889918164541</v>
      </c>
      <c r="AP103" s="14">
        <f>(AO103-MIN($AO$2:$AO$86)) / (MAX($AO$2:$AO$86)-MIN($AO$2:$AO$86))</f>
        <v>6.2851390799577855E-2</v>
      </c>
      <c r="AQ103" s="7">
        <f>AVERAGE(AP103,AF103,H103)*100</f>
        <v>21.10408639130851</v>
      </c>
      <c r="AR103" s="2">
        <f>AQ103-AQ104</f>
        <v>2.4707052713938147</v>
      </c>
      <c r="AT103" s="11">
        <f>$AU$2*AS103</f>
        <v>0</v>
      </c>
    </row>
    <row r="104" spans="1:48" x14ac:dyDescent="0.25">
      <c r="A104" s="1" t="s">
        <v>132</v>
      </c>
      <c r="C104" s="2">
        <v>78.75</v>
      </c>
      <c r="D104" s="2">
        <f>C104/_xlfn.STDEV.S($C$2:$C$86)</f>
        <v>17.098297040140373</v>
      </c>
      <c r="E104" s="2">
        <v>77.63</v>
      </c>
      <c r="F104" s="2">
        <f>E104/_xlfn.STDEV.S($E$2:$E$86)</f>
        <v>14.794708877494623</v>
      </c>
      <c r="G104" s="4">
        <f>AVERAGE(D104,F104)</f>
        <v>15.946502958817497</v>
      </c>
      <c r="H104" s="14">
        <f>(G104-MIN($G$2:$G$86)) / (MAX($G$2:$G$86)-MIN($G$2:$G$86))</f>
        <v>0.35538367680344685</v>
      </c>
      <c r="I104" s="2">
        <f>AVERAGE(K104,M104,O104,Q104)</f>
        <v>5.2968213178711974</v>
      </c>
      <c r="J104" s="15">
        <v>44</v>
      </c>
      <c r="K104" s="2">
        <f>J104/_xlfn.STDEV.S($J$2:$J$86)</f>
        <v>3.0787558733655871</v>
      </c>
      <c r="L104" s="15">
        <v>95</v>
      </c>
      <c r="M104" s="2">
        <f>L104/_xlfn.STDEV.S($L$2:$L$86)</f>
        <v>5.0837410047845388</v>
      </c>
      <c r="N104" s="15">
        <v>66</v>
      </c>
      <c r="O104" s="2">
        <f>N104/_xlfn.STDEV.S($N$2:$N$86)</f>
        <v>10.931887889998968</v>
      </c>
      <c r="P104" s="15">
        <v>52</v>
      </c>
      <c r="Q104" s="2">
        <f>P104/_xlfn.STDEV.S($P$2:$P$86)</f>
        <v>2.0929005033356933</v>
      </c>
      <c r="R104" s="13">
        <f>AVERAGE(T104,V104,X104,Z104,AB104,AD104)</f>
        <v>8.2236687576166112</v>
      </c>
      <c r="S104" s="15">
        <v>79</v>
      </c>
      <c r="T104" s="2">
        <f>S104/_xlfn.STDEV.S($S$2:$S$86)</f>
        <v>10.885828425876003</v>
      </c>
      <c r="U104" s="15">
        <v>51</v>
      </c>
      <c r="V104" s="2">
        <f>U104/_xlfn.STDEV.S($U$2:$U$86)</f>
        <v>5.9100244311745973</v>
      </c>
      <c r="W104" s="15">
        <v>100</v>
      </c>
      <c r="X104" s="2">
        <f>W104/_xlfn.STDEV.S($W$2:$W$86)</f>
        <v>6.8608519052142309</v>
      </c>
      <c r="Y104" s="15">
        <v>77</v>
      </c>
      <c r="Z104" s="2">
        <f>Y104/_xlfn.STDEV.S($Y$2:$Y$86)</f>
        <v>8.8577286689521362</v>
      </c>
      <c r="AA104" s="15">
        <v>70</v>
      </c>
      <c r="AB104" s="2">
        <f>AA104/_xlfn.STDEV.S($AA$2:$AA$86)</f>
        <v>5.4790722894662505</v>
      </c>
      <c r="AC104" s="15">
        <v>83</v>
      </c>
      <c r="AD104" s="2">
        <f>AC104/_xlfn.STDEV.S($AC$2:$AC$86)</f>
        <v>11.34850682501645</v>
      </c>
      <c r="AE104" s="4">
        <f>AVERAGE(I104,R104)</f>
        <v>6.7602450377439043</v>
      </c>
      <c r="AF104" s="14">
        <f>(AE104-MIN($AE$2:$AE$86)) / (MAX($AE$2:$AE$86)-MIN($AE$2:$AE$86))</f>
        <v>0.1635601220191584</v>
      </c>
      <c r="AG104" s="15">
        <v>64</v>
      </c>
      <c r="AH104" s="2">
        <f>AG104/_xlfn.STDEV.S($AG$2:$AG$86)</f>
        <v>4.5767685111950627</v>
      </c>
      <c r="AI104" s="15">
        <v>29</v>
      </c>
      <c r="AJ104" s="2">
        <f>AI104/_xlfn.STDEV.S($AI$2:$AI$86)</f>
        <v>1.6021823416497516</v>
      </c>
      <c r="AK104" s="15">
        <v>58</v>
      </c>
      <c r="AL104" s="2">
        <f>AK104/_xlfn.STDEV.S($AK$2:$AK$86)</f>
        <v>3.5061795887823721</v>
      </c>
      <c r="AM104" s="15">
        <v>47</v>
      </c>
      <c r="AN104" s="2">
        <f>AM104/_xlfn.STDEV.S($AM$2:$AM$86)</f>
        <v>2.1684750454120709</v>
      </c>
      <c r="AO104" s="4">
        <f>AVERAGE(AH104,AJ104,AL104,AN104)</f>
        <v>2.9634013717598142</v>
      </c>
      <c r="AP104" s="14">
        <f>(AO104-MIN($AO$2:$AO$86)) / (MAX($AO$2:$AO$86)-MIN($AO$2:$AO$86))</f>
        <v>4.0057634774835531E-2</v>
      </c>
      <c r="AQ104" s="7">
        <f>AVERAGE(AP104,AF104,H104)*100</f>
        <v>18.633381119914695</v>
      </c>
      <c r="AR104" s="2">
        <f>AQ104-AQ105</f>
        <v>2.4490953683659029</v>
      </c>
      <c r="AT104" s="11">
        <f>$AU$2*AS104</f>
        <v>0</v>
      </c>
    </row>
    <row r="105" spans="1:48" x14ac:dyDescent="0.25">
      <c r="A105" s="5" t="s">
        <v>232</v>
      </c>
      <c r="B105" s="5" t="s">
        <v>233</v>
      </c>
      <c r="C105" s="6">
        <v>78.5</v>
      </c>
      <c r="D105" s="2">
        <f>C105/_xlfn.STDEV.S($C$2:$C$86)</f>
        <v>17.044016732076436</v>
      </c>
      <c r="E105" s="6">
        <v>64.849999999999994</v>
      </c>
      <c r="F105" s="2">
        <f>E105/_xlfn.STDEV.S($E$2:$E$86)</f>
        <v>12.35909919754639</v>
      </c>
      <c r="G105" s="4">
        <f>AVERAGE(D105,F105)</f>
        <v>14.701557964811414</v>
      </c>
      <c r="H105" s="14">
        <f>(G105-MIN($G$2:$G$86)) / (MAX($G$2:$G$86)-MIN($G$2:$G$86))</f>
        <v>7.4820729082859055E-2</v>
      </c>
      <c r="I105" s="2">
        <f>AVERAGE(K105,M105,O105,Q105)</f>
        <v>5.6940982877365416</v>
      </c>
      <c r="J105" s="16">
        <v>74</v>
      </c>
      <c r="K105" s="2">
        <f>J105/_xlfn.STDEV.S($J$2:$J$86)</f>
        <v>5.1779076052057604</v>
      </c>
      <c r="L105" s="16">
        <v>52</v>
      </c>
      <c r="M105" s="2">
        <f>L105/_xlfn.STDEV.S($L$2:$L$86)</f>
        <v>2.7826792868294321</v>
      </c>
      <c r="N105" s="16">
        <v>79</v>
      </c>
      <c r="O105" s="2">
        <f>N105/_xlfn.STDEV.S($N$2:$N$86)</f>
        <v>13.085138534998766</v>
      </c>
      <c r="P105" s="16">
        <v>43</v>
      </c>
      <c r="Q105" s="2">
        <f>P105/_xlfn.STDEV.S($P$2:$P$86)</f>
        <v>1.7306677239122079</v>
      </c>
      <c r="R105" s="13">
        <f>AVERAGE(T105,V105,X105,Z105,AB105,AD105)</f>
        <v>8.5764778669286112</v>
      </c>
      <c r="S105" s="16">
        <v>84</v>
      </c>
      <c r="T105" s="2">
        <f>S105/_xlfn.STDEV.S($S$2:$S$86)</f>
        <v>11.574804908526382</v>
      </c>
      <c r="U105" s="16">
        <v>81</v>
      </c>
      <c r="V105" s="2">
        <f>U105/_xlfn.STDEV.S($U$2:$U$86)</f>
        <v>9.3865093906890671</v>
      </c>
      <c r="W105" s="16">
        <v>73</v>
      </c>
      <c r="X105" s="2">
        <f>W105/_xlfn.STDEV.S($W$2:$W$86)</f>
        <v>5.008421890806388</v>
      </c>
      <c r="Y105" s="16">
        <v>77</v>
      </c>
      <c r="Z105" s="2">
        <f>Y105/_xlfn.STDEV.S($Y$2:$Y$86)</f>
        <v>8.8577286689521362</v>
      </c>
      <c r="AA105" s="16">
        <v>64</v>
      </c>
      <c r="AB105" s="2">
        <f>AA105/_xlfn.STDEV.S($AA$2:$AA$86)</f>
        <v>5.0094375217977145</v>
      </c>
      <c r="AC105" s="16">
        <v>85</v>
      </c>
      <c r="AD105" s="2">
        <f>AC105/_xlfn.STDEV.S($AC$2:$AC$86)</f>
        <v>11.621964820799979</v>
      </c>
      <c r="AE105" s="4">
        <f>AVERAGE(I105,R105)</f>
        <v>7.1352880773325769</v>
      </c>
      <c r="AF105" s="14">
        <f>(AE105-MIN($AE$2:$AE$86)) / (MAX($AE$2:$AE$86)-MIN($AE$2:$AE$86))</f>
        <v>0.27196480326462003</v>
      </c>
      <c r="AG105" s="16">
        <v>70</v>
      </c>
      <c r="AH105" s="2">
        <f>AG105/_xlfn.STDEV.S($AG$2:$AG$86)</f>
        <v>5.0058405591195996</v>
      </c>
      <c r="AI105" s="16">
        <v>86</v>
      </c>
      <c r="AJ105" s="2">
        <f>AI105/_xlfn.STDEV.S($AI$2:$AI$86)</f>
        <v>4.7512993579958156</v>
      </c>
      <c r="AK105" s="16">
        <v>30</v>
      </c>
      <c r="AL105" s="2">
        <f>AK105/_xlfn.STDEV.S($AK$2:$AK$86)</f>
        <v>1.8135411666115717</v>
      </c>
      <c r="AM105" s="16">
        <v>30</v>
      </c>
      <c r="AN105" s="2">
        <f>AM105/_xlfn.STDEV.S($AM$2:$AM$86)</f>
        <v>1.3841330077098324</v>
      </c>
      <c r="AO105" s="4">
        <f>AVERAGE(AH105,AJ105,AL105,AN105)</f>
        <v>3.2387035228592049</v>
      </c>
      <c r="AP105" s="14">
        <f>(AO105-MIN($AO$2:$AO$86)) / (MAX($AO$2:$AO$86)-MIN($AO$2:$AO$86))</f>
        <v>0.13874304019898462</v>
      </c>
      <c r="AQ105" s="7">
        <f>AVERAGE(AP105,AF105,H105)*100</f>
        <v>16.184285751548792</v>
      </c>
      <c r="AR105" s="2">
        <f>AQ105-AQ106</f>
        <v>2.7735840847593067</v>
      </c>
      <c r="AS105" s="33"/>
      <c r="AT105" s="11">
        <f>$AU$2*AS105</f>
        <v>0</v>
      </c>
      <c r="AU105" s="16"/>
      <c r="AV105" s="6"/>
    </row>
    <row r="106" spans="1:48" x14ac:dyDescent="0.25">
      <c r="A106" s="1" t="s">
        <v>103</v>
      </c>
      <c r="C106" s="2">
        <v>75.75</v>
      </c>
      <c r="D106" s="2">
        <f>C106/_xlfn.STDEV.S($C$2:$C$86)</f>
        <v>16.446933343373122</v>
      </c>
      <c r="E106" s="2">
        <v>86.5</v>
      </c>
      <c r="F106" s="2">
        <f>E106/_xlfn.STDEV.S($E$2:$E$86)</f>
        <v>16.485151589633968</v>
      </c>
      <c r="G106" s="4">
        <f>AVERAGE(D106,F106)</f>
        <v>16.466042466503545</v>
      </c>
      <c r="H106" s="14">
        <f>(G106-MIN($G$2:$G$86)) / (MAX($G$2:$G$86)-MIN($G$2:$G$86))</f>
        <v>0.47246799493436364</v>
      </c>
      <c r="I106" s="2">
        <f>AVERAGE(K106,M106,O106,Q106)</f>
        <v>5.1495771429729196</v>
      </c>
      <c r="J106" s="15">
        <v>33</v>
      </c>
      <c r="K106" s="2">
        <f>J106/_xlfn.STDEV.S($J$2:$J$86)</f>
        <v>2.3090669050241903</v>
      </c>
      <c r="L106" s="15">
        <v>84</v>
      </c>
      <c r="M106" s="2">
        <f>L106/_xlfn.STDEV.S($L$2:$L$86)</f>
        <v>4.4950973094936977</v>
      </c>
      <c r="N106" s="15">
        <v>67</v>
      </c>
      <c r="O106" s="2">
        <f>N106/_xlfn.STDEV.S($N$2:$N$86)</f>
        <v>11.097522554998953</v>
      </c>
      <c r="P106" s="15">
        <v>67</v>
      </c>
      <c r="Q106" s="2">
        <f>P106/_xlfn.STDEV.S($P$2:$P$86)</f>
        <v>2.6966218023748354</v>
      </c>
      <c r="R106" s="13">
        <f>AVERAGE(T106,V106,X106,Z106,AB106,AD106)</f>
        <v>7.8054138265325861</v>
      </c>
      <c r="S106" s="15">
        <v>65</v>
      </c>
      <c r="T106" s="2">
        <f>S106/_xlfn.STDEV.S($S$2:$S$86)</f>
        <v>8.9566942744549394</v>
      </c>
      <c r="U106" s="15">
        <v>73</v>
      </c>
      <c r="V106" s="2">
        <f>U106/_xlfn.STDEV.S($U$2:$U$86)</f>
        <v>8.4594467348185418</v>
      </c>
      <c r="W106" s="15">
        <v>63</v>
      </c>
      <c r="X106" s="2">
        <f>W106/_xlfn.STDEV.S($W$2:$W$86)</f>
        <v>4.3223367002849651</v>
      </c>
      <c r="Y106" s="15">
        <v>98</v>
      </c>
      <c r="Z106" s="2">
        <f>Y106/_xlfn.STDEV.S($Y$2:$Y$86)</f>
        <v>11.273472851393629</v>
      </c>
      <c r="AA106" s="15">
        <v>77</v>
      </c>
      <c r="AB106" s="2">
        <f>AA106/_xlfn.STDEV.S($AA$2:$AA$86)</f>
        <v>6.0269795184128752</v>
      </c>
      <c r="AC106" s="15">
        <v>57</v>
      </c>
      <c r="AD106" s="2">
        <f>AC106/_xlfn.STDEV.S($AC$2:$AC$86)</f>
        <v>7.7935528798305747</v>
      </c>
      <c r="AE106" s="4">
        <f>AVERAGE(I106,R106)</f>
        <v>6.4774954847527528</v>
      </c>
      <c r="AF106" s="14">
        <f>(AE106-MIN($AE$2:$AE$86)) / (MAX($AE$2:$AE$86)-MIN($AE$2:$AE$86))</f>
        <v>8.1832501642789504E-2</v>
      </c>
      <c r="AG106" s="15">
        <v>16</v>
      </c>
      <c r="AH106" s="2">
        <f>AG106/_xlfn.STDEV.S($AG$2:$AG$86)</f>
        <v>1.1441921277987657</v>
      </c>
      <c r="AI106" s="15">
        <v>71</v>
      </c>
      <c r="AJ106" s="2">
        <f>AI106/_xlfn.STDEV.S($AI$2:$AI$86)</f>
        <v>3.9225843536942198</v>
      </c>
      <c r="AK106" s="15">
        <v>15</v>
      </c>
      <c r="AL106" s="2">
        <f>AK106/_xlfn.STDEV.S($AK$2:$AK$86)</f>
        <v>0.90677058330578586</v>
      </c>
      <c r="AM106" s="15">
        <v>81</v>
      </c>
      <c r="AN106" s="2">
        <f>AM106/_xlfn.STDEV.S($AM$2:$AM$86)</f>
        <v>3.7371591208165476</v>
      </c>
      <c r="AO106" s="4">
        <f>AVERAGE(AH106,AJ106,AL106,AN106)</f>
        <v>2.4276765464038297</v>
      </c>
      <c r="AP106" s="14">
        <f>(AO106-MIN($AO$2:$AO$86)) / (MAX($AO$2:$AO$86)-MIN($AO$2:$AO$86))</f>
        <v>-0.15197944657346857</v>
      </c>
      <c r="AQ106" s="7">
        <f>AVERAGE(AP106,AF106,H106)*100</f>
        <v>13.410701666789485</v>
      </c>
      <c r="AR106" s="2">
        <f>AQ106-AQ107</f>
        <v>0.55432672984279208</v>
      </c>
      <c r="AT106" s="11">
        <f>$AU$2*AS106</f>
        <v>0</v>
      </c>
    </row>
    <row r="107" spans="1:48" x14ac:dyDescent="0.25">
      <c r="A107" s="5" t="s">
        <v>219</v>
      </c>
      <c r="B107" s="5" t="s">
        <v>220</v>
      </c>
      <c r="C107" s="6">
        <v>68</v>
      </c>
      <c r="D107" s="2">
        <f>C107/_xlfn.STDEV.S($C$2:$C$86)</f>
        <v>14.764243793391051</v>
      </c>
      <c r="E107" s="6">
        <v>64.849999999999994</v>
      </c>
      <c r="F107" s="2">
        <f>E107/_xlfn.STDEV.S($E$2:$E$86)</f>
        <v>12.35909919754639</v>
      </c>
      <c r="G107" s="4">
        <f>AVERAGE(D107,F107)</f>
        <v>13.561671495468721</v>
      </c>
      <c r="H107" s="14">
        <f>(G107-MIN($G$2:$G$86)) / (MAX($G$2:$G$86)-MIN($G$2:$G$86))</f>
        <v>-0.18206604860238604</v>
      </c>
      <c r="I107" s="2">
        <f>AVERAGE(K107,M107,O107,Q107)</f>
        <v>5.6278540364192304</v>
      </c>
      <c r="J107" s="16">
        <v>88</v>
      </c>
      <c r="K107" s="2">
        <f>J107/_xlfn.STDEV.S($J$2:$J$86)</f>
        <v>6.1575117467311742</v>
      </c>
      <c r="L107" s="16">
        <v>52</v>
      </c>
      <c r="M107" s="2">
        <f>L107/_xlfn.STDEV.S($L$2:$L$86)</f>
        <v>2.7826792868294321</v>
      </c>
      <c r="N107" s="16">
        <v>71</v>
      </c>
      <c r="O107" s="2">
        <f>N107/_xlfn.STDEV.S($N$2:$N$86)</f>
        <v>11.76006121499889</v>
      </c>
      <c r="P107" s="16">
        <v>45</v>
      </c>
      <c r="Q107" s="2">
        <f>P107/_xlfn.STDEV.S($P$2:$P$86)</f>
        <v>1.8111638971174269</v>
      </c>
      <c r="R107" s="13">
        <f>AVERAGE(T107,V107,X107,Z107,AB107,AD107)</f>
        <v>8.5764778669286112</v>
      </c>
      <c r="S107" s="16">
        <v>84</v>
      </c>
      <c r="T107" s="2">
        <f>S107/_xlfn.STDEV.S($S$2:$S$86)</f>
        <v>11.574804908526382</v>
      </c>
      <c r="U107" s="16">
        <v>81</v>
      </c>
      <c r="V107" s="2">
        <f>U107/_xlfn.STDEV.S($U$2:$U$86)</f>
        <v>9.3865093906890671</v>
      </c>
      <c r="W107" s="16">
        <v>73</v>
      </c>
      <c r="X107" s="2">
        <f>W107/_xlfn.STDEV.S($W$2:$W$86)</f>
        <v>5.008421890806388</v>
      </c>
      <c r="Y107" s="16">
        <v>77</v>
      </c>
      <c r="Z107" s="2">
        <f>Y107/_xlfn.STDEV.S($Y$2:$Y$86)</f>
        <v>8.8577286689521362</v>
      </c>
      <c r="AA107" s="16">
        <v>64</v>
      </c>
      <c r="AB107" s="2">
        <f>AA107/_xlfn.STDEV.S($AA$2:$AA$86)</f>
        <v>5.0094375217977145</v>
      </c>
      <c r="AC107" s="16">
        <v>85</v>
      </c>
      <c r="AD107" s="2">
        <f>AC107/_xlfn.STDEV.S($AC$2:$AC$86)</f>
        <v>11.621964820799979</v>
      </c>
      <c r="AE107" s="4">
        <f>AVERAGE(I107,R107)</f>
        <v>7.1021659516739213</v>
      </c>
      <c r="AF107" s="14">
        <f>(AE107-MIN($AE$2:$AE$86)) / (MAX($AE$2:$AE$86)-MIN($AE$2:$AE$86))</f>
        <v>0.26239098614182615</v>
      </c>
      <c r="AG107" s="16">
        <v>96</v>
      </c>
      <c r="AH107" s="2">
        <f>AG107/_xlfn.STDEV.S($AG$2:$AG$86)</f>
        <v>6.865152766792594</v>
      </c>
      <c r="AI107" s="16">
        <v>86</v>
      </c>
      <c r="AJ107" s="2">
        <f>AI107/_xlfn.STDEV.S($AI$2:$AI$86)</f>
        <v>4.7512993579958156</v>
      </c>
      <c r="AK107" s="16">
        <v>30</v>
      </c>
      <c r="AL107" s="2">
        <f>AK107/_xlfn.STDEV.S($AK$2:$AK$86)</f>
        <v>1.8135411666115717</v>
      </c>
      <c r="AM107" s="16">
        <v>30</v>
      </c>
      <c r="AN107" s="2">
        <f>AM107/_xlfn.STDEV.S($AM$2:$AM$86)</f>
        <v>1.3841330077098324</v>
      </c>
      <c r="AO107" s="4">
        <f>AVERAGE(AH107,AJ107,AL107,AN107)</f>
        <v>3.7035315747774535</v>
      </c>
      <c r="AP107" s="14">
        <f>(AO107-MIN($AO$2:$AO$86)) / (MAX($AO$2:$AO$86)-MIN($AO$2:$AO$86))</f>
        <v>0.30536631056896069</v>
      </c>
      <c r="AQ107" s="7">
        <f>AVERAGE(AP107,AF107,H107)*100</f>
        <v>12.856374936946693</v>
      </c>
      <c r="AR107" s="2">
        <f>AQ107-AQ108</f>
        <v>0.14862636215432801</v>
      </c>
      <c r="AS107" s="33"/>
      <c r="AT107" s="11">
        <f>$AU$2*AS107</f>
        <v>0</v>
      </c>
      <c r="AU107" s="16"/>
      <c r="AV107" s="6"/>
    </row>
    <row r="108" spans="1:48" x14ac:dyDescent="0.25">
      <c r="A108" s="5" t="s">
        <v>227</v>
      </c>
      <c r="B108" s="5" t="s">
        <v>228</v>
      </c>
      <c r="C108" s="6"/>
      <c r="E108" s="6">
        <v>75.489999999999995</v>
      </c>
      <c r="F108" s="2">
        <f>E108/_xlfn.STDEV.S($E$2:$E$86)</f>
        <v>14.386868132964951</v>
      </c>
      <c r="G108" s="4">
        <f>AVERAGE(D108,F108)</f>
        <v>14.386868132964951</v>
      </c>
      <c r="H108" s="14">
        <f>(G108-MIN($G$2:$G$86)) / (MAX($G$2:$G$86)-MIN($G$2:$G$86))</f>
        <v>3.9016866628142498E-3</v>
      </c>
      <c r="J108" s="16"/>
      <c r="L108" s="16"/>
      <c r="N108" s="16"/>
      <c r="P108" s="16"/>
      <c r="R108" s="13">
        <f>AVERAGE(T108,V108,X108,Z108,AB108,AD108)</f>
        <v>9.0266678304972192</v>
      </c>
      <c r="S108" s="16">
        <v>96</v>
      </c>
      <c r="T108" s="2">
        <f>S108/_xlfn.STDEV.S($S$2:$S$86)</f>
        <v>13.228348466887294</v>
      </c>
      <c r="U108" s="16">
        <v>73</v>
      </c>
      <c r="V108" s="2">
        <f>U108/_xlfn.STDEV.S($U$2:$U$86)</f>
        <v>8.4594467348185418</v>
      </c>
      <c r="W108" s="16">
        <v>97</v>
      </c>
      <c r="X108" s="2">
        <f>W108/_xlfn.STDEV.S($W$2:$W$86)</f>
        <v>6.6550263480578034</v>
      </c>
      <c r="Y108" s="16">
        <v>78</v>
      </c>
      <c r="Z108" s="2">
        <f>Y108/_xlfn.STDEV.S($Y$2:$Y$86)</f>
        <v>8.9727641062112564</v>
      </c>
      <c r="AA108" s="16">
        <v>51</v>
      </c>
      <c r="AB108" s="2">
        <f>AA108/_xlfn.STDEV.S($AA$2:$AA$86)</f>
        <v>3.9918955251825539</v>
      </c>
      <c r="AC108" s="16">
        <v>94</v>
      </c>
      <c r="AD108" s="2">
        <f>AC108/_xlfn.STDEV.S($AC$2:$AC$86)</f>
        <v>12.852525801825861</v>
      </c>
      <c r="AE108" s="4">
        <f>AVERAGE(I108,R108)</f>
        <v>9.0266678304972192</v>
      </c>
      <c r="AF108" s="14">
        <f>(AE108-MIN($AE$2:$AE$86)) / (MAX($AE$2:$AE$86)-MIN($AE$2:$AE$86))</f>
        <v>0.81866050912494959</v>
      </c>
      <c r="AG108" s="16"/>
      <c r="AI108" s="16">
        <v>4</v>
      </c>
      <c r="AJ108" s="2">
        <f>AI108/_xlfn.STDEV.S($AI$2:$AI$86)</f>
        <v>0.22099066781375884</v>
      </c>
      <c r="AK108" s="16">
        <v>76</v>
      </c>
      <c r="AL108" s="2">
        <f>AK108/_xlfn.STDEV.S($AK$2:$AK$86)</f>
        <v>4.5943042887493153</v>
      </c>
      <c r="AM108" s="16">
        <v>1</v>
      </c>
      <c r="AN108" s="2">
        <f>AM108/_xlfn.STDEV.S($AM$2:$AM$86)</f>
        <v>4.6137766923661082E-2</v>
      </c>
      <c r="AO108" s="4">
        <f>AVERAGE(AH108,AJ108,AL108,AN108)</f>
        <v>1.6204775744955784</v>
      </c>
      <c r="AP108" s="14">
        <f>(AO108-MIN($AO$2:$AO$86)) / (MAX($AO$2:$AO$86)-MIN($AO$2:$AO$86))</f>
        <v>-0.44132973854399288</v>
      </c>
      <c r="AQ108" s="7">
        <f>AVERAGE(AP108,AF108,H108)*100</f>
        <v>12.707748574792365</v>
      </c>
      <c r="AR108" s="2">
        <f>AQ108-AQ109</f>
        <v>2.1672663886974348</v>
      </c>
      <c r="AS108" s="33"/>
      <c r="AT108" s="11">
        <f>$AU$2*AS108</f>
        <v>0</v>
      </c>
      <c r="AU108" s="16"/>
      <c r="AV108" s="6"/>
    </row>
    <row r="109" spans="1:48" s="6" customFormat="1" x14ac:dyDescent="0.25">
      <c r="A109" s="1" t="s">
        <v>135</v>
      </c>
      <c r="B109" s="1"/>
      <c r="C109" s="2">
        <v>75.75</v>
      </c>
      <c r="D109" s="2">
        <f>C109/_xlfn.STDEV.S($C$2:$C$86)</f>
        <v>16.446933343373122</v>
      </c>
      <c r="E109" s="2">
        <v>75.13</v>
      </c>
      <c r="F109" s="2">
        <f>E109/_xlfn.STDEV.S($E$2:$E$86)</f>
        <v>14.318259409586126</v>
      </c>
      <c r="G109" s="4">
        <f>AVERAGE(D109,F109)</f>
        <v>15.382596376479624</v>
      </c>
      <c r="H109" s="14">
        <f>(G109-MIN($G$2:$G$86)) / (MAX($G$2:$G$86)-MIN($G$2:$G$86))</f>
        <v>0.22830071832618015</v>
      </c>
      <c r="I109" s="2">
        <f>AVERAGE(K109,M109,O109,Q109)</f>
        <v>5.7927741705949991</v>
      </c>
      <c r="J109" s="15">
        <v>70</v>
      </c>
      <c r="K109" s="2">
        <f>J109/_xlfn.STDEV.S($J$2:$J$86)</f>
        <v>4.8980207076270705</v>
      </c>
      <c r="L109" s="15">
        <v>85</v>
      </c>
      <c r="M109" s="2">
        <f>L109/_xlfn.STDEV.S($L$2:$L$86)</f>
        <v>4.5486103727019565</v>
      </c>
      <c r="N109" s="15">
        <v>78</v>
      </c>
      <c r="O109" s="2">
        <f>N109/_xlfn.STDEV.S($N$2:$N$86)</f>
        <v>12.919503869998781</v>
      </c>
      <c r="P109" s="15">
        <v>20</v>
      </c>
      <c r="Q109" s="2">
        <f>P109/_xlfn.STDEV.S($P$2:$P$86)</f>
        <v>0.80496173205218968</v>
      </c>
      <c r="R109" s="13">
        <f>AVERAGE(T109,V109,X109,Z109,AB109,AD109)</f>
        <v>8.3983980925921511</v>
      </c>
      <c r="S109" s="15">
        <v>67</v>
      </c>
      <c r="T109" s="2">
        <f>S109/_xlfn.STDEV.S($S$2:$S$86)</f>
        <v>9.2322848675150908</v>
      </c>
      <c r="U109" s="15">
        <v>73</v>
      </c>
      <c r="V109" s="2">
        <f>U109/_xlfn.STDEV.S($U$2:$U$86)</f>
        <v>8.4594467348185418</v>
      </c>
      <c r="W109" s="15">
        <v>92</v>
      </c>
      <c r="X109" s="2">
        <f>W109/_xlfn.STDEV.S($W$2:$W$86)</f>
        <v>6.3119837527970919</v>
      </c>
      <c r="Y109" s="15">
        <v>95</v>
      </c>
      <c r="Z109" s="2">
        <f>Y109/_xlfn.STDEV.S($Y$2:$Y$86)</f>
        <v>10.928366539616272</v>
      </c>
      <c r="AA109" s="15">
        <v>56</v>
      </c>
      <c r="AB109" s="2">
        <f>AA109/_xlfn.STDEV.S($AA$2:$AA$86)</f>
        <v>4.3832578315730002</v>
      </c>
      <c r="AC109" s="15">
        <v>81</v>
      </c>
      <c r="AD109" s="2">
        <f>AC109/_xlfn.STDEV.S($AC$2:$AC$86)</f>
        <v>11.075048829232921</v>
      </c>
      <c r="AE109" s="4">
        <f>AVERAGE(I109,R109)</f>
        <v>7.0955861315935751</v>
      </c>
      <c r="AF109" s="14">
        <f>(AE109-MIN($AE$2:$AE$86)) / (MAX($AE$2:$AE$86)-MIN($AE$2:$AE$86))</f>
        <v>0.2604891156278587</v>
      </c>
      <c r="AG109" s="15">
        <v>61</v>
      </c>
      <c r="AH109" s="2">
        <f>AG109/_xlfn.STDEV.S($AG$2:$AG$86)</f>
        <v>4.3622324872327942</v>
      </c>
      <c r="AI109" s="15">
        <v>20</v>
      </c>
      <c r="AJ109" s="2">
        <f>AI109/_xlfn.STDEV.S($AI$2:$AI$86)</f>
        <v>1.1049533390687942</v>
      </c>
      <c r="AK109" s="15">
        <v>58</v>
      </c>
      <c r="AL109" s="2">
        <f>AK109/_xlfn.STDEV.S($AK$2:$AK$86)</f>
        <v>3.5061795887823721</v>
      </c>
      <c r="AM109" s="15">
        <v>11</v>
      </c>
      <c r="AN109" s="2">
        <f>AM109/_xlfn.STDEV.S($AM$2:$AM$86)</f>
        <v>0.50751543616027184</v>
      </c>
      <c r="AO109" s="4">
        <f>AVERAGE(AH109,AJ109,AL109,AN109)</f>
        <v>2.3702202128110583</v>
      </c>
      <c r="AP109" s="14">
        <f>(AO109-MIN($AO$2:$AO$86)) / (MAX($AO$2:$AO$86)-MIN($AO$2:$AO$86))</f>
        <v>-0.17257536837119092</v>
      </c>
      <c r="AQ109" s="7">
        <f>AVERAGE(AP109,AF109,H109)*100</f>
        <v>10.54048218609493</v>
      </c>
      <c r="AR109" s="2">
        <f>AQ109-AQ110</f>
        <v>0.59898905118588885</v>
      </c>
      <c r="AS109" s="25"/>
      <c r="AT109" s="11">
        <f>$AU$2*AS109</f>
        <v>0</v>
      </c>
      <c r="AU109" s="15"/>
      <c r="AV109" s="2"/>
    </row>
    <row r="110" spans="1:48" x14ac:dyDescent="0.25">
      <c r="A110" s="5" t="s">
        <v>81</v>
      </c>
      <c r="B110" s="5" t="s">
        <v>211</v>
      </c>
      <c r="C110" s="6">
        <v>76.5</v>
      </c>
      <c r="D110" s="2">
        <f>C110/_xlfn.STDEV.S($C$2:$C$86)</f>
        <v>16.609774267564934</v>
      </c>
      <c r="E110" s="6">
        <v>73.67</v>
      </c>
      <c r="F110" s="2">
        <f>E110/_xlfn.STDEV.S($E$2:$E$86)</f>
        <v>14.040012920327566</v>
      </c>
      <c r="G110" s="4">
        <f>AVERAGE(D110,F110)</f>
        <v>15.32489359394625</v>
      </c>
      <c r="H110" s="14">
        <f>(G110-MIN($G$2:$G$86)) / (MAX($G$2:$G$86)-MIN($G$2:$G$86))</f>
        <v>0.21529671988674037</v>
      </c>
      <c r="I110" s="2">
        <f>AVERAGE(K110,M110,O110,Q110)</f>
        <v>5.8015340207247119</v>
      </c>
      <c r="J110" s="16">
        <v>44</v>
      </c>
      <c r="K110" s="2">
        <f>J110/_xlfn.STDEV.S($J$2:$J$86)</f>
        <v>3.0787558733655871</v>
      </c>
      <c r="L110" s="16">
        <v>76</v>
      </c>
      <c r="M110" s="2">
        <f>L110/_xlfn.STDEV.S($L$2:$L$86)</f>
        <v>4.0669928038276311</v>
      </c>
      <c r="N110" s="16">
        <v>87</v>
      </c>
      <c r="O110" s="2">
        <f>N110/_xlfn.STDEV.S($N$2:$N$86)</f>
        <v>14.410215854998642</v>
      </c>
      <c r="P110" s="16">
        <v>41</v>
      </c>
      <c r="Q110" s="2">
        <f>P110/_xlfn.STDEV.S($P$2:$P$86)</f>
        <v>1.650171550706989</v>
      </c>
      <c r="R110" s="13">
        <f>AVERAGE(T110,V110,X110,Z110,AB110,AD110)</f>
        <v>9.0403954126443598</v>
      </c>
      <c r="S110" s="16">
        <v>93</v>
      </c>
      <c r="T110" s="2">
        <f>S110/_xlfn.STDEV.S($S$2:$S$86)</f>
        <v>12.814962577297067</v>
      </c>
      <c r="U110" s="16">
        <v>78</v>
      </c>
      <c r="V110" s="2">
        <f>U110/_xlfn.STDEV.S($U$2:$U$86)</f>
        <v>9.0388608947376188</v>
      </c>
      <c r="W110" s="16">
        <v>92</v>
      </c>
      <c r="X110" s="2">
        <f>W110/_xlfn.STDEV.S($W$2:$W$86)</f>
        <v>6.3119837527970919</v>
      </c>
      <c r="Y110" s="16">
        <v>76</v>
      </c>
      <c r="Z110" s="2">
        <f>Y110/_xlfn.STDEV.S($Y$2:$Y$86)</f>
        <v>8.7426932316930177</v>
      </c>
      <c r="AA110" s="16">
        <v>59</v>
      </c>
      <c r="AB110" s="2">
        <f>AA110/_xlfn.STDEV.S($AA$2:$AA$86)</f>
        <v>4.6180752154072682</v>
      </c>
      <c r="AC110" s="16">
        <v>93</v>
      </c>
      <c r="AD110" s="2">
        <f>AC110/_xlfn.STDEV.S($AC$2:$AC$86)</f>
        <v>12.715796803934095</v>
      </c>
      <c r="AE110" s="4">
        <f>AVERAGE(I110,R110)</f>
        <v>7.4209647166845354</v>
      </c>
      <c r="AF110" s="14">
        <f>(AE110-MIN($AE$2:$AE$86)) / (MAX($AE$2:$AE$86)-MIN($AE$2:$AE$86))</f>
        <v>0.3545384861736231</v>
      </c>
      <c r="AG110" s="16">
        <v>49</v>
      </c>
      <c r="AH110" s="2">
        <f>AG110/_xlfn.STDEV.S($AG$2:$AG$86)</f>
        <v>3.50408839138372</v>
      </c>
      <c r="AI110" s="16">
        <v>28</v>
      </c>
      <c r="AJ110" s="2">
        <f>AI110/_xlfn.STDEV.S($AI$2:$AI$86)</f>
        <v>1.546934674696312</v>
      </c>
      <c r="AK110" s="16">
        <v>26</v>
      </c>
      <c r="AL110" s="2">
        <f>AK110/_xlfn.STDEV.S($AK$2:$AK$86)</f>
        <v>1.5717356777300289</v>
      </c>
      <c r="AM110" s="16">
        <v>38</v>
      </c>
      <c r="AN110" s="2">
        <f>AM110/_xlfn.STDEV.S($AM$2:$AM$86)</f>
        <v>1.7532351430991211</v>
      </c>
      <c r="AO110" s="4">
        <f>AVERAGE(AH110,AJ110,AL110,AN110)</f>
        <v>2.0939984717272955</v>
      </c>
      <c r="AP110" s="14">
        <f>(AO110-MIN($AO$2:$AO$86)) / (MAX($AO$2:$AO$86)-MIN($AO$2:$AO$86))</f>
        <v>-0.2715904120130922</v>
      </c>
      <c r="AQ110" s="7">
        <f>AVERAGE(AP110,AF110,H110)*100</f>
        <v>9.9414931349090416</v>
      </c>
      <c r="AR110" s="2">
        <f>AQ110-AQ111</f>
        <v>3.149675619458983</v>
      </c>
      <c r="AT110" s="11">
        <f>$AU$2*AS110</f>
        <v>0</v>
      </c>
    </row>
    <row r="111" spans="1:48" x14ac:dyDescent="0.25">
      <c r="A111" s="5" t="s">
        <v>151</v>
      </c>
      <c r="B111" s="5"/>
      <c r="C111" s="6"/>
      <c r="E111" s="6">
        <v>76.98</v>
      </c>
      <c r="F111" s="2">
        <f>E111/_xlfn.STDEV.S($E$2:$E$86)</f>
        <v>14.670832015838416</v>
      </c>
      <c r="G111" s="4">
        <f>AVERAGE(D111,F111)</f>
        <v>14.670832015838416</v>
      </c>
      <c r="H111" s="14">
        <f>(G111-MIN($G$2:$G$86)) / (MAX($G$2:$G$86)-MIN($G$2:$G$86))</f>
        <v>6.789627631034191E-2</v>
      </c>
      <c r="J111" s="16"/>
      <c r="L111" s="16"/>
      <c r="N111" s="16"/>
      <c r="P111" s="16"/>
      <c r="R111" s="13">
        <f>AVERAGE(T111,V111,X111,Z111,AB111,AD111)</f>
        <v>7.892922475120673</v>
      </c>
      <c r="S111" s="16">
        <v>73</v>
      </c>
      <c r="T111" s="2">
        <f>S111/_xlfn.STDEV.S($S$2:$S$86)</f>
        <v>10.059056646695547</v>
      </c>
      <c r="U111" s="16">
        <v>53</v>
      </c>
      <c r="V111" s="2">
        <f>U111/_xlfn.STDEV.S($U$2:$U$86)</f>
        <v>6.1417900951422286</v>
      </c>
      <c r="W111" s="16">
        <v>98</v>
      </c>
      <c r="X111" s="2">
        <f>W111/_xlfn.STDEV.S($W$2:$W$86)</f>
        <v>6.7236348671099462</v>
      </c>
      <c r="Y111" s="16">
        <v>78</v>
      </c>
      <c r="Z111" s="2">
        <f>Y111/_xlfn.STDEV.S($Y$2:$Y$86)</f>
        <v>8.9727641062112564</v>
      </c>
      <c r="AA111" s="16">
        <v>70</v>
      </c>
      <c r="AB111" s="2">
        <f>AA111/_xlfn.STDEV.S($AA$2:$AA$86)</f>
        <v>5.4790722894662505</v>
      </c>
      <c r="AC111" s="16">
        <v>73</v>
      </c>
      <c r="AD111" s="2">
        <f>AC111/_xlfn.STDEV.S($AC$2:$AC$86)</f>
        <v>9.9812168460988069</v>
      </c>
      <c r="AE111" s="4">
        <f>AVERAGE(I111,R111)</f>
        <v>7.892922475120673</v>
      </c>
      <c r="AF111" s="14">
        <f>(AE111-MIN($AE$2:$AE$86)) / (MAX($AE$2:$AE$86)-MIN($AE$2:$AE$86))</f>
        <v>0.49095597687203557</v>
      </c>
      <c r="AG111" s="16"/>
      <c r="AI111" s="16">
        <v>24</v>
      </c>
      <c r="AJ111" s="2">
        <f>AI111/_xlfn.STDEV.S($AI$2:$AI$86)</f>
        <v>1.3259440068825532</v>
      </c>
      <c r="AK111" s="16">
        <v>46</v>
      </c>
      <c r="AL111" s="2">
        <f>AK111/_xlfn.STDEV.S($AK$2:$AK$86)</f>
        <v>2.7807631221377433</v>
      </c>
      <c r="AM111" s="16">
        <v>32</v>
      </c>
      <c r="AN111" s="2">
        <f>AM111/_xlfn.STDEV.S($AM$2:$AM$86)</f>
        <v>1.4764085415571546</v>
      </c>
      <c r="AO111" s="4">
        <f>AVERAGE(AH111,AJ111,AL111,AN111)</f>
        <v>1.8610385568591505</v>
      </c>
      <c r="AP111" s="14">
        <f>(AO111-MIN($AO$2:$AO$86)) / (MAX($AO$2:$AO$86)-MIN($AO$2:$AO$86))</f>
        <v>-0.35509772771887571</v>
      </c>
      <c r="AQ111" s="7">
        <f>AVERAGE(AP111,AF111,H111)*100</f>
        <v>6.7918175154500586</v>
      </c>
      <c r="AR111" s="2">
        <f>AQ111-AQ112</f>
        <v>2.7926962340952493</v>
      </c>
      <c r="AT111" s="11">
        <f>$AU$2*AS111</f>
        <v>0</v>
      </c>
    </row>
    <row r="112" spans="1:48" x14ac:dyDescent="0.25">
      <c r="A112" s="3" t="s">
        <v>83</v>
      </c>
      <c r="B112" s="3"/>
      <c r="C112" s="4">
        <v>75</v>
      </c>
      <c r="D112" s="2">
        <f>C112/_xlfn.STDEV.S($C$2:$C$86)</f>
        <v>16.284092419181306</v>
      </c>
      <c r="E112" s="4">
        <v>69.75</v>
      </c>
      <c r="F112" s="2">
        <f>E112/_xlfn.STDEV.S($E$2:$E$86)</f>
        <v>13.292940154647043</v>
      </c>
      <c r="G112" s="4">
        <f>AVERAGE(D112,F112)</f>
        <v>14.788516286914174</v>
      </c>
      <c r="H112" s="14">
        <f>(G112-MIN($G$2:$G$86)) / (MAX($G$2:$G$86)-MIN($G$2:$G$86))</f>
        <v>9.4417806299482959E-2</v>
      </c>
      <c r="I112" s="2">
        <f>AVERAGE(K112,M112,O112,Q112)</f>
        <v>5.5609504495550635</v>
      </c>
      <c r="J112" s="17">
        <v>45</v>
      </c>
      <c r="K112" s="2">
        <f>J112/_xlfn.STDEV.S($J$2:$J$86)</f>
        <v>3.1487275977602596</v>
      </c>
      <c r="L112" s="17">
        <v>85</v>
      </c>
      <c r="M112" s="2">
        <f>L112/_xlfn.STDEV.S($L$2:$L$86)</f>
        <v>4.5486103727019565</v>
      </c>
      <c r="N112" s="17">
        <v>73</v>
      </c>
      <c r="O112" s="2">
        <f>N112/_xlfn.STDEV.S($N$2:$N$86)</f>
        <v>12.09133054499886</v>
      </c>
      <c r="P112" s="17">
        <v>61</v>
      </c>
      <c r="Q112" s="2">
        <f>P112/_xlfn.STDEV.S($P$2:$P$86)</f>
        <v>2.4551332827591787</v>
      </c>
      <c r="R112" s="13">
        <f>AVERAGE(T112,V112,X112,Z112,AB112,AD112)</f>
        <v>8.4196227723951029</v>
      </c>
      <c r="S112" s="17">
        <v>72</v>
      </c>
      <c r="T112" s="2">
        <f>S112/_xlfn.STDEV.S($S$2:$S$86)</f>
        <v>9.9212613501654712</v>
      </c>
      <c r="U112" s="17">
        <v>70</v>
      </c>
      <c r="V112" s="2">
        <f>U112/_xlfn.STDEV.S($U$2:$U$86)</f>
        <v>8.1117982388670935</v>
      </c>
      <c r="W112" s="17">
        <v>84</v>
      </c>
      <c r="X112" s="2">
        <f>W112/_xlfn.STDEV.S($W$2:$W$86)</f>
        <v>5.7631156003799537</v>
      </c>
      <c r="Y112" s="17">
        <v>95</v>
      </c>
      <c r="Z112" s="2">
        <f>Y112/_xlfn.STDEV.S($Y$2:$Y$86)</f>
        <v>10.928366539616272</v>
      </c>
      <c r="AA112" s="17">
        <v>76</v>
      </c>
      <c r="AB112" s="2">
        <f>AA112/_xlfn.STDEV.S($AA$2:$AA$86)</f>
        <v>5.9487070571347864</v>
      </c>
      <c r="AC112" s="17">
        <v>72</v>
      </c>
      <c r="AD112" s="2">
        <f>AC112/_xlfn.STDEV.S($AC$2:$AC$86)</f>
        <v>9.8444878482070415</v>
      </c>
      <c r="AE112" s="4">
        <f>AVERAGE(I112,R112)</f>
        <v>6.9902866109750832</v>
      </c>
      <c r="AF112" s="14">
        <f>(AE112-MIN($AE$2:$AE$86)) / (MAX($AE$2:$AE$86)-MIN($AE$2:$AE$86))</f>
        <v>0.23005271296733515</v>
      </c>
      <c r="AG112" s="17">
        <v>42</v>
      </c>
      <c r="AH112" s="2">
        <f>AG112/_xlfn.STDEV.S($AG$2:$AG$86)</f>
        <v>3.0035043354717601</v>
      </c>
      <c r="AI112" s="17">
        <v>38</v>
      </c>
      <c r="AJ112" s="2">
        <f>AI112/_xlfn.STDEV.S($AI$2:$AI$86)</f>
        <v>2.0994113442307092</v>
      </c>
      <c r="AK112" s="17">
        <v>36</v>
      </c>
      <c r="AL112" s="2">
        <f>AK112/_xlfn.STDEV.S($AK$2:$AK$86)</f>
        <v>2.1762493999338859</v>
      </c>
      <c r="AM112" s="17">
        <v>40</v>
      </c>
      <c r="AN112" s="2">
        <f>AM112/_xlfn.STDEV.S($AM$2:$AM$86)</f>
        <v>1.8455106769464431</v>
      </c>
      <c r="AO112" s="4">
        <f>AVERAGE(AH112,AJ112,AL112,AN112)</f>
        <v>2.2811689391456995</v>
      </c>
      <c r="AP112" s="14">
        <f>(AO112-MIN($AO$2:$AO$86)) / (MAX($AO$2:$AO$86)-MIN($AO$2:$AO$86))</f>
        <v>-0.20449688082617382</v>
      </c>
      <c r="AQ112" s="7">
        <f>AVERAGE(AP112,AF112,H112)*100</f>
        <v>3.9991212813548094</v>
      </c>
      <c r="AR112" s="2">
        <f>AQ112-AQ113</f>
        <v>4.9790028465639438</v>
      </c>
      <c r="AT112" s="11">
        <f>$AU$2*AS112</f>
        <v>0</v>
      </c>
    </row>
    <row r="113" spans="1:48" x14ac:dyDescent="0.25">
      <c r="A113" s="1" t="s">
        <v>131</v>
      </c>
      <c r="C113" s="2">
        <v>75</v>
      </c>
      <c r="D113" s="2">
        <f>C113/_xlfn.STDEV.S($C$2:$C$86)</f>
        <v>16.284092419181306</v>
      </c>
      <c r="E113" s="2">
        <v>79.55</v>
      </c>
      <c r="F113" s="2">
        <f>E113/_xlfn.STDEV.S($E$2:$E$86)</f>
        <v>15.160622068848348</v>
      </c>
      <c r="G113" s="4">
        <f>AVERAGE(D113,F113)</f>
        <v>15.722357244014827</v>
      </c>
      <c r="H113" s="14">
        <f>(G113-MIN($G$2:$G$86)) / (MAX($G$2:$G$86)-MIN($G$2:$G$86))</f>
        <v>0.30486981252289524</v>
      </c>
      <c r="I113" s="2">
        <f>AVERAGE(K113,M113,O113,Q113)</f>
        <v>4.9543308751379715</v>
      </c>
      <c r="J113" s="15">
        <v>31</v>
      </c>
      <c r="K113" s="2">
        <f>J113/_xlfn.STDEV.S($J$2:$J$86)</f>
        <v>2.1691234562348454</v>
      </c>
      <c r="L113" s="15">
        <v>68</v>
      </c>
      <c r="M113" s="2">
        <f>L113/_xlfn.STDEV.S($L$2:$L$86)</f>
        <v>3.6388882981615649</v>
      </c>
      <c r="N113" s="15">
        <v>70</v>
      </c>
      <c r="O113" s="2">
        <f>N113/_xlfn.STDEV.S($N$2:$N$86)</f>
        <v>11.594426549998907</v>
      </c>
      <c r="P113" s="15">
        <v>60</v>
      </c>
      <c r="Q113" s="2">
        <f>P113/_xlfn.STDEV.S($P$2:$P$86)</f>
        <v>2.4148851961565692</v>
      </c>
      <c r="R113" s="13">
        <f>AVERAGE(T113,V113,X113,Z113,AB113,AD113)</f>
        <v>7.8481924215113805</v>
      </c>
      <c r="S113" s="15">
        <v>66</v>
      </c>
      <c r="T113" s="2">
        <f>S113/_xlfn.STDEV.S($S$2:$S$86)</f>
        <v>9.0944895709850151</v>
      </c>
      <c r="U113" s="15">
        <v>70</v>
      </c>
      <c r="V113" s="2">
        <f>U113/_xlfn.STDEV.S($U$2:$U$86)</f>
        <v>8.1117982388670935</v>
      </c>
      <c r="W113" s="15">
        <v>81</v>
      </c>
      <c r="X113" s="2">
        <f>W113/_xlfn.STDEV.S($W$2:$W$86)</f>
        <v>5.557290043223527</v>
      </c>
      <c r="Y113" s="15">
        <v>83</v>
      </c>
      <c r="Z113" s="2">
        <f>Y113/_xlfn.STDEV.S($Y$2:$Y$86)</f>
        <v>9.5479412925068488</v>
      </c>
      <c r="AA113" s="15">
        <v>77</v>
      </c>
      <c r="AB113" s="2">
        <f>AA113/_xlfn.STDEV.S($AA$2:$AA$86)</f>
        <v>6.0269795184128752</v>
      </c>
      <c r="AC113" s="15">
        <v>64</v>
      </c>
      <c r="AD113" s="2">
        <f>AC113/_xlfn.STDEV.S($AC$2:$AC$86)</f>
        <v>8.7506558650729254</v>
      </c>
      <c r="AE113" s="4">
        <f>AVERAGE(I113,R113)</f>
        <v>6.4012616483246756</v>
      </c>
      <c r="AF113" s="14">
        <f>(AE113-MIN($AE$2:$AE$86)) / (MAX($AE$2:$AE$86)-MIN($AE$2:$AE$86))</f>
        <v>5.9797418023672069E-2</v>
      </c>
      <c r="AG113" s="15">
        <v>26</v>
      </c>
      <c r="AH113" s="2">
        <f>AG113/_xlfn.STDEV.S($AG$2:$AG$86)</f>
        <v>1.8593122076729942</v>
      </c>
      <c r="AI113" s="15">
        <v>25</v>
      </c>
      <c r="AJ113" s="2">
        <f>AI113/_xlfn.STDEV.S($AI$2:$AI$86)</f>
        <v>1.3811916738359928</v>
      </c>
      <c r="AK113" s="15">
        <v>28</v>
      </c>
      <c r="AL113" s="2">
        <f>AK113/_xlfn.STDEV.S($AK$2:$AK$86)</f>
        <v>1.6926384221708002</v>
      </c>
      <c r="AM113" s="15">
        <v>45</v>
      </c>
      <c r="AN113" s="2">
        <f>AM113/_xlfn.STDEV.S($AM$2:$AM$86)</f>
        <v>2.0761995115647487</v>
      </c>
      <c r="AO113" s="4">
        <f>AVERAGE(AH113,AJ113,AL113,AN113)</f>
        <v>1.752335453811134</v>
      </c>
      <c r="AP113" s="14">
        <f>(AO113-MIN($AO$2:$AO$86)) / (MAX($AO$2:$AO$86)-MIN($AO$2:$AO$86))</f>
        <v>-0.39406367750284133</v>
      </c>
      <c r="AQ113" s="7">
        <f>AVERAGE(AP113,AF113,H113)*100</f>
        <v>-0.97988156520913416</v>
      </c>
      <c r="AR113" s="2">
        <f>AQ113-AQ114</f>
        <v>6.4413005837836739</v>
      </c>
      <c r="AT113" s="11">
        <f>$AU$2*AS113</f>
        <v>0</v>
      </c>
    </row>
    <row r="114" spans="1:48" x14ac:dyDescent="0.25">
      <c r="A114" s="5" t="s">
        <v>165</v>
      </c>
      <c r="B114" s="5"/>
      <c r="C114" s="6"/>
      <c r="E114" s="6">
        <v>72.88</v>
      </c>
      <c r="F114" s="2">
        <f>E114/_xlfn.STDEV.S($E$2:$E$86)</f>
        <v>13.88945488846848</v>
      </c>
      <c r="G114" s="4">
        <f>AVERAGE(D114,F114)</f>
        <v>13.88945488846848</v>
      </c>
      <c r="H114" s="14">
        <f>(G114-MIN($G$2:$G$86)) / (MAX($G$2:$G$86)-MIN($G$2:$G$86))</f>
        <v>-0.10819621869292184</v>
      </c>
      <c r="I114" s="2">
        <f>AVERAGE(K114,M114,O114,Q114)</f>
        <v>4.9716364128994233</v>
      </c>
      <c r="J114" s="16">
        <v>29</v>
      </c>
      <c r="K114" s="2">
        <f>J114/_xlfn.STDEV.S($J$2:$J$86)</f>
        <v>2.0291800074455009</v>
      </c>
      <c r="L114" s="16">
        <v>77</v>
      </c>
      <c r="M114" s="2">
        <f>L114/_xlfn.STDEV.S($L$2:$L$86)</f>
        <v>4.1205058670358898</v>
      </c>
      <c r="N114" s="16">
        <v>72</v>
      </c>
      <c r="O114" s="2">
        <f>N114/_xlfn.STDEV.S($N$2:$N$86)</f>
        <v>11.925695879998875</v>
      </c>
      <c r="P114" s="16">
        <v>45</v>
      </c>
      <c r="Q114" s="2">
        <f>P114/_xlfn.STDEV.S($P$2:$P$86)</f>
        <v>1.8111638971174269</v>
      </c>
      <c r="R114" s="13">
        <f>AVERAGE(T114,V114,X114,Z114,AB114,AD114)</f>
        <v>8.0027767248879211</v>
      </c>
      <c r="S114" s="16">
        <v>65</v>
      </c>
      <c r="T114" s="2">
        <f>S114/_xlfn.STDEV.S($S$2:$S$86)</f>
        <v>8.9566942744549394</v>
      </c>
      <c r="U114" s="16">
        <v>72</v>
      </c>
      <c r="V114" s="2">
        <f>U114/_xlfn.STDEV.S($U$2:$U$86)</f>
        <v>8.3435639028347257</v>
      </c>
      <c r="W114" s="16">
        <v>89</v>
      </c>
      <c r="X114" s="2">
        <f>W114/_xlfn.STDEV.S($W$2:$W$86)</f>
        <v>6.1061581956406652</v>
      </c>
      <c r="Y114" s="16">
        <v>86</v>
      </c>
      <c r="Z114" s="2">
        <f>Y114/_xlfn.STDEV.S($Y$2:$Y$86)</f>
        <v>9.8930476042842042</v>
      </c>
      <c r="AA114" s="16">
        <v>64</v>
      </c>
      <c r="AB114" s="2">
        <f>AA114/_xlfn.STDEV.S($AA$2:$AA$86)</f>
        <v>5.0094375217977145</v>
      </c>
      <c r="AC114" s="16">
        <v>71</v>
      </c>
      <c r="AD114" s="2">
        <f>AC114/_xlfn.STDEV.S($AC$2:$AC$86)</f>
        <v>9.7077588503152779</v>
      </c>
      <c r="AE114" s="4">
        <f>AVERAGE(I114,R114)</f>
        <v>6.4872065688936722</v>
      </c>
      <c r="AF114" s="14">
        <f>(AE114-MIN($AE$2:$AE$86)) / (MAX($AE$2:$AE$86)-MIN($AE$2:$AE$86))</f>
        <v>8.4639451431802515E-2</v>
      </c>
      <c r="AG114" s="16">
        <v>44</v>
      </c>
      <c r="AH114" s="2">
        <f>AG114/_xlfn.STDEV.S($AG$2:$AG$86)</f>
        <v>3.1465283514466056</v>
      </c>
      <c r="AI114" s="16">
        <v>45</v>
      </c>
      <c r="AJ114" s="2">
        <f>AI114/_xlfn.STDEV.S($AI$2:$AI$86)</f>
        <v>2.4861450129047871</v>
      </c>
      <c r="AK114" s="16">
        <v>29</v>
      </c>
      <c r="AL114" s="2">
        <f>AK114/_xlfn.STDEV.S($AK$2:$AK$86)</f>
        <v>1.7530897943911861</v>
      </c>
      <c r="AM114" s="16">
        <v>39</v>
      </c>
      <c r="AN114" s="2">
        <f>AM114/_xlfn.STDEV.S($AM$2:$AM$86)</f>
        <v>1.799372910022782</v>
      </c>
      <c r="AO114" s="4">
        <f>AVERAGE(AH114,AJ114,AL114,AN114)</f>
        <v>2.2962840171913399</v>
      </c>
      <c r="AP114" s="14">
        <f>(AO114-MIN($AO$2:$AO$86)) / (MAX($AO$2:$AO$86)-MIN($AO$2:$AO$86))</f>
        <v>-0.19907869720866492</v>
      </c>
      <c r="AQ114" s="7">
        <f>AVERAGE(AP114,AF114,H114)*100</f>
        <v>-7.4211821489928083</v>
      </c>
      <c r="AR114" s="2">
        <f>AQ114-AQ115</f>
        <v>5.7616989720828125</v>
      </c>
      <c r="AT114" s="11">
        <f>$AU$2*AS114</f>
        <v>0</v>
      </c>
    </row>
    <row r="115" spans="1:48" x14ac:dyDescent="0.25">
      <c r="A115" s="1" t="s">
        <v>114</v>
      </c>
      <c r="B115" s="1" t="s">
        <v>215</v>
      </c>
      <c r="C115" s="2">
        <v>80</v>
      </c>
      <c r="D115" s="2">
        <f>C115/_xlfn.STDEV.S($C$2:$C$86)</f>
        <v>17.36969858046006</v>
      </c>
      <c r="E115" s="2">
        <v>78.25</v>
      </c>
      <c r="F115" s="2">
        <f>E115/_xlfn.STDEV.S($E$2:$E$86)</f>
        <v>14.91286834553593</v>
      </c>
      <c r="G115" s="4">
        <f>AVERAGE(D115,F115)</f>
        <v>16.141283462997997</v>
      </c>
      <c r="H115" s="14">
        <f>(G115-MIN($G$2:$G$86)) / (MAX($G$2:$G$86)-MIN($G$2:$G$86))</f>
        <v>0.39927974664949839</v>
      </c>
      <c r="I115" s="2">
        <f>AVERAGE(K115,M115,O115,Q115)</f>
        <v>5.4729570099689289</v>
      </c>
      <c r="J115" s="15">
        <v>31</v>
      </c>
      <c r="K115" s="2">
        <f>J115/_xlfn.STDEV.S($J$2:$J$86)</f>
        <v>2.1691234562348454</v>
      </c>
      <c r="L115" s="15">
        <v>77</v>
      </c>
      <c r="M115" s="2">
        <f>L115/_xlfn.STDEV.S($L$2:$L$86)</f>
        <v>4.1205058670358898</v>
      </c>
      <c r="N115" s="15">
        <v>75</v>
      </c>
      <c r="O115" s="2">
        <f>N115/_xlfn.STDEV.S($N$2:$N$86)</f>
        <v>12.422599874998829</v>
      </c>
      <c r="P115" s="15">
        <v>79</v>
      </c>
      <c r="Q115" s="2">
        <f>P115/_xlfn.STDEV.S($P$2:$P$86)</f>
        <v>3.1795988416061491</v>
      </c>
      <c r="R115" s="13">
        <f>AVERAGE(T115,V115,X115,Z115,AB115,AD115)</f>
        <v>8.4895619686953872</v>
      </c>
      <c r="S115" s="15">
        <v>72</v>
      </c>
      <c r="T115" s="2">
        <f>S115/_xlfn.STDEV.S($S$2:$S$86)</f>
        <v>9.9212613501654712</v>
      </c>
      <c r="U115" s="15">
        <v>90</v>
      </c>
      <c r="V115" s="2">
        <f>U115/_xlfn.STDEV.S($U$2:$U$86)</f>
        <v>10.429454878543407</v>
      </c>
      <c r="W115" s="15">
        <v>55</v>
      </c>
      <c r="X115" s="2">
        <f>W115/_xlfn.STDEV.S($W$2:$W$86)</f>
        <v>3.7734685478678269</v>
      </c>
      <c r="Y115" s="15">
        <v>90</v>
      </c>
      <c r="Z115" s="2">
        <f>Y115/_xlfn.STDEV.S($Y$2:$Y$86)</f>
        <v>10.35318935332068</v>
      </c>
      <c r="AA115" s="15">
        <v>95</v>
      </c>
      <c r="AB115" s="2">
        <f>AA115/_xlfn.STDEV.S($AA$2:$AA$86)</f>
        <v>7.4358838214184821</v>
      </c>
      <c r="AC115" s="15">
        <v>66</v>
      </c>
      <c r="AD115" s="2">
        <f>AC115/_xlfn.STDEV.S($AC$2:$AC$86)</f>
        <v>9.0241138608564544</v>
      </c>
      <c r="AE115" s="4">
        <f>AVERAGE(I115,R115)</f>
        <v>6.9812594893321585</v>
      </c>
      <c r="AF115" s="14">
        <f>(AE115-MIN($AE$2:$AE$86)) / (MAX($AE$2:$AE$86)-MIN($AE$2:$AE$86))</f>
        <v>0.22744345978578426</v>
      </c>
      <c r="AH115" s="2">
        <f>AG115/_xlfn.STDEV.S($AG$2:$AG$86)</f>
        <v>0</v>
      </c>
      <c r="AJ115" s="2">
        <f>AI115/_xlfn.STDEV.S($AI$2:$AI$86)</f>
        <v>0</v>
      </c>
      <c r="AL115" s="2">
        <f>AK115/_xlfn.STDEV.S($AK$2:$AK$86)</f>
        <v>0</v>
      </c>
      <c r="AN115" s="2">
        <f>AM115/_xlfn.STDEV.S($AM$2:$AM$86)</f>
        <v>0</v>
      </c>
      <c r="AO115" s="4">
        <f>AVERAGE(AH115,AJ115,AL115,AN115)</f>
        <v>0</v>
      </c>
      <c r="AP115" s="14">
        <f>(AO115-MIN($AO$2:$AO$86)) / (MAX($AO$2:$AO$86)-MIN($AO$2:$AO$86))</f>
        <v>-1.0222096400675513</v>
      </c>
      <c r="AQ115" s="7">
        <f>AVERAGE(AP115,AF115,H115)*100</f>
        <v>-13.182881121075621</v>
      </c>
      <c r="AR115" s="2">
        <f>AQ115-AQ116</f>
        <v>5.0219060414250443</v>
      </c>
      <c r="AT115" s="11">
        <f>$AU$2*AS115</f>
        <v>0</v>
      </c>
    </row>
    <row r="116" spans="1:48" x14ac:dyDescent="0.25">
      <c r="A116" s="5" t="s">
        <v>150</v>
      </c>
      <c r="B116" s="5"/>
      <c r="C116" s="6"/>
      <c r="E116" s="6">
        <v>69.08</v>
      </c>
      <c r="F116" s="2">
        <f>E116/_xlfn.STDEV.S($E$2:$E$86)</f>
        <v>13.165251697247566</v>
      </c>
      <c r="G116" s="4">
        <f>AVERAGE(D116,F116)</f>
        <v>13.165251697247566</v>
      </c>
      <c r="H116" s="14">
        <f>(G116-MIN($G$2:$G$86)) / (MAX($G$2:$G$86)-MIN($G$2:$G$86))</f>
        <v>-0.27140389698862916</v>
      </c>
      <c r="J116" s="16"/>
      <c r="L116" s="16"/>
      <c r="N116" s="16"/>
      <c r="P116" s="16"/>
      <c r="R116" s="13">
        <f>AVERAGE(T116,V116,X116,Z116,AB116,AD116)</f>
        <v>7.4810350481963583</v>
      </c>
      <c r="S116" s="16">
        <v>57</v>
      </c>
      <c r="T116" s="2">
        <f>S116/_xlfn.STDEV.S($S$2:$S$86)</f>
        <v>7.854331902214331</v>
      </c>
      <c r="U116" s="16">
        <v>69</v>
      </c>
      <c r="V116" s="2">
        <f>U116/_xlfn.STDEV.S($U$2:$U$86)</f>
        <v>7.9959154068832783</v>
      </c>
      <c r="W116" s="16">
        <v>77</v>
      </c>
      <c r="X116" s="2">
        <f>W116/_xlfn.STDEV.S($W$2:$W$86)</f>
        <v>5.2828559670149575</v>
      </c>
      <c r="Y116" s="16">
        <v>85</v>
      </c>
      <c r="Z116" s="2">
        <f>Y116/_xlfn.STDEV.S($Y$2:$Y$86)</f>
        <v>9.7780121670250857</v>
      </c>
      <c r="AA116" s="16">
        <v>65</v>
      </c>
      <c r="AB116" s="2">
        <f>AA116/_xlfn.STDEV.S($AA$2:$AA$86)</f>
        <v>5.0877099830758041</v>
      </c>
      <c r="AC116" s="16">
        <v>65</v>
      </c>
      <c r="AD116" s="2">
        <f>AC116/_xlfn.STDEV.S($AC$2:$AC$86)</f>
        <v>8.8873848629646908</v>
      </c>
      <c r="AE116" s="4">
        <f>AVERAGE(I116,R116)</f>
        <v>7.4810350481963583</v>
      </c>
      <c r="AF116" s="14">
        <f>(AE116-MIN($AE$2:$AE$86)) / (MAX($AE$2:$AE$86)-MIN($AE$2:$AE$86))</f>
        <v>0.37190157374615956</v>
      </c>
      <c r="AG116" s="16"/>
      <c r="AI116" s="16">
        <v>23</v>
      </c>
      <c r="AJ116" s="2">
        <f>AI116/_xlfn.STDEV.S($AI$2:$AI$86)</f>
        <v>1.2706963399291133</v>
      </c>
      <c r="AK116" s="16">
        <v>18</v>
      </c>
      <c r="AL116" s="2">
        <f>AK116/_xlfn.STDEV.S($AK$2:$AK$86)</f>
        <v>1.0881246999669429</v>
      </c>
      <c r="AM116" s="16">
        <v>17</v>
      </c>
      <c r="AN116" s="2">
        <f>AM116/_xlfn.STDEV.S($AM$2:$AM$86)</f>
        <v>0.78434203770223831</v>
      </c>
      <c r="AO116" s="4">
        <f>AVERAGE(AH116,AJ116,AL116,AN116)</f>
        <v>1.0477210258660981</v>
      </c>
      <c r="AP116" s="14">
        <f>(AO116-MIN($AO$2:$AO$86)) / (MAX($AO$2:$AO$86)-MIN($AO$2:$AO$86))</f>
        <v>-0.64664129163255035</v>
      </c>
      <c r="AQ116" s="7">
        <f>AVERAGE(AP116,AF116,H116)*100</f>
        <v>-18.204787162500665</v>
      </c>
      <c r="AR116" s="2">
        <f>AQ116-AQ117</f>
        <v>7.1793774195599944</v>
      </c>
      <c r="AT116" s="11">
        <f>$AU$2*AS116</f>
        <v>0</v>
      </c>
    </row>
    <row r="117" spans="1:48" x14ac:dyDescent="0.25">
      <c r="A117" s="5" t="s">
        <v>161</v>
      </c>
      <c r="B117" s="5"/>
      <c r="C117" s="6"/>
      <c r="E117" s="6">
        <v>61.39</v>
      </c>
      <c r="F117" s="2">
        <f>E117/_xlfn.STDEV.S($E$2:$E$86)</f>
        <v>11.699693133961032</v>
      </c>
      <c r="G117" s="4">
        <f>AVERAGE(D117,F117)</f>
        <v>11.699693133961032</v>
      </c>
      <c r="H117" s="14">
        <f>(G117-MIN($G$2:$G$86)) / (MAX($G$2:$G$86)-MIN($G$2:$G$86))</f>
        <v>-0.60168469859231055</v>
      </c>
      <c r="J117" s="16"/>
      <c r="L117" s="16"/>
      <c r="N117" s="16"/>
      <c r="P117" s="16"/>
      <c r="R117" s="13">
        <f>AVERAGE(T117,V117,X117,Z117,AB117,AD117)</f>
        <v>7.3103321916031723</v>
      </c>
      <c r="S117" s="16">
        <v>55</v>
      </c>
      <c r="T117" s="2">
        <f>S117/_xlfn.STDEV.S($S$2:$S$86)</f>
        <v>7.5787413091541787</v>
      </c>
      <c r="U117" s="16">
        <v>57</v>
      </c>
      <c r="V117" s="2">
        <f>U117/_xlfn.STDEV.S($U$2:$U$86)</f>
        <v>6.6053214230774913</v>
      </c>
      <c r="W117" s="16">
        <v>90</v>
      </c>
      <c r="X117" s="2">
        <f>W117/_xlfn.STDEV.S($W$2:$W$86)</f>
        <v>6.1747667146928071</v>
      </c>
      <c r="Y117" s="16">
        <v>92</v>
      </c>
      <c r="Z117" s="2">
        <f>Y117/_xlfn.STDEV.S($Y$2:$Y$86)</f>
        <v>10.583260227838917</v>
      </c>
      <c r="AA117" s="16">
        <v>62</v>
      </c>
      <c r="AB117" s="2">
        <f>AA117/_xlfn.STDEV.S($AA$2:$AA$86)</f>
        <v>4.8528925992415362</v>
      </c>
      <c r="AC117" s="16">
        <v>59</v>
      </c>
      <c r="AD117" s="2">
        <f>AC117/_xlfn.STDEV.S($AC$2:$AC$86)</f>
        <v>8.0670108756141037</v>
      </c>
      <c r="AE117" s="4">
        <f>AVERAGE(I117,R117)</f>
        <v>7.3103321916031723</v>
      </c>
      <c r="AF117" s="14">
        <f>(AE117-MIN($AE$2:$AE$86)) / (MAX($AE$2:$AE$86)-MIN($AE$2:$AE$86))</f>
        <v>0.32256060003559722</v>
      </c>
      <c r="AG117" s="16"/>
      <c r="AI117" s="16">
        <v>23</v>
      </c>
      <c r="AJ117" s="2">
        <f>AI117/_xlfn.STDEV.S($AI$2:$AI$86)</f>
        <v>1.2706963399291133</v>
      </c>
      <c r="AK117" s="16">
        <v>27</v>
      </c>
      <c r="AL117" s="2">
        <f>AK117/_xlfn.STDEV.S($AK$2:$AK$86)</f>
        <v>1.6321870499504145</v>
      </c>
      <c r="AM117" s="16">
        <v>35</v>
      </c>
      <c r="AN117" s="2">
        <f>AM117/_xlfn.STDEV.S($AM$2:$AM$86)</f>
        <v>1.6148218423281377</v>
      </c>
      <c r="AO117" s="4">
        <f>AVERAGE(AH117,AJ117,AL117,AN117)</f>
        <v>1.5059017440692219</v>
      </c>
      <c r="AP117" s="14">
        <f>(AO117-MIN($AO$2:$AO$86)) / (MAX($AO$2:$AO$86)-MIN($AO$2:$AO$86))</f>
        <v>-0.48240083890510649</v>
      </c>
      <c r="AQ117" s="7">
        <f>AVERAGE(AP117,AF117,H117)*100</f>
        <v>-25.384164582060659</v>
      </c>
      <c r="AR117" s="2">
        <f>AQ117-AQ118</f>
        <v>4.9747496032893963</v>
      </c>
      <c r="AT117" s="11">
        <f>$AU$2*AS117</f>
        <v>0</v>
      </c>
    </row>
    <row r="118" spans="1:48" x14ac:dyDescent="0.25">
      <c r="A118" s="5" t="s">
        <v>153</v>
      </c>
      <c r="B118" s="5"/>
      <c r="C118" s="6">
        <v>71</v>
      </c>
      <c r="D118" s="2">
        <f>C118/_xlfn.STDEV.S($C$2:$C$86)</f>
        <v>15.415607490158305</v>
      </c>
      <c r="E118" s="6">
        <v>66.650000000000006</v>
      </c>
      <c r="F118" s="2">
        <f>E118/_xlfn.STDEV.S($E$2:$E$86)</f>
        <v>12.70214281444051</v>
      </c>
      <c r="G118" s="4">
        <f>AVERAGE(D118,F118)</f>
        <v>14.058875152299407</v>
      </c>
      <c r="H118" s="14">
        <f>(G118-MIN($G$2:$G$86)) / (MAX($G$2:$G$86)-MIN($G$2:$G$86))</f>
        <v>-7.0015376283933894E-2</v>
      </c>
      <c r="I118" s="2">
        <f>AVERAGE(K118,M118,O118,Q118)</f>
        <v>4.5617390356428098</v>
      </c>
      <c r="J118" s="16">
        <v>17</v>
      </c>
      <c r="K118" s="2">
        <f>J118/_xlfn.STDEV.S($J$2:$J$86)</f>
        <v>1.1895193147094314</v>
      </c>
      <c r="L118" s="16">
        <v>95</v>
      </c>
      <c r="M118" s="2">
        <f>L118/_xlfn.STDEV.S($L$2:$L$86)</f>
        <v>5.0837410047845388</v>
      </c>
      <c r="N118" s="16">
        <v>65</v>
      </c>
      <c r="O118" s="2">
        <f>N118/_xlfn.STDEV.S($N$2:$N$86)</f>
        <v>10.766253224998986</v>
      </c>
      <c r="P118" s="16">
        <v>30</v>
      </c>
      <c r="Q118" s="2">
        <f>P118/_xlfn.STDEV.S($P$2:$P$86)</f>
        <v>1.2074425980782846</v>
      </c>
      <c r="R118" s="13">
        <f>AVERAGE(T118,V118,X118,Z118,AB118,AD118)</f>
        <v>7.2520298721709606</v>
      </c>
      <c r="S118" s="16">
        <v>52</v>
      </c>
      <c r="T118" s="2">
        <f>S118/_xlfn.STDEV.S($S$2:$S$86)</f>
        <v>7.1653554195639506</v>
      </c>
      <c r="U118" s="16">
        <v>55</v>
      </c>
      <c r="V118" s="2">
        <f>U118/_xlfn.STDEV.S($U$2:$U$86)</f>
        <v>6.3735557591098599</v>
      </c>
      <c r="W118" s="16">
        <v>85</v>
      </c>
      <c r="X118" s="2">
        <f>W118/_xlfn.STDEV.S($W$2:$W$86)</f>
        <v>5.8317241194320957</v>
      </c>
      <c r="Y118" s="16">
        <v>95</v>
      </c>
      <c r="Z118" s="2">
        <f>Y118/_xlfn.STDEV.S($Y$2:$Y$86)</f>
        <v>10.928366539616272</v>
      </c>
      <c r="AA118" s="16">
        <v>64</v>
      </c>
      <c r="AB118" s="2">
        <f>AA118/_xlfn.STDEV.S($AA$2:$AA$86)</f>
        <v>5.0094375217977145</v>
      </c>
      <c r="AC118" s="16">
        <v>60</v>
      </c>
      <c r="AD118" s="2">
        <f>AC118/_xlfn.STDEV.S($AC$2:$AC$86)</f>
        <v>8.2037398735058691</v>
      </c>
      <c r="AE118" s="4">
        <f>AVERAGE(I118,R118)</f>
        <v>5.9068844539068852</v>
      </c>
      <c r="AF118" s="14">
        <f>(AE118-MIN($AE$2:$AE$86)) / (MAX($AE$2:$AE$86)-MIN($AE$2:$AE$86))</f>
        <v>-8.3100320418998189E-2</v>
      </c>
      <c r="AG118" s="16">
        <v>9</v>
      </c>
      <c r="AH118" s="2">
        <f>AG118/_xlfn.STDEV.S($AG$2:$AG$86)</f>
        <v>0.64360807188680569</v>
      </c>
      <c r="AI118" s="16">
        <v>7</v>
      </c>
      <c r="AJ118" s="2">
        <f>AI118/_xlfn.STDEV.S($AI$2:$AI$86)</f>
        <v>0.38673366867407799</v>
      </c>
      <c r="AK118" s="16">
        <v>15</v>
      </c>
      <c r="AL118" s="2">
        <f>AK118/_xlfn.STDEV.S($AK$2:$AK$86)</f>
        <v>0.90677058330578586</v>
      </c>
      <c r="AM118" s="16">
        <v>22</v>
      </c>
      <c r="AN118" s="2">
        <f>AM118/_xlfn.STDEV.S($AM$2:$AM$86)</f>
        <v>1.0150308723205437</v>
      </c>
      <c r="AO118" s="4">
        <f>AVERAGE(AH118,AJ118,AL118,AN118)</f>
        <v>0.73803579904680328</v>
      </c>
      <c r="AP118" s="14">
        <f>(AO118-MIN($AO$2:$AO$86)) / (MAX($AO$2:$AO$86)-MIN($AO$2:$AO$86))</f>
        <v>-0.7576517288575696</v>
      </c>
      <c r="AQ118" s="7">
        <f>AVERAGE(AP118,AF118,H118)*100</f>
        <v>-30.358914185350056</v>
      </c>
      <c r="AR118" s="2">
        <f>AQ118-AQ119</f>
        <v>4.8547992871808638</v>
      </c>
      <c r="AT118" s="11">
        <f>$AU$2*AS118</f>
        <v>0</v>
      </c>
    </row>
    <row r="119" spans="1:48" x14ac:dyDescent="0.25">
      <c r="A119" s="5" t="s">
        <v>156</v>
      </c>
      <c r="B119" s="5"/>
      <c r="C119" s="6"/>
      <c r="E119" s="6">
        <v>62.18</v>
      </c>
      <c r="F119" s="2">
        <f>E119/_xlfn.STDEV.S($E$2:$E$86)</f>
        <v>11.850251165820117</v>
      </c>
      <c r="G119" s="4">
        <f>AVERAGE(D119,F119)</f>
        <v>11.850251165820117</v>
      </c>
      <c r="H119" s="14">
        <f>(G119-MIN($G$2:$G$86)) / (MAX($G$2:$G$86)-MIN($G$2:$G$86))</f>
        <v>-0.56775468126241357</v>
      </c>
      <c r="J119" s="16"/>
      <c r="L119" s="16"/>
      <c r="N119" s="16"/>
      <c r="P119" s="16"/>
      <c r="R119" s="13">
        <f>AVERAGE(T119,V119,X119,Z119,AB119,AD119)</f>
        <v>7.2319021143842148</v>
      </c>
      <c r="S119" s="16">
        <v>57</v>
      </c>
      <c r="T119" s="2">
        <f>S119/_xlfn.STDEV.S($S$2:$S$86)</f>
        <v>7.854331902214331</v>
      </c>
      <c r="U119" s="16">
        <v>72</v>
      </c>
      <c r="V119" s="2">
        <f>U119/_xlfn.STDEV.S($U$2:$U$86)</f>
        <v>8.3435639028347257</v>
      </c>
      <c r="W119" s="16">
        <v>64</v>
      </c>
      <c r="X119" s="2">
        <f>W119/_xlfn.STDEV.S($W$2:$W$86)</f>
        <v>4.3909452193371079</v>
      </c>
      <c r="Y119" s="16">
        <v>91</v>
      </c>
      <c r="Z119" s="2">
        <f>Y119/_xlfn.STDEV.S($Y$2:$Y$86)</f>
        <v>10.468224790579798</v>
      </c>
      <c r="AA119" s="16">
        <v>65</v>
      </c>
      <c r="AB119" s="2">
        <f>AA119/_xlfn.STDEV.S($AA$2:$AA$86)</f>
        <v>5.0877099830758041</v>
      </c>
      <c r="AC119" s="16">
        <v>53</v>
      </c>
      <c r="AD119" s="2">
        <f>AC119/_xlfn.STDEV.S($AC$2:$AC$86)</f>
        <v>7.2466368882635166</v>
      </c>
      <c r="AE119" s="4">
        <f>AVERAGE(I119,R119)</f>
        <v>7.2319021143842148</v>
      </c>
      <c r="AF119" s="14">
        <f>(AE119-MIN($AE$2:$AE$86)) / (MAX($AE$2:$AE$86)-MIN($AE$2:$AE$86))</f>
        <v>0.2998907018545704</v>
      </c>
      <c r="AG119" s="16"/>
      <c r="AI119" s="16">
        <v>14</v>
      </c>
      <c r="AJ119" s="2">
        <f>AI119/_xlfn.STDEV.S($AI$2:$AI$86)</f>
        <v>0.77346733734815598</v>
      </c>
      <c r="AK119" s="16">
        <v>2</v>
      </c>
      <c r="AL119" s="2">
        <f>AK119/_xlfn.STDEV.S($AK$2:$AK$86)</f>
        <v>0.12090274444077144</v>
      </c>
      <c r="AM119" s="16">
        <v>23</v>
      </c>
      <c r="AN119" s="2">
        <f>AM119/_xlfn.STDEV.S($AM$2:$AM$86)</f>
        <v>1.0611686392442048</v>
      </c>
      <c r="AO119" s="4">
        <f>AVERAGE(AH119,AJ119,AL119,AN119)</f>
        <v>0.65184624034437733</v>
      </c>
      <c r="AP119" s="14">
        <f>(AO119-MIN($AO$2:$AO$86)) / (MAX($AO$2:$AO$86)-MIN($AO$2:$AO$86))</f>
        <v>-0.78854742476808448</v>
      </c>
      <c r="AQ119" s="7">
        <f>AVERAGE(AP119,AF119,H119)*100</f>
        <v>-35.21371347253092</v>
      </c>
      <c r="AR119" s="2">
        <f>AQ119-AQ120</f>
        <v>2.5560018044858666</v>
      </c>
      <c r="AT119" s="11">
        <f>$AU$2*AS119</f>
        <v>0</v>
      </c>
    </row>
    <row r="120" spans="1:48" x14ac:dyDescent="0.25">
      <c r="A120" s="5" t="s">
        <v>167</v>
      </c>
      <c r="B120" s="5"/>
      <c r="C120" s="6"/>
      <c r="E120" s="6">
        <v>64.02</v>
      </c>
      <c r="F120" s="2">
        <f>E120/_xlfn.STDEV.S($E$2:$E$86)</f>
        <v>12.20091797420077</v>
      </c>
      <c r="G120" s="4">
        <f>AVERAGE(D120,F120)</f>
        <v>12.20091797420077</v>
      </c>
      <c r="H120" s="14">
        <f>(G120-MIN($G$2:$G$86)) / (MAX($G$2:$G$86)-MIN($G$2:$G$86))</f>
        <v>-0.48872780545607097</v>
      </c>
      <c r="J120" s="16"/>
      <c r="L120" s="16"/>
      <c r="N120" s="16"/>
      <c r="P120" s="16"/>
      <c r="R120" s="13">
        <f>AVERAGE(T120,V120,X120,Z120,AB120,AD120)</f>
        <v>7.0188166447303546</v>
      </c>
      <c r="S120" s="16">
        <v>52</v>
      </c>
      <c r="T120" s="2">
        <f>S120/_xlfn.STDEV.S($S$2:$S$86)</f>
        <v>7.1653554195639506</v>
      </c>
      <c r="U120" s="16">
        <v>56</v>
      </c>
      <c r="V120" s="2">
        <f>U120/_xlfn.STDEV.S($U$2:$U$86)</f>
        <v>6.4894385910936752</v>
      </c>
      <c r="W120" s="16">
        <v>84</v>
      </c>
      <c r="X120" s="2">
        <f>W120/_xlfn.STDEV.S($W$2:$W$86)</f>
        <v>5.7631156003799537</v>
      </c>
      <c r="Y120" s="16">
        <v>95</v>
      </c>
      <c r="Z120" s="2">
        <f>Y120/_xlfn.STDEV.S($Y$2:$Y$86)</f>
        <v>10.928366539616272</v>
      </c>
      <c r="AA120" s="16">
        <v>56</v>
      </c>
      <c r="AB120" s="2">
        <f>AA120/_xlfn.STDEV.S($AA$2:$AA$86)</f>
        <v>4.3832578315730002</v>
      </c>
      <c r="AC120" s="16">
        <v>54</v>
      </c>
      <c r="AD120" s="2">
        <f>AC120/_xlfn.STDEV.S($AC$2:$AC$86)</f>
        <v>7.3833658861552811</v>
      </c>
      <c r="AE120" s="4">
        <f>AVERAGE(I120,R120)</f>
        <v>7.0188166447303546</v>
      </c>
      <c r="AF120" s="14">
        <f>(AE120-MIN($AE$2:$AE$86)) / (MAX($AE$2:$AE$86)-MIN($AE$2:$AE$86))</f>
        <v>0.23829920440616964</v>
      </c>
      <c r="AG120" s="16"/>
      <c r="AI120" s="16">
        <v>7</v>
      </c>
      <c r="AJ120" s="2">
        <f>AI120/_xlfn.STDEV.S($AI$2:$AI$86)</f>
        <v>0.38673366867407799</v>
      </c>
      <c r="AK120" s="16">
        <v>3</v>
      </c>
      <c r="AL120" s="2">
        <f>AK120/_xlfn.STDEV.S($AK$2:$AK$86)</f>
        <v>0.18135411666115717</v>
      </c>
      <c r="AM120" s="16">
        <v>13</v>
      </c>
      <c r="AN120" s="2">
        <f>AM120/_xlfn.STDEV.S($AM$2:$AM$86)</f>
        <v>0.59979097000759407</v>
      </c>
      <c r="AO120" s="4">
        <f>AVERAGE(AH120,AJ120,AL120,AN120)</f>
        <v>0.38929291844760971</v>
      </c>
      <c r="AP120" s="14">
        <f>(AO120-MIN($AO$2:$AO$86)) / (MAX($AO$2:$AO$86)-MIN($AO$2:$AO$86))</f>
        <v>-0.88266285726060223</v>
      </c>
      <c r="AQ120" s="7">
        <f>AVERAGE(AP120,AF120,H120)*100</f>
        <v>-37.769715277016786</v>
      </c>
      <c r="AR120" s="2">
        <f>AQ120-AQ121</f>
        <v>7.0771702182890053</v>
      </c>
      <c r="AT120" s="11">
        <f>$AU$2*AS120</f>
        <v>0</v>
      </c>
      <c r="AV120" s="6"/>
    </row>
    <row r="121" spans="1:48" x14ac:dyDescent="0.25">
      <c r="A121" s="5" t="s">
        <v>155</v>
      </c>
      <c r="B121" s="5"/>
      <c r="C121" s="6">
        <v>65.25</v>
      </c>
      <c r="D121" s="2">
        <f>C121/_xlfn.STDEV.S($C$2:$C$86)</f>
        <v>14.167160404687737</v>
      </c>
      <c r="E121" s="6">
        <v>61.45</v>
      </c>
      <c r="F121" s="2">
        <f>E121/_xlfn.STDEV.S($E$2:$E$86)</f>
        <v>11.711127921190837</v>
      </c>
      <c r="G121" s="4">
        <f>AVERAGE(D121,F121)</f>
        <v>12.939144162939286</v>
      </c>
      <c r="H121" s="14">
        <f>(G121-MIN($G$2:$G$86)) / (MAX($G$2:$G$86)-MIN($G$2:$G$86))</f>
        <v>-0.32235988029133805</v>
      </c>
      <c r="I121" s="2">
        <f>AVERAGE(K121,M121,O121,Q121)</f>
        <v>3.8426877830866637</v>
      </c>
      <c r="J121" s="16">
        <v>16</v>
      </c>
      <c r="K121" s="2">
        <f>J121/_xlfn.STDEV.S($J$2:$J$86)</f>
        <v>1.1195475903147589</v>
      </c>
      <c r="L121" s="16">
        <v>76</v>
      </c>
      <c r="M121" s="2">
        <f>L121/_xlfn.STDEV.S($L$2:$L$86)</f>
        <v>4.0669928038276311</v>
      </c>
      <c r="N121" s="16">
        <v>61</v>
      </c>
      <c r="O121" s="2">
        <f>N121/_xlfn.STDEV.S($N$2:$N$86)</f>
        <v>10.103714564999047</v>
      </c>
      <c r="P121" s="16">
        <v>2</v>
      </c>
      <c r="Q121" s="2">
        <f>P121/_xlfn.STDEV.S($P$2:$P$86)</f>
        <v>8.0496173205218971E-2</v>
      </c>
      <c r="R121" s="13">
        <f>AVERAGE(T121,V121,X121,Z121,AB121,AD121)</f>
        <v>7.2234828879634376</v>
      </c>
      <c r="S121" s="16">
        <v>53</v>
      </c>
      <c r="T121" s="2">
        <f>S121/_xlfn.STDEV.S($S$2:$S$86)</f>
        <v>7.3031507160940272</v>
      </c>
      <c r="U121" s="16">
        <v>53</v>
      </c>
      <c r="V121" s="2">
        <f>U121/_xlfn.STDEV.S($U$2:$U$86)</f>
        <v>6.1417900951422286</v>
      </c>
      <c r="W121" s="16">
        <v>93</v>
      </c>
      <c r="X121" s="2">
        <f>W121/_xlfn.STDEV.S($W$2:$W$86)</f>
        <v>6.3805922718492347</v>
      </c>
      <c r="Y121" s="16">
        <v>95</v>
      </c>
      <c r="Z121" s="2">
        <f>Y121/_xlfn.STDEV.S($Y$2:$Y$86)</f>
        <v>10.928366539616272</v>
      </c>
      <c r="AA121" s="16">
        <v>56</v>
      </c>
      <c r="AB121" s="2">
        <f>AA121/_xlfn.STDEV.S($AA$2:$AA$86)</f>
        <v>4.3832578315730002</v>
      </c>
      <c r="AC121" s="16">
        <v>60</v>
      </c>
      <c r="AD121" s="2">
        <f>AC121/_xlfn.STDEV.S($AC$2:$AC$86)</f>
        <v>8.2037398735058691</v>
      </c>
      <c r="AE121" s="4">
        <f>AVERAGE(I121,R121)</f>
        <v>5.5330853355250511</v>
      </c>
      <c r="AF121" s="14">
        <f>(AE121-MIN($AE$2:$AE$86)) / (MAX($AE$2:$AE$86)-MIN($AE$2:$AE$86))</f>
        <v>-0.19114545124574067</v>
      </c>
      <c r="AG121" s="16">
        <v>12</v>
      </c>
      <c r="AH121" s="2">
        <f>AG121/_xlfn.STDEV.S($AG$2:$AG$86)</f>
        <v>0.85814409584907425</v>
      </c>
      <c r="AI121" s="16">
        <v>2</v>
      </c>
      <c r="AJ121" s="2">
        <f>AI121/_xlfn.STDEV.S($AI$2:$AI$86)</f>
        <v>0.11049533390687942</v>
      </c>
      <c r="AK121" s="16">
        <v>13</v>
      </c>
      <c r="AL121" s="2">
        <f>AK121/_xlfn.STDEV.S($AK$2:$AK$86)</f>
        <v>0.78586783886501443</v>
      </c>
      <c r="AM121" s="16">
        <v>8</v>
      </c>
      <c r="AN121" s="2">
        <f>AM121/_xlfn.STDEV.S($AM$2:$AM$86)</f>
        <v>0.36910213538928865</v>
      </c>
      <c r="AO121" s="4">
        <f>AVERAGE(AH121,AJ121,AL121,AN121)</f>
        <v>0.53090235100256411</v>
      </c>
      <c r="AP121" s="14">
        <f>(AO121-MIN($AO$2:$AO$86)) / (MAX($AO$2:$AO$86)-MIN($AO$2:$AO$86))</f>
        <v>-0.83190123332209498</v>
      </c>
      <c r="AQ121" s="7">
        <f>AVERAGE(AP121,AF121,H121)*100</f>
        <v>-44.846885495305791</v>
      </c>
      <c r="AR121" s="2">
        <f>AQ121-AQ122</f>
        <v>41.732261836392162</v>
      </c>
      <c r="AT121" s="11">
        <f>$AU$2*AS121</f>
        <v>0</v>
      </c>
    </row>
    <row r="122" spans="1:48" x14ac:dyDescent="0.25">
      <c r="A122" s="1" t="s">
        <v>98</v>
      </c>
      <c r="C122" s="2">
        <v>76.5</v>
      </c>
      <c r="D122" s="2">
        <f>C122/_xlfn.STDEV.S($C$2:$C$86)</f>
        <v>16.609774267564934</v>
      </c>
      <c r="E122" s="2">
        <v>73.67</v>
      </c>
      <c r="F122" s="2">
        <f>E122/_xlfn.STDEV.S($E$2:$E$86)</f>
        <v>14.040012920327566</v>
      </c>
      <c r="G122" s="4">
        <f>AVERAGE(D122,F122)</f>
        <v>15.32489359394625</v>
      </c>
      <c r="H122" s="14">
        <f>(G122-MIN($G$2:$G$86)) / (MAX($G$2:$G$86)-MIN($G$2:$G$86))</f>
        <v>0.21529671988674037</v>
      </c>
      <c r="I122" s="2">
        <f>AVERAGE(K122,M122,O122,Q122)</f>
        <v>0</v>
      </c>
      <c r="K122" s="2">
        <f>J122/_xlfn.STDEV.S($J$2:$J$86)</f>
        <v>0</v>
      </c>
      <c r="M122" s="2">
        <f>L122/_xlfn.STDEV.S($L$2:$L$86)</f>
        <v>0</v>
      </c>
      <c r="O122" s="2">
        <f>N122/_xlfn.STDEV.S($N$2:$N$86)</f>
        <v>0</v>
      </c>
      <c r="Q122" s="2">
        <f>P122/_xlfn.STDEV.S($P$2:$P$86)</f>
        <v>0</v>
      </c>
      <c r="R122" s="13">
        <f>AVERAGE(T122,V122,X122,Z122,AB122,AD122)</f>
        <v>0</v>
      </c>
      <c r="T122" s="2">
        <f>S122/_xlfn.STDEV.S($S$2:$S$86)</f>
        <v>0</v>
      </c>
      <c r="V122" s="2">
        <f>U122/_xlfn.STDEV.S($U$2:$U$86)</f>
        <v>0</v>
      </c>
      <c r="X122" s="2">
        <f>W122/_xlfn.STDEV.S($W$2:$W$86)</f>
        <v>0</v>
      </c>
      <c r="Z122" s="2">
        <f>Y122/_xlfn.STDEV.S($Y$2:$Y$86)</f>
        <v>0</v>
      </c>
      <c r="AB122" s="2">
        <f>AA122/_xlfn.STDEV.S($AA$2:$AA$86)</f>
        <v>0</v>
      </c>
      <c r="AD122" s="2">
        <f>AC122/_xlfn.STDEV.S($AC$2:$AC$86)</f>
        <v>0</v>
      </c>
      <c r="AE122" s="4">
        <f>AVERAGE(I122,R122)</f>
        <v>0</v>
      </c>
      <c r="AF122" s="14">
        <f>(AE122-MIN($AE$2:$AE$86)) / (MAX($AE$2:$AE$86)-MIN($AE$2:$AE$86))</f>
        <v>-1.7904614997701278</v>
      </c>
      <c r="AH122" s="2">
        <f>AG122/_xlfn.STDEV.S($AG$2:$AG$86)</f>
        <v>0</v>
      </c>
      <c r="AJ122" s="2">
        <f>AI122/_xlfn.STDEV.S($AI$2:$AI$86)</f>
        <v>0</v>
      </c>
      <c r="AL122" s="2">
        <f>AK122/_xlfn.STDEV.S($AK$2:$AK$86)</f>
        <v>0</v>
      </c>
      <c r="AN122" s="2">
        <f>AM122/_xlfn.STDEV.S($AM$2:$AM$86)</f>
        <v>0</v>
      </c>
      <c r="AO122" s="4">
        <f>AVERAGE(AH122,AJ122,AL122,AN122)</f>
        <v>0</v>
      </c>
      <c r="AP122" s="14">
        <f>(AO122-MIN($AO$2:$AO$86)) / (MAX($AO$2:$AO$86)-MIN($AO$2:$AO$86))</f>
        <v>-1.0222096400675513</v>
      </c>
      <c r="AQ122" s="7">
        <f>AVERAGE(AP122,AF122,H122)*100</f>
        <v>-86.579147331697953</v>
      </c>
      <c r="AR122" s="2">
        <f>AQ122-AQ123</f>
        <v>0.2688272900514761</v>
      </c>
      <c r="AT122" s="11">
        <f>$AU$2*AS122</f>
        <v>0</v>
      </c>
    </row>
    <row r="123" spans="1:48" x14ac:dyDescent="0.25">
      <c r="A123" s="1" t="s">
        <v>79</v>
      </c>
      <c r="C123" s="2">
        <v>77.25</v>
      </c>
      <c r="D123" s="2">
        <f>C123/_xlfn.STDEV.S($C$2:$C$86)</f>
        <v>16.772615191756746</v>
      </c>
      <c r="E123" s="2">
        <v>72.44</v>
      </c>
      <c r="F123" s="2">
        <f>E123/_xlfn.STDEV.S($E$2:$E$86)</f>
        <v>13.805599782116586</v>
      </c>
      <c r="G123" s="4">
        <f>AVERAGE(D123,F123)</f>
        <v>15.289107486936665</v>
      </c>
      <c r="H123" s="14">
        <f>(G123-MIN($G$2:$G$86)) / (MAX($G$2:$G$86)-MIN($G$2:$G$86))</f>
        <v>0.2072319011851966</v>
      </c>
      <c r="I123" s="2">
        <f>AVERAGE(K123,M123,O123,Q123)</f>
        <v>0</v>
      </c>
      <c r="K123" s="2">
        <f>J123/_xlfn.STDEV.S($J$2:$J$86)</f>
        <v>0</v>
      </c>
      <c r="M123" s="2">
        <f>L123/_xlfn.STDEV.S($L$2:$L$86)</f>
        <v>0</v>
      </c>
      <c r="O123" s="2">
        <f>N123/_xlfn.STDEV.S($N$2:$N$86)</f>
        <v>0</v>
      </c>
      <c r="Q123" s="2">
        <f>P123/_xlfn.STDEV.S($P$2:$P$86)</f>
        <v>0</v>
      </c>
      <c r="R123" s="13">
        <f>AVERAGE(T123,V123,X123,Z123,AB123,AD123)</f>
        <v>0</v>
      </c>
      <c r="T123" s="2">
        <f>S123/_xlfn.STDEV.S($S$2:$S$86)</f>
        <v>0</v>
      </c>
      <c r="V123" s="2">
        <f>U123/_xlfn.STDEV.S($U$2:$U$86)</f>
        <v>0</v>
      </c>
      <c r="X123" s="2">
        <f>W123/_xlfn.STDEV.S($W$2:$W$86)</f>
        <v>0</v>
      </c>
      <c r="Z123" s="2">
        <f>Y123/_xlfn.STDEV.S($Y$2:$Y$86)</f>
        <v>0</v>
      </c>
      <c r="AB123" s="2">
        <f>AA123/_xlfn.STDEV.S($AA$2:$AA$86)</f>
        <v>0</v>
      </c>
      <c r="AD123" s="2">
        <f>AC123/_xlfn.STDEV.S($AC$2:$AC$86)</f>
        <v>0</v>
      </c>
      <c r="AE123" s="4">
        <f>AVERAGE(I123,R123)</f>
        <v>0</v>
      </c>
      <c r="AF123" s="14">
        <f>(AE123-MIN($AE$2:$AE$86)) / (MAX($AE$2:$AE$86)-MIN($AE$2:$AE$86))</f>
        <v>-1.7904614997701278</v>
      </c>
      <c r="AH123" s="2">
        <f>AG123/_xlfn.STDEV.S($AG$2:$AG$86)</f>
        <v>0</v>
      </c>
      <c r="AJ123" s="2">
        <f>AI123/_xlfn.STDEV.S($AI$2:$AI$86)</f>
        <v>0</v>
      </c>
      <c r="AL123" s="2">
        <f>AK123/_xlfn.STDEV.S($AK$2:$AK$86)</f>
        <v>0</v>
      </c>
      <c r="AN123" s="2">
        <f>AM123/_xlfn.STDEV.S($AM$2:$AM$86)</f>
        <v>0</v>
      </c>
      <c r="AO123" s="4">
        <f>AVERAGE(AH123,AJ123,AL123,AN123)</f>
        <v>0</v>
      </c>
      <c r="AP123" s="14">
        <f>(AO123-MIN($AO$2:$AO$86)) / (MAX($AO$2:$AO$86)-MIN($AO$2:$AO$86))</f>
        <v>-1.0222096400675513</v>
      </c>
      <c r="AQ123" s="7">
        <f>AVERAGE(AP123,AF123,H123)*100</f>
        <v>-86.84797462174943</v>
      </c>
      <c r="AR123" s="2">
        <f>AQ123-AQ124</f>
        <v>0.34280789491339192</v>
      </c>
      <c r="AT123" s="11">
        <f>$AU$2*AS123</f>
        <v>0</v>
      </c>
    </row>
    <row r="124" spans="1:48" x14ac:dyDescent="0.25">
      <c r="A124" s="1" t="s">
        <v>72</v>
      </c>
      <c r="C124" s="2">
        <v>75.75</v>
      </c>
      <c r="D124" s="2">
        <f>C124/_xlfn.STDEV.S($C$2:$C$86)</f>
        <v>16.446933343373122</v>
      </c>
      <c r="E124" s="2">
        <v>73.67</v>
      </c>
      <c r="F124" s="2">
        <f>E124/_xlfn.STDEV.S($E$2:$E$86)</f>
        <v>14.040012920327566</v>
      </c>
      <c r="G124" s="4">
        <f>AVERAGE(D124,F124)</f>
        <v>15.243473131850344</v>
      </c>
      <c r="H124" s="14">
        <f>(G124-MIN($G$2:$G$86)) / (MAX($G$2:$G$86)-MIN($G$2:$G$86))</f>
        <v>0.19694766433779445</v>
      </c>
      <c r="I124" s="2">
        <f>AVERAGE(K124,M124,O124,Q124)</f>
        <v>0</v>
      </c>
      <c r="K124" s="2">
        <f>J124/_xlfn.STDEV.S($J$2:$J$86)</f>
        <v>0</v>
      </c>
      <c r="M124" s="2">
        <f>L124/_xlfn.STDEV.S($L$2:$L$86)</f>
        <v>0</v>
      </c>
      <c r="O124" s="2">
        <f>N124/_xlfn.STDEV.S($N$2:$N$86)</f>
        <v>0</v>
      </c>
      <c r="Q124" s="2">
        <f>P124/_xlfn.STDEV.S($P$2:$P$86)</f>
        <v>0</v>
      </c>
      <c r="R124" s="13">
        <f>AVERAGE(T124,V124,X124,Z124,AB124,AD124)</f>
        <v>0</v>
      </c>
      <c r="T124" s="2">
        <f>S124/_xlfn.STDEV.S($S$2:$S$86)</f>
        <v>0</v>
      </c>
      <c r="V124" s="2">
        <f>U124/_xlfn.STDEV.S($U$2:$U$86)</f>
        <v>0</v>
      </c>
      <c r="X124" s="2">
        <f>W124/_xlfn.STDEV.S($W$2:$W$86)</f>
        <v>0</v>
      </c>
      <c r="Z124" s="2">
        <f>Y124/_xlfn.STDEV.S($Y$2:$Y$86)</f>
        <v>0</v>
      </c>
      <c r="AB124" s="2">
        <f>AA124/_xlfn.STDEV.S($AA$2:$AA$86)</f>
        <v>0</v>
      </c>
      <c r="AD124" s="2">
        <f>AC124/_xlfn.STDEV.S($AC$2:$AC$86)</f>
        <v>0</v>
      </c>
      <c r="AE124" s="4">
        <f>AVERAGE(I124,R124)</f>
        <v>0</v>
      </c>
      <c r="AF124" s="14">
        <f>(AE124-MIN($AE$2:$AE$86)) / (MAX($AE$2:$AE$86)-MIN($AE$2:$AE$86))</f>
        <v>-1.7904614997701278</v>
      </c>
      <c r="AH124" s="2">
        <f>AG124/_xlfn.STDEV.S($AG$2:$AG$86)</f>
        <v>0</v>
      </c>
      <c r="AJ124" s="2">
        <f>AI124/_xlfn.STDEV.S($AI$2:$AI$86)</f>
        <v>0</v>
      </c>
      <c r="AL124" s="2">
        <f>AK124/_xlfn.STDEV.S($AK$2:$AK$86)</f>
        <v>0</v>
      </c>
      <c r="AN124" s="2">
        <f>AM124/_xlfn.STDEV.S($AM$2:$AM$86)</f>
        <v>0</v>
      </c>
      <c r="AO124" s="4">
        <f>AVERAGE(AH124,AJ124,AL124,AN124)</f>
        <v>0</v>
      </c>
      <c r="AP124" s="14">
        <f>(AO124-MIN($AO$2:$AO$86)) / (MAX($AO$2:$AO$86)-MIN($AO$2:$AO$86))</f>
        <v>-1.0222096400675513</v>
      </c>
      <c r="AQ124" s="7">
        <f>AVERAGE(AP124,AF124,H124)*100</f>
        <v>-87.190782516662821</v>
      </c>
      <c r="AR124" s="2">
        <f>AQ124-AQ125</f>
        <v>0.1927108011321792</v>
      </c>
      <c r="AT124" s="11">
        <f>$AU$2*AS124</f>
        <v>0</v>
      </c>
    </row>
    <row r="125" spans="1:48" x14ac:dyDescent="0.25">
      <c r="A125" s="1" t="s">
        <v>16</v>
      </c>
      <c r="C125" s="2">
        <v>81.5</v>
      </c>
      <c r="D125" s="2">
        <f>C125/_xlfn.STDEV.S($C$2:$C$86)</f>
        <v>17.695380428843688</v>
      </c>
      <c r="E125" s="2">
        <v>66.849999999999994</v>
      </c>
      <c r="F125" s="2">
        <f>E125/_xlfn.STDEV.S($E$2:$E$86)</f>
        <v>12.740258771873187</v>
      </c>
      <c r="G125" s="4">
        <f>AVERAGE(D125,F125)</f>
        <v>15.217819600358437</v>
      </c>
      <c r="H125" s="14">
        <f>(G125-MIN($G$2:$G$86)) / (MAX($G$2:$G$86)-MIN($G$2:$G$86))</f>
        <v>0.19116634030382906</v>
      </c>
      <c r="I125" s="2">
        <f>AVERAGE(K125,M125,O125,Q125)</f>
        <v>0</v>
      </c>
      <c r="K125" s="2">
        <f>J125/_xlfn.STDEV.S($J$2:$J$86)</f>
        <v>0</v>
      </c>
      <c r="M125" s="2">
        <f>L125/_xlfn.STDEV.S($L$2:$L$86)</f>
        <v>0</v>
      </c>
      <c r="O125" s="2">
        <f>N125/_xlfn.STDEV.S($N$2:$N$86)</f>
        <v>0</v>
      </c>
      <c r="Q125" s="2">
        <f>P125/_xlfn.STDEV.S($P$2:$P$86)</f>
        <v>0</v>
      </c>
      <c r="R125" s="13">
        <f>AVERAGE(T125,V125,X125,Z125,AB125,AD125)</f>
        <v>0</v>
      </c>
      <c r="T125" s="2">
        <f>S125/_xlfn.STDEV.S($S$2:$S$86)</f>
        <v>0</v>
      </c>
      <c r="V125" s="2">
        <f>U125/_xlfn.STDEV.S($U$2:$U$86)</f>
        <v>0</v>
      </c>
      <c r="X125" s="2">
        <f>W125/_xlfn.STDEV.S($W$2:$W$86)</f>
        <v>0</v>
      </c>
      <c r="Z125" s="2">
        <f>Y125/_xlfn.STDEV.S($Y$2:$Y$86)</f>
        <v>0</v>
      </c>
      <c r="AB125" s="2">
        <f>AA125/_xlfn.STDEV.S($AA$2:$AA$86)</f>
        <v>0</v>
      </c>
      <c r="AD125" s="2">
        <f>AC125/_xlfn.STDEV.S($AC$2:$AC$86)</f>
        <v>0</v>
      </c>
      <c r="AE125" s="4">
        <f>AVERAGE(I125,R125)</f>
        <v>0</v>
      </c>
      <c r="AF125" s="14">
        <f>(AE125-MIN($AE$2:$AE$86)) / (MAX($AE$2:$AE$86)-MIN($AE$2:$AE$86))</f>
        <v>-1.7904614997701278</v>
      </c>
      <c r="AH125" s="2">
        <f>AG125/_xlfn.STDEV.S($AG$2:$AG$86)</f>
        <v>0</v>
      </c>
      <c r="AJ125" s="2">
        <f>AI125/_xlfn.STDEV.S($AI$2:$AI$86)</f>
        <v>0</v>
      </c>
      <c r="AL125" s="2">
        <f>AK125/_xlfn.STDEV.S($AK$2:$AK$86)</f>
        <v>0</v>
      </c>
      <c r="AN125" s="2">
        <f>AM125/_xlfn.STDEV.S($AM$2:$AM$86)</f>
        <v>0</v>
      </c>
      <c r="AO125" s="4">
        <f>AVERAGE(AH125,AJ125,AL125,AN125)</f>
        <v>0</v>
      </c>
      <c r="AP125" s="14">
        <f>(AO125-MIN($AO$2:$AO$86)) / (MAX($AO$2:$AO$86)-MIN($AO$2:$AO$86))</f>
        <v>-1.0222096400675513</v>
      </c>
      <c r="AQ125" s="7">
        <f>AVERAGE(AP125,AF125,H125)*100</f>
        <v>-87.383493317795001</v>
      </c>
      <c r="AR125" s="2">
        <f>AQ125-AQ126</f>
        <v>0.21530839460709217</v>
      </c>
      <c r="AT125" s="11">
        <f>$AU$2*AS125</f>
        <v>0</v>
      </c>
    </row>
    <row r="126" spans="1:48" x14ac:dyDescent="0.25">
      <c r="A126" s="1" t="s">
        <v>84</v>
      </c>
      <c r="C126" s="2">
        <v>75.75</v>
      </c>
      <c r="D126" s="2">
        <f>C126/_xlfn.STDEV.S($C$2:$C$86)</f>
        <v>16.446933343373122</v>
      </c>
      <c r="E126" s="2">
        <v>73.099999999999994</v>
      </c>
      <c r="F126" s="2">
        <f>E126/_xlfn.STDEV.S($E$2:$E$86)</f>
        <v>13.931382441644427</v>
      </c>
      <c r="G126" s="4">
        <f>AVERAGE(D126,F126)</f>
        <v>15.189157892508774</v>
      </c>
      <c r="H126" s="14">
        <f>(G126-MIN($G$2:$G$86)) / (MAX($G$2:$G$86)-MIN($G$2:$G$86))</f>
        <v>0.18470708846561618</v>
      </c>
      <c r="I126" s="2">
        <f>AVERAGE(K126,M126,O126,Q126)</f>
        <v>0</v>
      </c>
      <c r="K126" s="2">
        <f>J126/_xlfn.STDEV.S($J$2:$J$86)</f>
        <v>0</v>
      </c>
      <c r="M126" s="2">
        <f>L126/_xlfn.STDEV.S($L$2:$L$86)</f>
        <v>0</v>
      </c>
      <c r="O126" s="2">
        <f>N126/_xlfn.STDEV.S($N$2:$N$86)</f>
        <v>0</v>
      </c>
      <c r="Q126" s="2">
        <f>P126/_xlfn.STDEV.S($P$2:$P$86)</f>
        <v>0</v>
      </c>
      <c r="R126" s="13">
        <f>AVERAGE(T126,V126,X126,Z126,AB126,AD126)</f>
        <v>0</v>
      </c>
      <c r="T126" s="2">
        <f>S126/_xlfn.STDEV.S($S$2:$S$86)</f>
        <v>0</v>
      </c>
      <c r="V126" s="2">
        <f>U126/_xlfn.STDEV.S($U$2:$U$86)</f>
        <v>0</v>
      </c>
      <c r="X126" s="2">
        <f>W126/_xlfn.STDEV.S($W$2:$W$86)</f>
        <v>0</v>
      </c>
      <c r="Z126" s="2">
        <f>Y126/_xlfn.STDEV.S($Y$2:$Y$86)</f>
        <v>0</v>
      </c>
      <c r="AB126" s="2">
        <f>AA126/_xlfn.STDEV.S($AA$2:$AA$86)</f>
        <v>0</v>
      </c>
      <c r="AD126" s="2">
        <f>AC126/_xlfn.STDEV.S($AC$2:$AC$86)</f>
        <v>0</v>
      </c>
      <c r="AE126" s="4">
        <f>AVERAGE(I126,R126)</f>
        <v>0</v>
      </c>
      <c r="AF126" s="14">
        <f>(AE126-MIN($AE$2:$AE$86)) / (MAX($AE$2:$AE$86)-MIN($AE$2:$AE$86))</f>
        <v>-1.7904614997701278</v>
      </c>
      <c r="AH126" s="2">
        <f>AG126/_xlfn.STDEV.S($AG$2:$AG$86)</f>
        <v>0</v>
      </c>
      <c r="AJ126" s="2">
        <f>AI126/_xlfn.STDEV.S($AI$2:$AI$86)</f>
        <v>0</v>
      </c>
      <c r="AL126" s="2">
        <f>AK126/_xlfn.STDEV.S($AK$2:$AK$86)</f>
        <v>0</v>
      </c>
      <c r="AN126" s="2">
        <f>AM126/_xlfn.STDEV.S($AM$2:$AM$86)</f>
        <v>0</v>
      </c>
      <c r="AO126" s="4">
        <f>AVERAGE(AH126,AJ126,AL126,AN126)</f>
        <v>0</v>
      </c>
      <c r="AP126" s="14">
        <f>(AO126-MIN($AO$2:$AO$86)) / (MAX($AO$2:$AO$86)-MIN($AO$2:$AO$86))</f>
        <v>-1.0222096400675513</v>
      </c>
      <c r="AQ126" s="7">
        <f>AVERAGE(AP126,AF126,H126)*100</f>
        <v>-87.598801712402093</v>
      </c>
      <c r="AR126" s="2">
        <f>AQ126-AQ127</f>
        <v>2.8632926016797455E-2</v>
      </c>
      <c r="AT126" s="11">
        <f>$AU$2*AS126</f>
        <v>0</v>
      </c>
    </row>
    <row r="127" spans="1:48" x14ac:dyDescent="0.25">
      <c r="A127" s="1" t="s">
        <v>74</v>
      </c>
      <c r="C127" s="2">
        <v>75.75</v>
      </c>
      <c r="D127" s="2">
        <f>C127/_xlfn.STDEV.S($C$2:$C$86)</f>
        <v>16.446933343373122</v>
      </c>
      <c r="E127" s="2">
        <v>73.06</v>
      </c>
      <c r="F127" s="2">
        <f>E127/_xlfn.STDEV.S($E$2:$E$86)</f>
        <v>13.923759250157893</v>
      </c>
      <c r="G127" s="4">
        <f>AVERAGE(D127,F127)</f>
        <v>15.185346296765507</v>
      </c>
      <c r="H127" s="14">
        <f>(G127-MIN($G$2:$G$86)) / (MAX($G$2:$G$86)-MIN($G$2:$G$86))</f>
        <v>0.18384810068511268</v>
      </c>
      <c r="I127" s="2">
        <f>AVERAGE(K127,M127,O127,Q127)</f>
        <v>0</v>
      </c>
      <c r="K127" s="2">
        <f>J127/_xlfn.STDEV.S($J$2:$J$86)</f>
        <v>0</v>
      </c>
      <c r="M127" s="2">
        <f>L127/_xlfn.STDEV.S($L$2:$L$86)</f>
        <v>0</v>
      </c>
      <c r="O127" s="2">
        <f>N127/_xlfn.STDEV.S($N$2:$N$86)</f>
        <v>0</v>
      </c>
      <c r="Q127" s="2">
        <f>P127/_xlfn.STDEV.S($P$2:$P$86)</f>
        <v>0</v>
      </c>
      <c r="R127" s="13">
        <f>AVERAGE(T127,V127,X127,Z127,AB127,AD127)</f>
        <v>0</v>
      </c>
      <c r="T127" s="2">
        <f>S127/_xlfn.STDEV.S($S$2:$S$86)</f>
        <v>0</v>
      </c>
      <c r="V127" s="2">
        <f>U127/_xlfn.STDEV.S($U$2:$U$86)</f>
        <v>0</v>
      </c>
      <c r="X127" s="2">
        <f>W127/_xlfn.STDEV.S($W$2:$W$86)</f>
        <v>0</v>
      </c>
      <c r="Z127" s="2">
        <f>Y127/_xlfn.STDEV.S($Y$2:$Y$86)</f>
        <v>0</v>
      </c>
      <c r="AB127" s="2">
        <f>AA127/_xlfn.STDEV.S($AA$2:$AA$86)</f>
        <v>0</v>
      </c>
      <c r="AD127" s="2">
        <f>AC127/_xlfn.STDEV.S($AC$2:$AC$86)</f>
        <v>0</v>
      </c>
      <c r="AE127" s="4">
        <f>AVERAGE(I127,R127)</f>
        <v>0</v>
      </c>
      <c r="AF127" s="14">
        <f>(AE127-MIN($AE$2:$AE$86)) / (MAX($AE$2:$AE$86)-MIN($AE$2:$AE$86))</f>
        <v>-1.7904614997701278</v>
      </c>
      <c r="AH127" s="2">
        <f>AG127/_xlfn.STDEV.S($AG$2:$AG$86)</f>
        <v>0</v>
      </c>
      <c r="AJ127" s="2">
        <f>AI127/_xlfn.STDEV.S($AI$2:$AI$86)</f>
        <v>0</v>
      </c>
      <c r="AL127" s="2">
        <f>AK127/_xlfn.STDEV.S($AK$2:$AK$86)</f>
        <v>0</v>
      </c>
      <c r="AN127" s="2">
        <f>AM127/_xlfn.STDEV.S($AM$2:$AM$86)</f>
        <v>0</v>
      </c>
      <c r="AO127" s="4">
        <f>AVERAGE(AH127,AJ127,AL127,AN127)</f>
        <v>0</v>
      </c>
      <c r="AP127" s="14">
        <f>(AO127-MIN($AO$2:$AO$86)) / (MAX($AO$2:$AO$86)-MIN($AO$2:$AO$86))</f>
        <v>-1.0222096400675513</v>
      </c>
      <c r="AQ127" s="7">
        <f>AVERAGE(AP127,AF127,H127)*100</f>
        <v>-87.62743463841889</v>
      </c>
      <c r="AR127" s="2">
        <f>AQ127-AQ128</f>
        <v>0.28078210119562641</v>
      </c>
      <c r="AT127" s="11">
        <f>$AU$2*AS127</f>
        <v>0</v>
      </c>
    </row>
    <row r="128" spans="1:48" x14ac:dyDescent="0.25">
      <c r="A128" s="1" t="s">
        <v>85</v>
      </c>
      <c r="C128" s="2">
        <v>72</v>
      </c>
      <c r="D128" s="2">
        <f>C128/_xlfn.STDEV.S($C$2:$C$86)</f>
        <v>15.632728722414054</v>
      </c>
      <c r="E128" s="2">
        <v>76.94</v>
      </c>
      <c r="F128" s="2">
        <f>E128/_xlfn.STDEV.S($E$2:$E$86)</f>
        <v>14.663208824351878</v>
      </c>
      <c r="G128" s="4">
        <f>AVERAGE(D128,F128)</f>
        <v>15.147968773382967</v>
      </c>
      <c r="H128" s="14">
        <f>(G128-MIN($G$2:$G$86)) / (MAX($G$2:$G$86)-MIN($G$2:$G$86))</f>
        <v>0.17542463764924346</v>
      </c>
      <c r="I128" s="2">
        <f>AVERAGE(K128,M128,O128,Q128)</f>
        <v>0</v>
      </c>
      <c r="K128" s="2">
        <f>J128/_xlfn.STDEV.S($J$2:$J$86)</f>
        <v>0</v>
      </c>
      <c r="M128" s="2">
        <f>L128/_xlfn.STDEV.S($L$2:$L$86)</f>
        <v>0</v>
      </c>
      <c r="O128" s="2">
        <f>N128/_xlfn.STDEV.S($N$2:$N$86)</f>
        <v>0</v>
      </c>
      <c r="Q128" s="2">
        <f>P128/_xlfn.STDEV.S($P$2:$P$86)</f>
        <v>0</v>
      </c>
      <c r="R128" s="13">
        <f>AVERAGE(T128,V128,X128,Z128,AB128,AD128)</f>
        <v>0</v>
      </c>
      <c r="T128" s="2">
        <f>S128/_xlfn.STDEV.S($S$2:$S$86)</f>
        <v>0</v>
      </c>
      <c r="V128" s="2">
        <f>U128/_xlfn.STDEV.S($U$2:$U$86)</f>
        <v>0</v>
      </c>
      <c r="X128" s="2">
        <f>W128/_xlfn.STDEV.S($W$2:$W$86)</f>
        <v>0</v>
      </c>
      <c r="Z128" s="2">
        <f>Y128/_xlfn.STDEV.S($Y$2:$Y$86)</f>
        <v>0</v>
      </c>
      <c r="AB128" s="2">
        <f>AA128/_xlfn.STDEV.S($AA$2:$AA$86)</f>
        <v>0</v>
      </c>
      <c r="AD128" s="2">
        <f>AC128/_xlfn.STDEV.S($AC$2:$AC$86)</f>
        <v>0</v>
      </c>
      <c r="AE128" s="4">
        <f>AVERAGE(I128,R128)</f>
        <v>0</v>
      </c>
      <c r="AF128" s="14">
        <f>(AE128-MIN($AE$2:$AE$86)) / (MAX($AE$2:$AE$86)-MIN($AE$2:$AE$86))</f>
        <v>-1.7904614997701278</v>
      </c>
      <c r="AH128" s="2">
        <f>AG128/_xlfn.STDEV.S($AG$2:$AG$86)</f>
        <v>0</v>
      </c>
      <c r="AJ128" s="2">
        <f>AI128/_xlfn.STDEV.S($AI$2:$AI$86)</f>
        <v>0</v>
      </c>
      <c r="AL128" s="2">
        <f>AK128/_xlfn.STDEV.S($AK$2:$AK$86)</f>
        <v>0</v>
      </c>
      <c r="AN128" s="2">
        <f>AM128/_xlfn.STDEV.S($AM$2:$AM$86)</f>
        <v>0</v>
      </c>
      <c r="AO128" s="4">
        <f>AVERAGE(AH128,AJ128,AL128,AN128)</f>
        <v>0</v>
      </c>
      <c r="AP128" s="14">
        <f>(AO128-MIN($AO$2:$AO$86)) / (MAX($AO$2:$AO$86)-MIN($AO$2:$AO$86))</f>
        <v>-1.0222096400675513</v>
      </c>
      <c r="AQ128" s="7">
        <f>AVERAGE(AP128,AF128,H128)*100</f>
        <v>-87.908216739614517</v>
      </c>
      <c r="AR128" s="2">
        <f>AQ128-AQ129</f>
        <v>3.0994577881003238E-2</v>
      </c>
      <c r="AT128" s="11">
        <f>$AU$2*AS128</f>
        <v>0</v>
      </c>
    </row>
    <row r="129" spans="1:48" x14ac:dyDescent="0.25">
      <c r="A129" s="1" t="s">
        <v>73</v>
      </c>
      <c r="C129" s="2">
        <v>76.5</v>
      </c>
      <c r="D129" s="2">
        <f>C129/_xlfn.STDEV.S($C$2:$C$86)</f>
        <v>16.609774267564934</v>
      </c>
      <c r="E129" s="2">
        <v>71.77</v>
      </c>
      <c r="F129" s="2">
        <f>E129/_xlfn.STDEV.S($E$2:$E$86)</f>
        <v>13.677911324717108</v>
      </c>
      <c r="G129" s="4">
        <f>AVERAGE(D129,F129)</f>
        <v>15.143842796141021</v>
      </c>
      <c r="H129" s="14">
        <f>(G129-MIN($G$2:$G$86)) / (MAX($G$2:$G$86)-MIN($G$2:$G$86))</f>
        <v>0.17449480031281345</v>
      </c>
      <c r="I129" s="2">
        <f>AVERAGE(K129,M129,O129,Q129)</f>
        <v>0</v>
      </c>
      <c r="K129" s="2">
        <f>J129/_xlfn.STDEV.S($J$2:$J$86)</f>
        <v>0</v>
      </c>
      <c r="M129" s="2">
        <f>L129/_xlfn.STDEV.S($L$2:$L$86)</f>
        <v>0</v>
      </c>
      <c r="O129" s="2">
        <f>N129/_xlfn.STDEV.S($N$2:$N$86)</f>
        <v>0</v>
      </c>
      <c r="Q129" s="2">
        <f>P129/_xlfn.STDEV.S($P$2:$P$86)</f>
        <v>0</v>
      </c>
      <c r="R129" s="13">
        <f>AVERAGE(T129,V129,X129,Z129,AB129,AD129)</f>
        <v>0</v>
      </c>
      <c r="T129" s="2">
        <f>S129/_xlfn.STDEV.S($S$2:$S$86)</f>
        <v>0</v>
      </c>
      <c r="V129" s="2">
        <f>U129/_xlfn.STDEV.S($U$2:$U$86)</f>
        <v>0</v>
      </c>
      <c r="X129" s="2">
        <f>W129/_xlfn.STDEV.S($W$2:$W$86)</f>
        <v>0</v>
      </c>
      <c r="Z129" s="2">
        <f>Y129/_xlfn.STDEV.S($Y$2:$Y$86)</f>
        <v>0</v>
      </c>
      <c r="AB129" s="2">
        <f>AA129/_xlfn.STDEV.S($AA$2:$AA$86)</f>
        <v>0</v>
      </c>
      <c r="AD129" s="2">
        <f>AC129/_xlfn.STDEV.S($AC$2:$AC$86)</f>
        <v>0</v>
      </c>
      <c r="AE129" s="4">
        <f>AVERAGE(I129,R129)</f>
        <v>0</v>
      </c>
      <c r="AF129" s="14">
        <f>(AE129-MIN($AE$2:$AE$86)) / (MAX($AE$2:$AE$86)-MIN($AE$2:$AE$86))</f>
        <v>-1.7904614997701278</v>
      </c>
      <c r="AH129" s="2">
        <f>AG129/_xlfn.STDEV.S($AG$2:$AG$86)</f>
        <v>0</v>
      </c>
      <c r="AJ129" s="2">
        <f>AI129/_xlfn.STDEV.S($AI$2:$AI$86)</f>
        <v>0</v>
      </c>
      <c r="AL129" s="2">
        <f>AK129/_xlfn.STDEV.S($AK$2:$AK$86)</f>
        <v>0</v>
      </c>
      <c r="AN129" s="2">
        <f>AM129/_xlfn.STDEV.S($AM$2:$AM$86)</f>
        <v>0</v>
      </c>
      <c r="AO129" s="4">
        <f>AVERAGE(AH129,AJ129,AL129,AN129)</f>
        <v>0</v>
      </c>
      <c r="AP129" s="14">
        <f>(AO129-MIN($AO$2:$AO$86)) / (MAX($AO$2:$AO$86)-MIN($AO$2:$AO$86))</f>
        <v>-1.0222096400675513</v>
      </c>
      <c r="AQ129" s="7">
        <f>AVERAGE(AP129,AF129,H129)*100</f>
        <v>-87.93921131749552</v>
      </c>
      <c r="AR129" s="2">
        <f>AQ129-AQ130</f>
        <v>0.10523758850567333</v>
      </c>
      <c r="AT129" s="11">
        <f>$AU$2*AS129</f>
        <v>0</v>
      </c>
    </row>
    <row r="130" spans="1:48" x14ac:dyDescent="0.25">
      <c r="A130" s="1" t="s">
        <v>33</v>
      </c>
      <c r="C130" s="2">
        <v>79.25</v>
      </c>
      <c r="D130" s="2">
        <f>C130/_xlfn.STDEV.S($C$2:$C$86)</f>
        <v>17.206857656268248</v>
      </c>
      <c r="E130" s="2">
        <v>68.489999999999995</v>
      </c>
      <c r="F130" s="2">
        <f>E130/_xlfn.STDEV.S($E$2:$E$86)</f>
        <v>13.05280962282116</v>
      </c>
      <c r="G130" s="4">
        <f>AVERAGE(D130,F130)</f>
        <v>15.129833639544703</v>
      </c>
      <c r="H130" s="14">
        <f>(G130-MIN($G$2:$G$86)) / (MAX($G$2:$G$86)-MIN($G$2:$G$86))</f>
        <v>0.1713376726576433</v>
      </c>
      <c r="I130" s="2">
        <f>AVERAGE(K130,M130,O130,Q130)</f>
        <v>0</v>
      </c>
      <c r="K130" s="2">
        <f>J130/_xlfn.STDEV.S($J$2:$J$86)</f>
        <v>0</v>
      </c>
      <c r="M130" s="2">
        <f>L130/_xlfn.STDEV.S($L$2:$L$86)</f>
        <v>0</v>
      </c>
      <c r="O130" s="2">
        <f>N130/_xlfn.STDEV.S($N$2:$N$86)</f>
        <v>0</v>
      </c>
      <c r="Q130" s="2">
        <f>P130/_xlfn.STDEV.S($P$2:$P$86)</f>
        <v>0</v>
      </c>
      <c r="R130" s="13">
        <f>AVERAGE(T130,V130,X130,Z130,AB130,AD130)</f>
        <v>0</v>
      </c>
      <c r="T130" s="2">
        <f>S130/_xlfn.STDEV.S($S$2:$S$86)</f>
        <v>0</v>
      </c>
      <c r="V130" s="2">
        <f>U130/_xlfn.STDEV.S($U$2:$U$86)</f>
        <v>0</v>
      </c>
      <c r="X130" s="2">
        <f>W130/_xlfn.STDEV.S($W$2:$W$86)</f>
        <v>0</v>
      </c>
      <c r="Z130" s="2">
        <f>Y130/_xlfn.STDEV.S($Y$2:$Y$86)</f>
        <v>0</v>
      </c>
      <c r="AB130" s="2">
        <f>AA130/_xlfn.STDEV.S($AA$2:$AA$86)</f>
        <v>0</v>
      </c>
      <c r="AD130" s="2">
        <f>AC130/_xlfn.STDEV.S($AC$2:$AC$86)</f>
        <v>0</v>
      </c>
      <c r="AE130" s="4">
        <f>AVERAGE(I130,R130)</f>
        <v>0</v>
      </c>
      <c r="AF130" s="14">
        <f>(AE130-MIN($AE$2:$AE$86)) / (MAX($AE$2:$AE$86)-MIN($AE$2:$AE$86))</f>
        <v>-1.7904614997701278</v>
      </c>
      <c r="AH130" s="2">
        <f>AG130/_xlfn.STDEV.S($AG$2:$AG$86)</f>
        <v>0</v>
      </c>
      <c r="AJ130" s="2">
        <f>AI130/_xlfn.STDEV.S($AI$2:$AI$86)</f>
        <v>0</v>
      </c>
      <c r="AL130" s="2">
        <f>AK130/_xlfn.STDEV.S($AK$2:$AK$86)</f>
        <v>0</v>
      </c>
      <c r="AN130" s="2">
        <f>AM130/_xlfn.STDEV.S($AM$2:$AM$86)</f>
        <v>0</v>
      </c>
      <c r="AO130" s="4">
        <f>AVERAGE(AH130,AJ130,AL130,AN130)</f>
        <v>0</v>
      </c>
      <c r="AP130" s="14">
        <f>(AO130-MIN($AO$2:$AO$86)) / (MAX($AO$2:$AO$86)-MIN($AO$2:$AO$86))</f>
        <v>-1.0222096400675513</v>
      </c>
      <c r="AQ130" s="7">
        <f>AVERAGE(AP130,AF130,H130)*100</f>
        <v>-88.044448906001193</v>
      </c>
      <c r="AR130" s="2">
        <f>AQ130-AQ131</f>
        <v>2.6796085677943893E-2</v>
      </c>
      <c r="AT130" s="11">
        <f>$AU$2*AS130</f>
        <v>0</v>
      </c>
    </row>
    <row r="131" spans="1:48" x14ac:dyDescent="0.25">
      <c r="A131" s="1" t="s">
        <v>80</v>
      </c>
      <c r="C131" s="2">
        <v>75.75</v>
      </c>
      <c r="D131" s="2">
        <f>C131/_xlfn.STDEV.S($C$2:$C$86)</f>
        <v>16.446933343373122</v>
      </c>
      <c r="E131" s="2">
        <v>72.44</v>
      </c>
      <c r="F131" s="2">
        <f>E131/_xlfn.STDEV.S($E$2:$E$86)</f>
        <v>13.805599782116586</v>
      </c>
      <c r="G131" s="4">
        <f>AVERAGE(D131,F131)</f>
        <v>15.126266562744853</v>
      </c>
      <c r="H131" s="14">
        <f>(G131-MIN($G$2:$G$86)) / (MAX($G$2:$G$86)-MIN($G$2:$G$86))</f>
        <v>0.17053379008730474</v>
      </c>
      <c r="I131" s="2">
        <f>AVERAGE(K131,M131,O131,Q131)</f>
        <v>0</v>
      </c>
      <c r="K131" s="2">
        <f>J131/_xlfn.STDEV.S($J$2:$J$86)</f>
        <v>0</v>
      </c>
      <c r="M131" s="2">
        <f>L131/_xlfn.STDEV.S($L$2:$L$86)</f>
        <v>0</v>
      </c>
      <c r="O131" s="2">
        <f>N131/_xlfn.STDEV.S($N$2:$N$86)</f>
        <v>0</v>
      </c>
      <c r="Q131" s="2">
        <f>P131/_xlfn.STDEV.S($P$2:$P$86)</f>
        <v>0</v>
      </c>
      <c r="R131" s="13">
        <f>AVERAGE(T131,V131,X131,Z131,AB131,AD131)</f>
        <v>0</v>
      </c>
      <c r="T131" s="2">
        <f>S131/_xlfn.STDEV.S($S$2:$S$86)</f>
        <v>0</v>
      </c>
      <c r="V131" s="2">
        <f>U131/_xlfn.STDEV.S($U$2:$U$86)</f>
        <v>0</v>
      </c>
      <c r="X131" s="2">
        <f>W131/_xlfn.STDEV.S($W$2:$W$86)</f>
        <v>0</v>
      </c>
      <c r="Z131" s="2">
        <f>Y131/_xlfn.STDEV.S($Y$2:$Y$86)</f>
        <v>0</v>
      </c>
      <c r="AB131" s="2">
        <f>AA131/_xlfn.STDEV.S($AA$2:$AA$86)</f>
        <v>0</v>
      </c>
      <c r="AD131" s="2">
        <f>AC131/_xlfn.STDEV.S($AC$2:$AC$86)</f>
        <v>0</v>
      </c>
      <c r="AE131" s="4">
        <f>AVERAGE(I131,R131)</f>
        <v>0</v>
      </c>
      <c r="AF131" s="14">
        <f>(AE131-MIN($AE$2:$AE$86)) / (MAX($AE$2:$AE$86)-MIN($AE$2:$AE$86))</f>
        <v>-1.7904614997701278</v>
      </c>
      <c r="AH131" s="2">
        <f>AG131/_xlfn.STDEV.S($AG$2:$AG$86)</f>
        <v>0</v>
      </c>
      <c r="AJ131" s="2">
        <f>AI131/_xlfn.STDEV.S($AI$2:$AI$86)</f>
        <v>0</v>
      </c>
      <c r="AL131" s="2">
        <f>AK131/_xlfn.STDEV.S($AK$2:$AK$86)</f>
        <v>0</v>
      </c>
      <c r="AN131" s="2">
        <f>AM131/_xlfn.STDEV.S($AM$2:$AM$86)</f>
        <v>0</v>
      </c>
      <c r="AO131" s="4">
        <f>AVERAGE(AH131,AJ131,AL131,AN131)</f>
        <v>0</v>
      </c>
      <c r="AP131" s="14">
        <f>(AO131-MIN($AO$2:$AO$86)) / (MAX($AO$2:$AO$86)-MIN($AO$2:$AO$86))</f>
        <v>-1.0222096400675513</v>
      </c>
      <c r="AQ131" s="7">
        <f>AVERAGE(AP131,AF131,H131)*100</f>
        <v>-88.071244991679137</v>
      </c>
      <c r="AR131" s="2">
        <f>AQ131-AQ132</f>
        <v>0.77230178516529691</v>
      </c>
      <c r="AT131" s="11">
        <f>$AU$2*AS131</f>
        <v>0</v>
      </c>
    </row>
    <row r="132" spans="1:48" x14ac:dyDescent="0.25">
      <c r="A132" s="1" t="s">
        <v>60</v>
      </c>
      <c r="C132" s="2">
        <v>74.25</v>
      </c>
      <c r="D132" s="2">
        <f>C132/_xlfn.STDEV.S($C$2:$C$86)</f>
        <v>16.121251494989494</v>
      </c>
      <c r="E132" s="2">
        <v>73.069999999999993</v>
      </c>
      <c r="F132" s="2">
        <f>E132/_xlfn.STDEV.S($E$2:$E$86)</f>
        <v>13.925665048029526</v>
      </c>
      <c r="G132" s="4">
        <f>AVERAGE(D132,F132)</f>
        <v>15.02345827150951</v>
      </c>
      <c r="H132" s="14">
        <f>(G132-MIN($G$2:$G$86)) / (MAX($G$2:$G$86)-MIN($G$2:$G$86))</f>
        <v>0.14736473653234616</v>
      </c>
      <c r="I132" s="2">
        <f>AVERAGE(K132,M132,O132,Q132)</f>
        <v>0</v>
      </c>
      <c r="K132" s="2">
        <f>J132/_xlfn.STDEV.S($J$2:$J$86)</f>
        <v>0</v>
      </c>
      <c r="M132" s="2">
        <f>L132/_xlfn.STDEV.S($L$2:$L$86)</f>
        <v>0</v>
      </c>
      <c r="O132" s="2">
        <f>N132/_xlfn.STDEV.S($N$2:$N$86)</f>
        <v>0</v>
      </c>
      <c r="Q132" s="2">
        <f>P132/_xlfn.STDEV.S($P$2:$P$86)</f>
        <v>0</v>
      </c>
      <c r="R132" s="13">
        <f>AVERAGE(T132,V132,X132,Z132,AB132,AD132)</f>
        <v>0</v>
      </c>
      <c r="T132" s="2">
        <f>S132/_xlfn.STDEV.S($S$2:$S$86)</f>
        <v>0</v>
      </c>
      <c r="V132" s="2">
        <f>U132/_xlfn.STDEV.S($U$2:$U$86)</f>
        <v>0</v>
      </c>
      <c r="X132" s="2">
        <f>W132/_xlfn.STDEV.S($W$2:$W$86)</f>
        <v>0</v>
      </c>
      <c r="Z132" s="2">
        <f>Y132/_xlfn.STDEV.S($Y$2:$Y$86)</f>
        <v>0</v>
      </c>
      <c r="AB132" s="2">
        <f>AA132/_xlfn.STDEV.S($AA$2:$AA$86)</f>
        <v>0</v>
      </c>
      <c r="AD132" s="2">
        <f>AC132/_xlfn.STDEV.S($AC$2:$AC$86)</f>
        <v>0</v>
      </c>
      <c r="AE132" s="4">
        <f>AVERAGE(I132,R132)</f>
        <v>0</v>
      </c>
      <c r="AF132" s="14">
        <f>(AE132-MIN($AE$2:$AE$86)) / (MAX($AE$2:$AE$86)-MIN($AE$2:$AE$86))</f>
        <v>-1.7904614997701278</v>
      </c>
      <c r="AH132" s="2">
        <f>AG132/_xlfn.STDEV.S($AG$2:$AG$86)</f>
        <v>0</v>
      </c>
      <c r="AJ132" s="2">
        <f>AI132/_xlfn.STDEV.S($AI$2:$AI$86)</f>
        <v>0</v>
      </c>
      <c r="AL132" s="2">
        <f>AK132/_xlfn.STDEV.S($AK$2:$AK$86)</f>
        <v>0</v>
      </c>
      <c r="AN132" s="2">
        <f>AM132/_xlfn.STDEV.S($AM$2:$AM$86)</f>
        <v>0</v>
      </c>
      <c r="AO132" s="4">
        <f>AVERAGE(AH132,AJ132,AL132,AN132)</f>
        <v>0</v>
      </c>
      <c r="AP132" s="14">
        <f>(AO132-MIN($AO$2:$AO$86)) / (MAX($AO$2:$AO$86)-MIN($AO$2:$AO$86))</f>
        <v>-1.0222096400675513</v>
      </c>
      <c r="AQ132" s="7">
        <f>AVERAGE(AP132,AF132,H132)*100</f>
        <v>-88.843546776844434</v>
      </c>
      <c r="AR132" s="2">
        <f>AQ132-AQ133</f>
        <v>0.31893491058082191</v>
      </c>
      <c r="AT132" s="11">
        <f>$AU$2*AS132</f>
        <v>0</v>
      </c>
    </row>
    <row r="133" spans="1:48" s="4" customFormat="1" x14ac:dyDescent="0.25">
      <c r="A133" s="1" t="s">
        <v>88</v>
      </c>
      <c r="B133" s="1"/>
      <c r="C133" s="2">
        <v>75</v>
      </c>
      <c r="D133" s="2">
        <f>C133/_xlfn.STDEV.S($C$2:$C$86)</f>
        <v>16.284092419181306</v>
      </c>
      <c r="E133" s="2">
        <v>71.77</v>
      </c>
      <c r="F133" s="2">
        <f>E133/_xlfn.STDEV.S($E$2:$E$86)</f>
        <v>13.677911324717108</v>
      </c>
      <c r="G133" s="4">
        <f>AVERAGE(D133,F133)</f>
        <v>14.981001871949207</v>
      </c>
      <c r="H133" s="14">
        <f>(G133-MIN($G$2:$G$86)) / (MAX($G$2:$G$86)-MIN($G$2:$G$86))</f>
        <v>0.13779668921492116</v>
      </c>
      <c r="I133" s="2">
        <f>AVERAGE(K133,M133,O133,Q133)</f>
        <v>0</v>
      </c>
      <c r="J133" s="15"/>
      <c r="K133" s="2">
        <f>J133/_xlfn.STDEV.S($J$2:$J$86)</f>
        <v>0</v>
      </c>
      <c r="L133" s="15"/>
      <c r="M133" s="2">
        <f>L133/_xlfn.STDEV.S($L$2:$L$86)</f>
        <v>0</v>
      </c>
      <c r="N133" s="15"/>
      <c r="O133" s="2">
        <f>N133/_xlfn.STDEV.S($N$2:$N$86)</f>
        <v>0</v>
      </c>
      <c r="P133" s="15"/>
      <c r="Q133" s="2">
        <f>P133/_xlfn.STDEV.S($P$2:$P$86)</f>
        <v>0</v>
      </c>
      <c r="R133" s="13">
        <f>AVERAGE(T133,V133,X133,Z133,AB133,AD133)</f>
        <v>0</v>
      </c>
      <c r="S133" s="15"/>
      <c r="T133" s="2">
        <f>S133/_xlfn.STDEV.S($S$2:$S$86)</f>
        <v>0</v>
      </c>
      <c r="U133" s="15"/>
      <c r="V133" s="2">
        <f>U133/_xlfn.STDEV.S($U$2:$U$86)</f>
        <v>0</v>
      </c>
      <c r="W133" s="15"/>
      <c r="X133" s="2">
        <f>W133/_xlfn.STDEV.S($W$2:$W$86)</f>
        <v>0</v>
      </c>
      <c r="Y133" s="15"/>
      <c r="Z133" s="2">
        <f>Y133/_xlfn.STDEV.S($Y$2:$Y$86)</f>
        <v>0</v>
      </c>
      <c r="AA133" s="15"/>
      <c r="AB133" s="2">
        <f>AA133/_xlfn.STDEV.S($AA$2:$AA$86)</f>
        <v>0</v>
      </c>
      <c r="AC133" s="15"/>
      <c r="AD133" s="2">
        <f>AC133/_xlfn.STDEV.S($AC$2:$AC$86)</f>
        <v>0</v>
      </c>
      <c r="AE133" s="4">
        <f>AVERAGE(I133,R133)</f>
        <v>0</v>
      </c>
      <c r="AF133" s="14">
        <f>(AE133-MIN($AE$2:$AE$86)) / (MAX($AE$2:$AE$86)-MIN($AE$2:$AE$86))</f>
        <v>-1.7904614997701278</v>
      </c>
      <c r="AG133" s="15"/>
      <c r="AH133" s="2">
        <f>AG133/_xlfn.STDEV.S($AG$2:$AG$86)</f>
        <v>0</v>
      </c>
      <c r="AI133" s="15"/>
      <c r="AJ133" s="2">
        <f>AI133/_xlfn.STDEV.S($AI$2:$AI$86)</f>
        <v>0</v>
      </c>
      <c r="AK133" s="15"/>
      <c r="AL133" s="2">
        <f>AK133/_xlfn.STDEV.S($AK$2:$AK$86)</f>
        <v>0</v>
      </c>
      <c r="AM133" s="15"/>
      <c r="AN133" s="2">
        <f>AM133/_xlfn.STDEV.S($AM$2:$AM$86)</f>
        <v>0</v>
      </c>
      <c r="AO133" s="4">
        <f>AVERAGE(AH133,AJ133,AL133,AN133)</f>
        <v>0</v>
      </c>
      <c r="AP133" s="14">
        <f>(AO133-MIN($AO$2:$AO$86)) / (MAX($AO$2:$AO$86)-MIN($AO$2:$AO$86))</f>
        <v>-1.0222096400675513</v>
      </c>
      <c r="AQ133" s="7">
        <f>AVERAGE(AP133,AF133,H133)*100</f>
        <v>-89.162481687425256</v>
      </c>
      <c r="AR133" s="2">
        <f>AQ133-AQ134</f>
        <v>0.28288134729716319</v>
      </c>
      <c r="AS133" s="25"/>
      <c r="AT133" s="11">
        <f>$AU$2*AS133</f>
        <v>0</v>
      </c>
      <c r="AU133" s="15"/>
      <c r="AV133" s="2"/>
    </row>
    <row r="134" spans="1:48" s="6" customFormat="1" x14ac:dyDescent="0.25">
      <c r="A134" s="1" t="s">
        <v>31</v>
      </c>
      <c r="B134" s="1"/>
      <c r="C134" s="2">
        <v>75.25</v>
      </c>
      <c r="D134" s="2">
        <f>C134/_xlfn.STDEV.S($C$2:$C$86)</f>
        <v>16.338372727245243</v>
      </c>
      <c r="E134" s="2">
        <v>71.09</v>
      </c>
      <c r="F134" s="2">
        <f>E134/_xlfn.STDEV.S($E$2:$E$86)</f>
        <v>13.548317069445998</v>
      </c>
      <c r="G134" s="4">
        <f>AVERAGE(D134,F134)</f>
        <v>14.943344898345622</v>
      </c>
      <c r="H134" s="14">
        <f>(G134-MIN($G$2:$G$86)) / (MAX($G$2:$G$86)-MIN($G$2:$G$86))</f>
        <v>0.12931024879600683</v>
      </c>
      <c r="I134" s="2">
        <f>AVERAGE(K134,M134,O134,Q134)</f>
        <v>0</v>
      </c>
      <c r="J134" s="15"/>
      <c r="K134" s="2">
        <f>J134/_xlfn.STDEV.S($J$2:$J$86)</f>
        <v>0</v>
      </c>
      <c r="L134" s="15"/>
      <c r="M134" s="2">
        <f>L134/_xlfn.STDEV.S($L$2:$L$86)</f>
        <v>0</v>
      </c>
      <c r="N134" s="15"/>
      <c r="O134" s="2">
        <f>N134/_xlfn.STDEV.S($N$2:$N$86)</f>
        <v>0</v>
      </c>
      <c r="P134" s="15"/>
      <c r="Q134" s="2">
        <f>P134/_xlfn.STDEV.S($P$2:$P$86)</f>
        <v>0</v>
      </c>
      <c r="R134" s="13">
        <f>AVERAGE(T134,V134,X134,Z134,AB134,AD134)</f>
        <v>0</v>
      </c>
      <c r="S134" s="15"/>
      <c r="T134" s="2">
        <f>S134/_xlfn.STDEV.S($S$2:$S$86)</f>
        <v>0</v>
      </c>
      <c r="U134" s="15"/>
      <c r="V134" s="2">
        <f>U134/_xlfn.STDEV.S($U$2:$U$86)</f>
        <v>0</v>
      </c>
      <c r="W134" s="15"/>
      <c r="X134" s="2">
        <f>W134/_xlfn.STDEV.S($W$2:$W$86)</f>
        <v>0</v>
      </c>
      <c r="Y134" s="15"/>
      <c r="Z134" s="2">
        <f>Y134/_xlfn.STDEV.S($Y$2:$Y$86)</f>
        <v>0</v>
      </c>
      <c r="AA134" s="15"/>
      <c r="AB134" s="2">
        <f>AA134/_xlfn.STDEV.S($AA$2:$AA$86)</f>
        <v>0</v>
      </c>
      <c r="AC134" s="15"/>
      <c r="AD134" s="2">
        <f>AC134/_xlfn.STDEV.S($AC$2:$AC$86)</f>
        <v>0</v>
      </c>
      <c r="AE134" s="4">
        <f>AVERAGE(I134,R134)</f>
        <v>0</v>
      </c>
      <c r="AF134" s="14">
        <f>(AE134-MIN($AE$2:$AE$86)) / (MAX($AE$2:$AE$86)-MIN($AE$2:$AE$86))</f>
        <v>-1.7904614997701278</v>
      </c>
      <c r="AG134" s="15"/>
      <c r="AH134" s="2">
        <f>AG134/_xlfn.STDEV.S($AG$2:$AG$86)</f>
        <v>0</v>
      </c>
      <c r="AI134" s="15"/>
      <c r="AJ134" s="2">
        <f>AI134/_xlfn.STDEV.S($AI$2:$AI$86)</f>
        <v>0</v>
      </c>
      <c r="AK134" s="15"/>
      <c r="AL134" s="2">
        <f>AK134/_xlfn.STDEV.S($AK$2:$AK$86)</f>
        <v>0</v>
      </c>
      <c r="AM134" s="15"/>
      <c r="AN134" s="2">
        <f>AM134/_xlfn.STDEV.S($AM$2:$AM$86)</f>
        <v>0</v>
      </c>
      <c r="AO134" s="4">
        <f>AVERAGE(AH134,AJ134,AL134,AN134)</f>
        <v>0</v>
      </c>
      <c r="AP134" s="14">
        <f>(AO134-MIN($AO$2:$AO$86)) / (MAX($AO$2:$AO$86)-MIN($AO$2:$AO$86))</f>
        <v>-1.0222096400675513</v>
      </c>
      <c r="AQ134" s="7">
        <f>AVERAGE(AP134,AF134,H134)*100</f>
        <v>-89.445363034722419</v>
      </c>
      <c r="AR134" s="2">
        <f>AQ134-AQ135</f>
        <v>1.1630814165507815</v>
      </c>
      <c r="AS134" s="25"/>
      <c r="AT134" s="11">
        <f>$AU$2*AS134</f>
        <v>0</v>
      </c>
      <c r="AU134" s="15"/>
      <c r="AV134" s="2"/>
    </row>
    <row r="135" spans="1:48" s="6" customFormat="1" x14ac:dyDescent="0.25">
      <c r="A135" s="1" t="s">
        <v>82</v>
      </c>
      <c r="B135" s="1"/>
      <c r="C135" s="2">
        <v>75</v>
      </c>
      <c r="D135" s="2">
        <f>C135/_xlfn.STDEV.S($C$2:$C$86)</f>
        <v>16.284092419181306</v>
      </c>
      <c r="E135" s="2">
        <v>69.75</v>
      </c>
      <c r="F135" s="2">
        <f>E135/_xlfn.STDEV.S($E$2:$E$86)</f>
        <v>13.292940154647043</v>
      </c>
      <c r="G135" s="4">
        <f>AVERAGE(D135,F135)</f>
        <v>14.788516286914174</v>
      </c>
      <c r="H135" s="14">
        <f>(G135-MIN($G$2:$G$86)) / (MAX($G$2:$G$86)-MIN($G$2:$G$86))</f>
        <v>9.4417806299482959E-2</v>
      </c>
      <c r="I135" s="2">
        <f>AVERAGE(K135,M135,O135,Q135)</f>
        <v>0</v>
      </c>
      <c r="J135" s="15"/>
      <c r="K135" s="2">
        <f>J135/_xlfn.STDEV.S($J$2:$J$86)</f>
        <v>0</v>
      </c>
      <c r="L135" s="15"/>
      <c r="M135" s="2">
        <f>L135/_xlfn.STDEV.S($L$2:$L$86)</f>
        <v>0</v>
      </c>
      <c r="N135" s="15"/>
      <c r="O135" s="2">
        <f>N135/_xlfn.STDEV.S($N$2:$N$86)</f>
        <v>0</v>
      </c>
      <c r="P135" s="15"/>
      <c r="Q135" s="2">
        <f>P135/_xlfn.STDEV.S($P$2:$P$86)</f>
        <v>0</v>
      </c>
      <c r="R135" s="13">
        <f>AVERAGE(T135,V135,X135,Z135,AB135,AD135)</f>
        <v>0</v>
      </c>
      <c r="S135" s="15"/>
      <c r="T135" s="2">
        <f>S135/_xlfn.STDEV.S($S$2:$S$86)</f>
        <v>0</v>
      </c>
      <c r="U135" s="15"/>
      <c r="V135" s="2">
        <f>U135/_xlfn.STDEV.S($U$2:$U$86)</f>
        <v>0</v>
      </c>
      <c r="W135" s="15"/>
      <c r="X135" s="2">
        <f>W135/_xlfn.STDEV.S($W$2:$W$86)</f>
        <v>0</v>
      </c>
      <c r="Y135" s="15"/>
      <c r="Z135" s="2">
        <f>Y135/_xlfn.STDEV.S($Y$2:$Y$86)</f>
        <v>0</v>
      </c>
      <c r="AA135" s="15"/>
      <c r="AB135" s="2">
        <f>AA135/_xlfn.STDEV.S($AA$2:$AA$86)</f>
        <v>0</v>
      </c>
      <c r="AC135" s="15"/>
      <c r="AD135" s="2">
        <f>AC135/_xlfn.STDEV.S($AC$2:$AC$86)</f>
        <v>0</v>
      </c>
      <c r="AE135" s="4">
        <f>AVERAGE(I135,R135)</f>
        <v>0</v>
      </c>
      <c r="AF135" s="14">
        <f>(AE135-MIN($AE$2:$AE$86)) / (MAX($AE$2:$AE$86)-MIN($AE$2:$AE$86))</f>
        <v>-1.7904614997701278</v>
      </c>
      <c r="AG135" s="15"/>
      <c r="AH135" s="2">
        <f>AG135/_xlfn.STDEV.S($AG$2:$AG$86)</f>
        <v>0</v>
      </c>
      <c r="AI135" s="15"/>
      <c r="AJ135" s="2">
        <f>AI135/_xlfn.STDEV.S($AI$2:$AI$86)</f>
        <v>0</v>
      </c>
      <c r="AK135" s="15"/>
      <c r="AL135" s="2">
        <f>AK135/_xlfn.STDEV.S($AK$2:$AK$86)</f>
        <v>0</v>
      </c>
      <c r="AM135" s="15"/>
      <c r="AN135" s="2">
        <f>AM135/_xlfn.STDEV.S($AM$2:$AM$86)</f>
        <v>0</v>
      </c>
      <c r="AO135" s="4">
        <f>AVERAGE(AH135,AJ135,AL135,AN135)</f>
        <v>0</v>
      </c>
      <c r="AP135" s="14">
        <f>(AO135-MIN($AO$2:$AO$86)) / (MAX($AO$2:$AO$86)-MIN($AO$2:$AO$86))</f>
        <v>-1.0222096400675513</v>
      </c>
      <c r="AQ135" s="7">
        <f>AVERAGE(AP135,AF135,H135)*100</f>
        <v>-90.608444451273201</v>
      </c>
      <c r="AR135" s="2">
        <f>AQ135-AQ136</f>
        <v>0.61377106902216383</v>
      </c>
      <c r="AS135" s="25"/>
      <c r="AT135" s="11">
        <f>$AU$2*AS135</f>
        <v>0</v>
      </c>
      <c r="AU135" s="15"/>
      <c r="AV135" s="2"/>
    </row>
    <row r="136" spans="1:48" s="6" customFormat="1" x14ac:dyDescent="0.25">
      <c r="A136" s="1" t="s">
        <v>86</v>
      </c>
      <c r="B136" s="1"/>
      <c r="C136" s="2">
        <v>71.5</v>
      </c>
      <c r="D136" s="2">
        <f>C136/_xlfn.STDEV.S($C$2:$C$86)</f>
        <v>15.524168106286179</v>
      </c>
      <c r="E136" s="2">
        <v>72.88</v>
      </c>
      <c r="F136" s="2">
        <f>E136/_xlfn.STDEV.S($E$2:$E$86)</f>
        <v>13.88945488846848</v>
      </c>
      <c r="G136" s="4">
        <f>AVERAGE(D136,F136)</f>
        <v>14.706811497377331</v>
      </c>
      <c r="H136" s="14">
        <f>(G136-MIN($G$2:$G$86)) / (MAX($G$2:$G$86)-MIN($G$2:$G$86))</f>
        <v>7.6004674228818181E-2</v>
      </c>
      <c r="I136" s="2">
        <f>AVERAGE(K136,M136,O136,Q136)</f>
        <v>0</v>
      </c>
      <c r="J136" s="15"/>
      <c r="K136" s="2">
        <f>J136/_xlfn.STDEV.S($J$2:$J$86)</f>
        <v>0</v>
      </c>
      <c r="L136" s="15"/>
      <c r="M136" s="2">
        <f>L136/_xlfn.STDEV.S($L$2:$L$86)</f>
        <v>0</v>
      </c>
      <c r="N136" s="15"/>
      <c r="O136" s="2">
        <f>N136/_xlfn.STDEV.S($N$2:$N$86)</f>
        <v>0</v>
      </c>
      <c r="P136" s="15"/>
      <c r="Q136" s="2">
        <f>P136/_xlfn.STDEV.S($P$2:$P$86)</f>
        <v>0</v>
      </c>
      <c r="R136" s="13">
        <f>AVERAGE(T136,V136,X136,Z136,AB136,AD136)</f>
        <v>0</v>
      </c>
      <c r="S136" s="15"/>
      <c r="T136" s="2">
        <f>S136/_xlfn.STDEV.S($S$2:$S$86)</f>
        <v>0</v>
      </c>
      <c r="U136" s="15"/>
      <c r="V136" s="2">
        <f>U136/_xlfn.STDEV.S($U$2:$U$86)</f>
        <v>0</v>
      </c>
      <c r="W136" s="15"/>
      <c r="X136" s="2">
        <f>W136/_xlfn.STDEV.S($W$2:$W$86)</f>
        <v>0</v>
      </c>
      <c r="Y136" s="15"/>
      <c r="Z136" s="2">
        <f>Y136/_xlfn.STDEV.S($Y$2:$Y$86)</f>
        <v>0</v>
      </c>
      <c r="AA136" s="15"/>
      <c r="AB136" s="2">
        <f>AA136/_xlfn.STDEV.S($AA$2:$AA$86)</f>
        <v>0</v>
      </c>
      <c r="AC136" s="15"/>
      <c r="AD136" s="2">
        <f>AC136/_xlfn.STDEV.S($AC$2:$AC$86)</f>
        <v>0</v>
      </c>
      <c r="AE136" s="4">
        <f>AVERAGE(I136,R136)</f>
        <v>0</v>
      </c>
      <c r="AF136" s="14">
        <f>(AE136-MIN($AE$2:$AE$86)) / (MAX($AE$2:$AE$86)-MIN($AE$2:$AE$86))</f>
        <v>-1.7904614997701278</v>
      </c>
      <c r="AG136" s="15"/>
      <c r="AH136" s="2">
        <f>AG136/_xlfn.STDEV.S($AG$2:$AG$86)</f>
        <v>0</v>
      </c>
      <c r="AI136" s="15"/>
      <c r="AJ136" s="2">
        <f>AI136/_xlfn.STDEV.S($AI$2:$AI$86)</f>
        <v>0</v>
      </c>
      <c r="AK136" s="15"/>
      <c r="AL136" s="2">
        <f>AK136/_xlfn.STDEV.S($AK$2:$AK$86)</f>
        <v>0</v>
      </c>
      <c r="AM136" s="15"/>
      <c r="AN136" s="2">
        <f>AM136/_xlfn.STDEV.S($AM$2:$AM$86)</f>
        <v>0</v>
      </c>
      <c r="AO136" s="4">
        <f>AVERAGE(AH136,AJ136,AL136,AN136)</f>
        <v>0</v>
      </c>
      <c r="AP136" s="14">
        <f>(AO136-MIN($AO$2:$AO$86)) / (MAX($AO$2:$AO$86)-MIN($AO$2:$AO$86))</f>
        <v>-1.0222096400675513</v>
      </c>
      <c r="AQ136" s="7">
        <f>AVERAGE(AP136,AF136,H136)*100</f>
        <v>-91.222215520295364</v>
      </c>
      <c r="AR136" s="2">
        <f>AQ136-AQ137</f>
        <v>3.9763881917110666E-2</v>
      </c>
      <c r="AS136" s="25"/>
      <c r="AT136" s="11">
        <f>$AU$2*AS136</f>
        <v>0</v>
      </c>
      <c r="AU136" s="15"/>
      <c r="AV136" s="2"/>
    </row>
    <row r="137" spans="1:48" s="6" customFormat="1" x14ac:dyDescent="0.25">
      <c r="A137" s="1" t="s">
        <v>101</v>
      </c>
      <c r="B137" s="1"/>
      <c r="C137" s="2">
        <v>72.25</v>
      </c>
      <c r="D137" s="2">
        <f>C137/_xlfn.STDEV.S($C$2:$C$86)</f>
        <v>15.687009030477993</v>
      </c>
      <c r="E137" s="2">
        <v>71.97</v>
      </c>
      <c r="F137" s="2">
        <f>E137/_xlfn.STDEV.S($E$2:$E$86)</f>
        <v>13.716027282149788</v>
      </c>
      <c r="G137" s="4">
        <f>AVERAGE(D137,F137)</f>
        <v>14.701518156313892</v>
      </c>
      <c r="H137" s="14">
        <f>(G137-MIN($G$2:$G$86)) / (MAX($G$2:$G$86)-MIN($G$2:$G$86))</f>
        <v>7.4811757771304749E-2</v>
      </c>
      <c r="I137" s="2">
        <f>AVERAGE(K137,M137,O137,Q137)</f>
        <v>0</v>
      </c>
      <c r="J137" s="15"/>
      <c r="K137" s="2">
        <f>J137/_xlfn.STDEV.S($J$2:$J$86)</f>
        <v>0</v>
      </c>
      <c r="L137" s="15"/>
      <c r="M137" s="2">
        <f>L137/_xlfn.STDEV.S($L$2:$L$86)</f>
        <v>0</v>
      </c>
      <c r="N137" s="15"/>
      <c r="O137" s="2">
        <f>N137/_xlfn.STDEV.S($N$2:$N$86)</f>
        <v>0</v>
      </c>
      <c r="P137" s="15"/>
      <c r="Q137" s="2">
        <f>P137/_xlfn.STDEV.S($P$2:$P$86)</f>
        <v>0</v>
      </c>
      <c r="R137" s="13">
        <f>AVERAGE(T137,V137,X137,Z137,AB137,AD137)</f>
        <v>0</v>
      </c>
      <c r="S137" s="15"/>
      <c r="T137" s="2">
        <f>S137/_xlfn.STDEV.S($S$2:$S$86)</f>
        <v>0</v>
      </c>
      <c r="U137" s="15"/>
      <c r="V137" s="2">
        <f>U137/_xlfn.STDEV.S($U$2:$U$86)</f>
        <v>0</v>
      </c>
      <c r="W137" s="15"/>
      <c r="X137" s="2">
        <f>W137/_xlfn.STDEV.S($W$2:$W$86)</f>
        <v>0</v>
      </c>
      <c r="Y137" s="15"/>
      <c r="Z137" s="2">
        <f>Y137/_xlfn.STDEV.S($Y$2:$Y$86)</f>
        <v>0</v>
      </c>
      <c r="AA137" s="15"/>
      <c r="AB137" s="2">
        <f>AA137/_xlfn.STDEV.S($AA$2:$AA$86)</f>
        <v>0</v>
      </c>
      <c r="AC137" s="15"/>
      <c r="AD137" s="2">
        <f>AC137/_xlfn.STDEV.S($AC$2:$AC$86)</f>
        <v>0</v>
      </c>
      <c r="AE137" s="4">
        <f>AVERAGE(I137,R137)</f>
        <v>0</v>
      </c>
      <c r="AF137" s="14">
        <f>(AE137-MIN($AE$2:$AE$86)) / (MAX($AE$2:$AE$86)-MIN($AE$2:$AE$86))</f>
        <v>-1.7904614997701278</v>
      </c>
      <c r="AG137" s="15"/>
      <c r="AH137" s="2">
        <f>AG137/_xlfn.STDEV.S($AG$2:$AG$86)</f>
        <v>0</v>
      </c>
      <c r="AI137" s="15"/>
      <c r="AJ137" s="2">
        <f>AI137/_xlfn.STDEV.S($AI$2:$AI$86)</f>
        <v>0</v>
      </c>
      <c r="AK137" s="15"/>
      <c r="AL137" s="2">
        <f>AK137/_xlfn.STDEV.S($AK$2:$AK$86)</f>
        <v>0</v>
      </c>
      <c r="AM137" s="15"/>
      <c r="AN137" s="2">
        <f>AM137/_xlfn.STDEV.S($AM$2:$AM$86)</f>
        <v>0</v>
      </c>
      <c r="AO137" s="4">
        <f>AVERAGE(AH137,AJ137,AL137,AN137)</f>
        <v>0</v>
      </c>
      <c r="AP137" s="14">
        <f>(AO137-MIN($AO$2:$AO$86)) / (MAX($AO$2:$AO$86)-MIN($AO$2:$AO$86))</f>
        <v>-1.0222096400675513</v>
      </c>
      <c r="AQ137" s="7">
        <f>AVERAGE(AP137,AF137,H137)*100</f>
        <v>-91.261979402212475</v>
      </c>
      <c r="AR137" s="2">
        <f>AQ137-AQ138</f>
        <v>2.7284259247565501E-2</v>
      </c>
      <c r="AS137" s="25"/>
      <c r="AT137" s="11">
        <f>$AU$2*AS137</f>
        <v>0</v>
      </c>
      <c r="AU137" s="15"/>
      <c r="AV137" s="2"/>
    </row>
    <row r="138" spans="1:48" s="6" customFormat="1" x14ac:dyDescent="0.25">
      <c r="A138" s="1" t="s">
        <v>117</v>
      </c>
      <c r="B138" s="1"/>
      <c r="C138" s="2">
        <v>76.5</v>
      </c>
      <c r="D138" s="2">
        <f>C138/_xlfn.STDEV.S($C$2:$C$86)</f>
        <v>16.609774267564934</v>
      </c>
      <c r="E138" s="2">
        <v>67.09</v>
      </c>
      <c r="F138" s="2">
        <f>E138/_xlfn.STDEV.S($E$2:$E$86)</f>
        <v>12.785997920792404</v>
      </c>
      <c r="G138" s="4">
        <f>AVERAGE(D138,F138)</f>
        <v>14.697886094178669</v>
      </c>
      <c r="H138" s="14">
        <f>(G138-MIN($G$2:$G$86)) / (MAX($G$2:$G$86)-MIN($G$2:$G$86))</f>
        <v>7.3993229993877918E-2</v>
      </c>
      <c r="I138" s="2">
        <f>AVERAGE(K138,M138,O138,Q138)</f>
        <v>0</v>
      </c>
      <c r="J138" s="15"/>
      <c r="K138" s="2">
        <f>J138/_xlfn.STDEV.S($J$2:$J$86)</f>
        <v>0</v>
      </c>
      <c r="L138" s="15"/>
      <c r="M138" s="2">
        <f>L138/_xlfn.STDEV.S($L$2:$L$86)</f>
        <v>0</v>
      </c>
      <c r="N138" s="15"/>
      <c r="O138" s="2">
        <f>N138/_xlfn.STDEV.S($N$2:$N$86)</f>
        <v>0</v>
      </c>
      <c r="P138" s="15"/>
      <c r="Q138" s="2">
        <f>P138/_xlfn.STDEV.S($P$2:$P$86)</f>
        <v>0</v>
      </c>
      <c r="R138" s="13">
        <f>AVERAGE(T138,V138,X138,Z138,AB138,AD138)</f>
        <v>0</v>
      </c>
      <c r="S138" s="15"/>
      <c r="T138" s="2">
        <f>S138/_xlfn.STDEV.S($S$2:$S$86)</f>
        <v>0</v>
      </c>
      <c r="U138" s="15"/>
      <c r="V138" s="2">
        <f>U138/_xlfn.STDEV.S($U$2:$U$86)</f>
        <v>0</v>
      </c>
      <c r="W138" s="15"/>
      <c r="X138" s="2">
        <f>W138/_xlfn.STDEV.S($W$2:$W$86)</f>
        <v>0</v>
      </c>
      <c r="Y138" s="15"/>
      <c r="Z138" s="2">
        <f>Y138/_xlfn.STDEV.S($Y$2:$Y$86)</f>
        <v>0</v>
      </c>
      <c r="AA138" s="15"/>
      <c r="AB138" s="2">
        <f>AA138/_xlfn.STDEV.S($AA$2:$AA$86)</f>
        <v>0</v>
      </c>
      <c r="AC138" s="15"/>
      <c r="AD138" s="2">
        <f>AC138/_xlfn.STDEV.S($AC$2:$AC$86)</f>
        <v>0</v>
      </c>
      <c r="AE138" s="4">
        <f>AVERAGE(I138,R138)</f>
        <v>0</v>
      </c>
      <c r="AF138" s="14">
        <f>(AE138-MIN($AE$2:$AE$86)) / (MAX($AE$2:$AE$86)-MIN($AE$2:$AE$86))</f>
        <v>-1.7904614997701278</v>
      </c>
      <c r="AG138" s="15"/>
      <c r="AH138" s="2">
        <f>AG138/_xlfn.STDEV.S($AG$2:$AG$86)</f>
        <v>0</v>
      </c>
      <c r="AI138" s="15"/>
      <c r="AJ138" s="2">
        <f>AI138/_xlfn.STDEV.S($AI$2:$AI$86)</f>
        <v>0</v>
      </c>
      <c r="AK138" s="15"/>
      <c r="AL138" s="2">
        <f>AK138/_xlfn.STDEV.S($AK$2:$AK$86)</f>
        <v>0</v>
      </c>
      <c r="AM138" s="15"/>
      <c r="AN138" s="2">
        <f>AM138/_xlfn.STDEV.S($AM$2:$AM$86)</f>
        <v>0</v>
      </c>
      <c r="AO138" s="4">
        <f>AVERAGE(AH138,AJ138,AL138,AN138)</f>
        <v>0</v>
      </c>
      <c r="AP138" s="14">
        <f>(AO138-MIN($AO$2:$AO$86)) / (MAX($AO$2:$AO$86)-MIN($AO$2:$AO$86))</f>
        <v>-1.0222096400675513</v>
      </c>
      <c r="AQ138" s="7">
        <f>AVERAGE(AP138,AF138,H138)*100</f>
        <v>-91.289263661460041</v>
      </c>
      <c r="AR138" s="2">
        <f>AQ138-AQ139</f>
        <v>1.1200953895698262</v>
      </c>
      <c r="AS138" s="25"/>
      <c r="AT138" s="11">
        <f>$AU$2*AS138</f>
        <v>0</v>
      </c>
      <c r="AU138" s="15"/>
      <c r="AV138" s="2"/>
    </row>
    <row r="139" spans="1:48" s="6" customFormat="1" x14ac:dyDescent="0.25">
      <c r="A139" s="1" t="s">
        <v>45</v>
      </c>
      <c r="B139" s="1"/>
      <c r="C139" s="2">
        <v>83</v>
      </c>
      <c r="D139" s="2">
        <f>C139/_xlfn.STDEV.S($C$2:$C$86)</f>
        <v>18.021062277227312</v>
      </c>
      <c r="E139" s="2">
        <v>58.12</v>
      </c>
      <c r="F139" s="2">
        <f>E139/_xlfn.STDEV.S($E$2:$E$86)</f>
        <v>11.076497229936718</v>
      </c>
      <c r="G139" s="4">
        <f>AVERAGE(D139,F139)</f>
        <v>14.548779753582014</v>
      </c>
      <c r="H139" s="14">
        <f>(G139-MIN($G$2:$G$86)) / (MAX($G$2:$G$86)-MIN($G$2:$G$86))</f>
        <v>4.0390368306783213E-2</v>
      </c>
      <c r="I139" s="2">
        <f>AVERAGE(K139,M139,O139,Q139)</f>
        <v>0</v>
      </c>
      <c r="J139" s="15"/>
      <c r="K139" s="2">
        <f>J139/_xlfn.STDEV.S($J$2:$J$86)</f>
        <v>0</v>
      </c>
      <c r="L139" s="15"/>
      <c r="M139" s="2">
        <f>L139/_xlfn.STDEV.S($L$2:$L$86)</f>
        <v>0</v>
      </c>
      <c r="N139" s="15"/>
      <c r="O139" s="2">
        <f>N139/_xlfn.STDEV.S($N$2:$N$86)</f>
        <v>0</v>
      </c>
      <c r="P139" s="15"/>
      <c r="Q139" s="2">
        <f>P139/_xlfn.STDEV.S($P$2:$P$86)</f>
        <v>0</v>
      </c>
      <c r="R139" s="13">
        <f>AVERAGE(T139,V139,X139,Z139,AB139,AD139)</f>
        <v>0</v>
      </c>
      <c r="S139" s="15"/>
      <c r="T139" s="2">
        <f>S139/_xlfn.STDEV.S($S$2:$S$86)</f>
        <v>0</v>
      </c>
      <c r="U139" s="15"/>
      <c r="V139" s="2">
        <f>U139/_xlfn.STDEV.S($U$2:$U$86)</f>
        <v>0</v>
      </c>
      <c r="W139" s="15"/>
      <c r="X139" s="2">
        <f>W139/_xlfn.STDEV.S($W$2:$W$86)</f>
        <v>0</v>
      </c>
      <c r="Y139" s="15"/>
      <c r="Z139" s="2">
        <f>Y139/_xlfn.STDEV.S($Y$2:$Y$86)</f>
        <v>0</v>
      </c>
      <c r="AA139" s="15"/>
      <c r="AB139" s="2">
        <f>AA139/_xlfn.STDEV.S($AA$2:$AA$86)</f>
        <v>0</v>
      </c>
      <c r="AC139" s="15"/>
      <c r="AD139" s="2">
        <f>AC139/_xlfn.STDEV.S($AC$2:$AC$86)</f>
        <v>0</v>
      </c>
      <c r="AE139" s="4">
        <f>AVERAGE(I139,R139)</f>
        <v>0</v>
      </c>
      <c r="AF139" s="14">
        <f>(AE139-MIN($AE$2:$AE$86)) / (MAX($AE$2:$AE$86)-MIN($AE$2:$AE$86))</f>
        <v>-1.7904614997701278</v>
      </c>
      <c r="AG139" s="15"/>
      <c r="AH139" s="2">
        <f>AG139/_xlfn.STDEV.S($AG$2:$AG$86)</f>
        <v>0</v>
      </c>
      <c r="AI139" s="15"/>
      <c r="AJ139" s="2">
        <f>AI139/_xlfn.STDEV.S($AI$2:$AI$86)</f>
        <v>0</v>
      </c>
      <c r="AK139" s="15"/>
      <c r="AL139" s="2">
        <f>AK139/_xlfn.STDEV.S($AK$2:$AK$86)</f>
        <v>0</v>
      </c>
      <c r="AM139" s="15"/>
      <c r="AN139" s="2">
        <f>AM139/_xlfn.STDEV.S($AM$2:$AM$86)</f>
        <v>0</v>
      </c>
      <c r="AO139" s="4">
        <f>AVERAGE(AH139,AJ139,AL139,AN139)</f>
        <v>0</v>
      </c>
      <c r="AP139" s="14">
        <f>(AO139-MIN($AO$2:$AO$86)) / (MAX($AO$2:$AO$86)-MIN($AO$2:$AO$86))</f>
        <v>-1.0222096400675513</v>
      </c>
      <c r="AQ139" s="7">
        <f>AVERAGE(AP139,AF139,H139)*100</f>
        <v>-92.409359051029867</v>
      </c>
      <c r="AR139" s="2">
        <f>AQ139-AQ140</f>
        <v>0.44144870139604109</v>
      </c>
      <c r="AS139" s="25"/>
      <c r="AT139" s="11">
        <f>$AU$2*AS139</f>
        <v>0</v>
      </c>
      <c r="AU139" s="15"/>
      <c r="AV139" s="2"/>
    </row>
    <row r="140" spans="1:48" s="6" customFormat="1" x14ac:dyDescent="0.25">
      <c r="A140" s="1" t="s">
        <v>47</v>
      </c>
      <c r="B140" s="1"/>
      <c r="C140" s="2">
        <v>78.5</v>
      </c>
      <c r="D140" s="2">
        <f>C140/_xlfn.STDEV.S($C$2:$C$86)</f>
        <v>17.044016732076436</v>
      </c>
      <c r="E140" s="2">
        <v>62.63</v>
      </c>
      <c r="F140" s="2">
        <f>E140/_xlfn.STDEV.S($E$2:$E$86)</f>
        <v>11.936012070043647</v>
      </c>
      <c r="G140" s="4">
        <f>AVERAGE(D140,F140)</f>
        <v>14.490014401060041</v>
      </c>
      <c r="H140" s="14">
        <f>(G140-MIN($G$2:$G$86)) / (MAX($G$2:$G$86)-MIN($G$2:$G$86))</f>
        <v>2.7146907264902174E-2</v>
      </c>
      <c r="I140" s="2">
        <f>AVERAGE(K140,M140,O140,Q140)</f>
        <v>0</v>
      </c>
      <c r="J140" s="15"/>
      <c r="K140" s="2">
        <f>J140/_xlfn.STDEV.S($J$2:$J$86)</f>
        <v>0</v>
      </c>
      <c r="L140" s="15"/>
      <c r="M140" s="2">
        <f>L140/_xlfn.STDEV.S($L$2:$L$86)</f>
        <v>0</v>
      </c>
      <c r="N140" s="15"/>
      <c r="O140" s="2">
        <f>N140/_xlfn.STDEV.S($N$2:$N$86)</f>
        <v>0</v>
      </c>
      <c r="P140" s="15"/>
      <c r="Q140" s="2">
        <f>P140/_xlfn.STDEV.S($P$2:$P$86)</f>
        <v>0</v>
      </c>
      <c r="R140" s="13">
        <f>AVERAGE(T140,V140,X140,Z140,AB140,AD140)</f>
        <v>0</v>
      </c>
      <c r="S140" s="15"/>
      <c r="T140" s="2">
        <f>S140/_xlfn.STDEV.S($S$2:$S$86)</f>
        <v>0</v>
      </c>
      <c r="U140" s="15"/>
      <c r="V140" s="2">
        <f>U140/_xlfn.STDEV.S($U$2:$U$86)</f>
        <v>0</v>
      </c>
      <c r="W140" s="15"/>
      <c r="X140" s="2">
        <f>W140/_xlfn.STDEV.S($W$2:$W$86)</f>
        <v>0</v>
      </c>
      <c r="Y140" s="15"/>
      <c r="Z140" s="2">
        <f>Y140/_xlfn.STDEV.S($Y$2:$Y$86)</f>
        <v>0</v>
      </c>
      <c r="AA140" s="15"/>
      <c r="AB140" s="2">
        <f>AA140/_xlfn.STDEV.S($AA$2:$AA$86)</f>
        <v>0</v>
      </c>
      <c r="AC140" s="15"/>
      <c r="AD140" s="2">
        <f>AC140/_xlfn.STDEV.S($AC$2:$AC$86)</f>
        <v>0</v>
      </c>
      <c r="AE140" s="4">
        <f>AVERAGE(I140,R140)</f>
        <v>0</v>
      </c>
      <c r="AF140" s="14">
        <f>(AE140-MIN($AE$2:$AE$86)) / (MAX($AE$2:$AE$86)-MIN($AE$2:$AE$86))</f>
        <v>-1.7904614997701278</v>
      </c>
      <c r="AG140" s="15"/>
      <c r="AH140" s="2">
        <f>AG140/_xlfn.STDEV.S($AG$2:$AG$86)</f>
        <v>0</v>
      </c>
      <c r="AI140" s="15"/>
      <c r="AJ140" s="2">
        <f>AI140/_xlfn.STDEV.S($AI$2:$AI$86)</f>
        <v>0</v>
      </c>
      <c r="AK140" s="15"/>
      <c r="AL140" s="2">
        <f>AK140/_xlfn.STDEV.S($AK$2:$AK$86)</f>
        <v>0</v>
      </c>
      <c r="AM140" s="15"/>
      <c r="AN140" s="2">
        <f>AM140/_xlfn.STDEV.S($AM$2:$AM$86)</f>
        <v>0</v>
      </c>
      <c r="AO140" s="4">
        <f>AVERAGE(AH140,AJ140,AL140,AN140)</f>
        <v>0</v>
      </c>
      <c r="AP140" s="14">
        <f>(AO140-MIN($AO$2:$AO$86)) / (MAX($AO$2:$AO$86)-MIN($AO$2:$AO$86))</f>
        <v>-1.0222096400675513</v>
      </c>
      <c r="AQ140" s="7">
        <f>AVERAGE(AP140,AF140,H140)*100</f>
        <v>-92.850807752425908</v>
      </c>
      <c r="AR140" s="2">
        <f>AQ140-AQ141</f>
        <v>0.27336146392873673</v>
      </c>
      <c r="AS140" s="25"/>
      <c r="AT140" s="11">
        <f>$AU$2*AS140</f>
        <v>0</v>
      </c>
      <c r="AU140" s="15"/>
      <c r="AV140" s="2"/>
    </row>
    <row r="141" spans="1:48" s="6" customFormat="1" x14ac:dyDescent="0.25">
      <c r="A141" s="1" t="s">
        <v>76</v>
      </c>
      <c r="B141" s="1"/>
      <c r="C141" s="2">
        <v>74.25</v>
      </c>
      <c r="D141" s="2">
        <f>C141/_xlfn.STDEV.S($C$2:$C$86)</f>
        <v>16.121251494989494</v>
      </c>
      <c r="E141" s="2">
        <v>67.09</v>
      </c>
      <c r="F141" s="2">
        <f>E141/_xlfn.STDEV.S($E$2:$E$86)</f>
        <v>12.785997920792404</v>
      </c>
      <c r="G141" s="4">
        <f>AVERAGE(D141,F141)</f>
        <v>14.453624707890949</v>
      </c>
      <c r="H141" s="14">
        <f>(G141-MIN($G$2:$G$86)) / (MAX($G$2:$G$86)-MIN($G$2:$G$86))</f>
        <v>1.8946063347039716E-2</v>
      </c>
      <c r="I141" s="2">
        <f>AVERAGE(K141,M141,O141,Q141)</f>
        <v>0</v>
      </c>
      <c r="J141" s="15"/>
      <c r="K141" s="2">
        <f>J141/_xlfn.STDEV.S($J$2:$J$86)</f>
        <v>0</v>
      </c>
      <c r="L141" s="15"/>
      <c r="M141" s="2">
        <f>L141/_xlfn.STDEV.S($L$2:$L$86)</f>
        <v>0</v>
      </c>
      <c r="N141" s="15"/>
      <c r="O141" s="2">
        <f>N141/_xlfn.STDEV.S($N$2:$N$86)</f>
        <v>0</v>
      </c>
      <c r="P141" s="15"/>
      <c r="Q141" s="2">
        <f>P141/_xlfn.STDEV.S($P$2:$P$86)</f>
        <v>0</v>
      </c>
      <c r="R141" s="13">
        <f>AVERAGE(T141,V141,X141,Z141,AB141,AD141)</f>
        <v>0</v>
      </c>
      <c r="S141" s="15"/>
      <c r="T141" s="2">
        <f>S141/_xlfn.STDEV.S($S$2:$S$86)</f>
        <v>0</v>
      </c>
      <c r="U141" s="15"/>
      <c r="V141" s="2">
        <f>U141/_xlfn.STDEV.S($U$2:$U$86)</f>
        <v>0</v>
      </c>
      <c r="W141" s="15"/>
      <c r="X141" s="2">
        <f>W141/_xlfn.STDEV.S($W$2:$W$86)</f>
        <v>0</v>
      </c>
      <c r="Y141" s="15"/>
      <c r="Z141" s="2">
        <f>Y141/_xlfn.STDEV.S($Y$2:$Y$86)</f>
        <v>0</v>
      </c>
      <c r="AA141" s="15"/>
      <c r="AB141" s="2">
        <f>AA141/_xlfn.STDEV.S($AA$2:$AA$86)</f>
        <v>0</v>
      </c>
      <c r="AC141" s="15"/>
      <c r="AD141" s="2">
        <f>AC141/_xlfn.STDEV.S($AC$2:$AC$86)</f>
        <v>0</v>
      </c>
      <c r="AE141" s="4">
        <f>AVERAGE(I141,R141)</f>
        <v>0</v>
      </c>
      <c r="AF141" s="14">
        <f>(AE141-MIN($AE$2:$AE$86)) / (MAX($AE$2:$AE$86)-MIN($AE$2:$AE$86))</f>
        <v>-1.7904614997701278</v>
      </c>
      <c r="AG141" s="15"/>
      <c r="AH141" s="2">
        <f>AG141/_xlfn.STDEV.S($AG$2:$AG$86)</f>
        <v>0</v>
      </c>
      <c r="AI141" s="15"/>
      <c r="AJ141" s="2">
        <f>AI141/_xlfn.STDEV.S($AI$2:$AI$86)</f>
        <v>0</v>
      </c>
      <c r="AK141" s="15"/>
      <c r="AL141" s="2">
        <f>AK141/_xlfn.STDEV.S($AK$2:$AK$86)</f>
        <v>0</v>
      </c>
      <c r="AM141" s="15"/>
      <c r="AN141" s="2">
        <f>AM141/_xlfn.STDEV.S($AM$2:$AM$86)</f>
        <v>0</v>
      </c>
      <c r="AO141" s="4">
        <f>AVERAGE(AH141,AJ141,AL141,AN141)</f>
        <v>0</v>
      </c>
      <c r="AP141" s="14">
        <f>(AO141-MIN($AO$2:$AO$86)) / (MAX($AO$2:$AO$86)-MIN($AO$2:$AO$86))</f>
        <v>-1.0222096400675513</v>
      </c>
      <c r="AQ141" s="7">
        <f>AVERAGE(AP141,AF141,H141)*100</f>
        <v>-93.124169216354645</v>
      </c>
      <c r="AR141" s="2">
        <f>AQ141-AQ142</f>
        <v>0.12779854402479884</v>
      </c>
      <c r="AS141" s="25"/>
      <c r="AT141" s="11">
        <f>$AU$2*AS141</f>
        <v>0</v>
      </c>
      <c r="AU141" s="15"/>
      <c r="AV141" s="2"/>
    </row>
    <row r="142" spans="1:48" s="6" customFormat="1" x14ac:dyDescent="0.25">
      <c r="A142" s="1" t="s">
        <v>121</v>
      </c>
      <c r="B142" s="1"/>
      <c r="C142" s="2">
        <v>72.25</v>
      </c>
      <c r="D142" s="2">
        <f>C142/_xlfn.STDEV.S($C$2:$C$86)</f>
        <v>15.687009030477993</v>
      </c>
      <c r="E142" s="2">
        <v>69.19</v>
      </c>
      <c r="F142" s="2">
        <f>E142/_xlfn.STDEV.S($E$2:$E$86)</f>
        <v>13.18621547383554</v>
      </c>
      <c r="G142" s="4">
        <f>AVERAGE(D142,F142)</f>
        <v>14.436612252156767</v>
      </c>
      <c r="H142" s="14">
        <f>(G142-MIN($G$2:$G$86)) / (MAX($G$2:$G$86)-MIN($G$2:$G$86))</f>
        <v>1.5112107026295755E-2</v>
      </c>
      <c r="I142" s="2">
        <f>AVERAGE(K142,M142,O142,Q142)</f>
        <v>0</v>
      </c>
      <c r="J142" s="15"/>
      <c r="K142" s="2">
        <f>J142/_xlfn.STDEV.S($J$2:$J$86)</f>
        <v>0</v>
      </c>
      <c r="L142" s="15"/>
      <c r="M142" s="2">
        <f>L142/_xlfn.STDEV.S($L$2:$L$86)</f>
        <v>0</v>
      </c>
      <c r="N142" s="15"/>
      <c r="O142" s="2">
        <f>N142/_xlfn.STDEV.S($N$2:$N$86)</f>
        <v>0</v>
      </c>
      <c r="P142" s="15"/>
      <c r="Q142" s="2">
        <f>P142/_xlfn.STDEV.S($P$2:$P$86)</f>
        <v>0</v>
      </c>
      <c r="R142" s="13">
        <f>AVERAGE(T142,V142,X142,Z142,AB142,AD142)</f>
        <v>0</v>
      </c>
      <c r="S142" s="15"/>
      <c r="T142" s="2">
        <f>S142/_xlfn.STDEV.S($S$2:$S$86)</f>
        <v>0</v>
      </c>
      <c r="U142" s="15"/>
      <c r="V142" s="2">
        <f>U142/_xlfn.STDEV.S($U$2:$U$86)</f>
        <v>0</v>
      </c>
      <c r="W142" s="15"/>
      <c r="X142" s="2">
        <f>W142/_xlfn.STDEV.S($W$2:$W$86)</f>
        <v>0</v>
      </c>
      <c r="Y142" s="15"/>
      <c r="Z142" s="2">
        <f>Y142/_xlfn.STDEV.S($Y$2:$Y$86)</f>
        <v>0</v>
      </c>
      <c r="AA142" s="15"/>
      <c r="AB142" s="2">
        <f>AA142/_xlfn.STDEV.S($AA$2:$AA$86)</f>
        <v>0</v>
      </c>
      <c r="AC142" s="15"/>
      <c r="AD142" s="2">
        <f>AC142/_xlfn.STDEV.S($AC$2:$AC$86)</f>
        <v>0</v>
      </c>
      <c r="AE142" s="4">
        <f>AVERAGE(I142,R142)</f>
        <v>0</v>
      </c>
      <c r="AF142" s="14">
        <f>(AE142-MIN($AE$2:$AE$86)) / (MAX($AE$2:$AE$86)-MIN($AE$2:$AE$86))</f>
        <v>-1.7904614997701278</v>
      </c>
      <c r="AG142" s="15"/>
      <c r="AH142" s="2">
        <f>AG142/_xlfn.STDEV.S($AG$2:$AG$86)</f>
        <v>0</v>
      </c>
      <c r="AI142" s="15"/>
      <c r="AJ142" s="2">
        <f>AI142/_xlfn.STDEV.S($AI$2:$AI$86)</f>
        <v>0</v>
      </c>
      <c r="AK142" s="15"/>
      <c r="AL142" s="2">
        <f>AK142/_xlfn.STDEV.S($AK$2:$AK$86)</f>
        <v>0</v>
      </c>
      <c r="AM142" s="15"/>
      <c r="AN142" s="2">
        <f>AM142/_xlfn.STDEV.S($AM$2:$AM$86)</f>
        <v>0</v>
      </c>
      <c r="AO142" s="4">
        <f>AVERAGE(AH142,AJ142,AL142,AN142)</f>
        <v>0</v>
      </c>
      <c r="AP142" s="14">
        <f>(AO142-MIN($AO$2:$AO$86)) / (MAX($AO$2:$AO$86)-MIN($AO$2:$AO$86))</f>
        <v>-1.0222096400675513</v>
      </c>
      <c r="AQ142" s="7">
        <f>AVERAGE(AP142,AF142,H142)*100</f>
        <v>-93.251967760379443</v>
      </c>
      <c r="AR142" s="2">
        <f>AQ142-AQ143</f>
        <v>0.31042801230739769</v>
      </c>
      <c r="AS142" s="25"/>
      <c r="AT142" s="11">
        <f>$AU$2*AS142</f>
        <v>0</v>
      </c>
      <c r="AU142" s="15"/>
      <c r="AV142" s="2"/>
    </row>
    <row r="143" spans="1:48" s="6" customFormat="1" x14ac:dyDescent="0.25">
      <c r="A143" s="1" t="s">
        <v>104</v>
      </c>
      <c r="B143" s="1"/>
      <c r="C143" s="2">
        <v>77.25</v>
      </c>
      <c r="D143" s="2">
        <f>C143/_xlfn.STDEV.S($C$2:$C$86)</f>
        <v>16.772615191756746</v>
      </c>
      <c r="E143" s="2">
        <v>63.06</v>
      </c>
      <c r="F143" s="2">
        <f>E143/_xlfn.STDEV.S($E$2:$E$86)</f>
        <v>12.017961378523909</v>
      </c>
      <c r="G143" s="4">
        <f>AVERAGE(D143,F143)</f>
        <v>14.395288285140328</v>
      </c>
      <c r="H143" s="14">
        <f>(G143-MIN($G$2:$G$86)) / (MAX($G$2:$G$86)-MIN($G$2:$G$86))</f>
        <v>5.7992666570740011E-3</v>
      </c>
      <c r="I143" s="2">
        <f>AVERAGE(K143,M143,O143,Q143)</f>
        <v>0</v>
      </c>
      <c r="J143" s="15"/>
      <c r="K143" s="2">
        <f>J143/_xlfn.STDEV.S($J$2:$J$86)</f>
        <v>0</v>
      </c>
      <c r="L143" s="15"/>
      <c r="M143" s="2">
        <f>L143/_xlfn.STDEV.S($L$2:$L$86)</f>
        <v>0</v>
      </c>
      <c r="N143" s="15"/>
      <c r="O143" s="2">
        <f>N143/_xlfn.STDEV.S($N$2:$N$86)</f>
        <v>0</v>
      </c>
      <c r="P143" s="15"/>
      <c r="Q143" s="2">
        <f>P143/_xlfn.STDEV.S($P$2:$P$86)</f>
        <v>0</v>
      </c>
      <c r="R143" s="13">
        <f>AVERAGE(T143,V143,X143,Z143,AB143,AD143)</f>
        <v>0</v>
      </c>
      <c r="S143" s="15"/>
      <c r="T143" s="2">
        <f>S143/_xlfn.STDEV.S($S$2:$S$86)</f>
        <v>0</v>
      </c>
      <c r="U143" s="15"/>
      <c r="V143" s="2">
        <f>U143/_xlfn.STDEV.S($U$2:$U$86)</f>
        <v>0</v>
      </c>
      <c r="W143" s="15"/>
      <c r="X143" s="2">
        <f>W143/_xlfn.STDEV.S($W$2:$W$86)</f>
        <v>0</v>
      </c>
      <c r="Y143" s="15"/>
      <c r="Z143" s="2">
        <f>Y143/_xlfn.STDEV.S($Y$2:$Y$86)</f>
        <v>0</v>
      </c>
      <c r="AA143" s="15"/>
      <c r="AB143" s="2">
        <f>AA143/_xlfn.STDEV.S($AA$2:$AA$86)</f>
        <v>0</v>
      </c>
      <c r="AC143" s="15"/>
      <c r="AD143" s="2">
        <f>AC143/_xlfn.STDEV.S($AC$2:$AC$86)</f>
        <v>0</v>
      </c>
      <c r="AE143" s="4">
        <f>AVERAGE(I143,R143)</f>
        <v>0</v>
      </c>
      <c r="AF143" s="14">
        <f>(AE143-MIN($AE$2:$AE$86)) / (MAX($AE$2:$AE$86)-MIN($AE$2:$AE$86))</f>
        <v>-1.7904614997701278</v>
      </c>
      <c r="AG143" s="15"/>
      <c r="AH143" s="2">
        <f>AG143/_xlfn.STDEV.S($AG$2:$AG$86)</f>
        <v>0</v>
      </c>
      <c r="AI143" s="15"/>
      <c r="AJ143" s="2">
        <f>AI143/_xlfn.STDEV.S($AI$2:$AI$86)</f>
        <v>0</v>
      </c>
      <c r="AK143" s="15"/>
      <c r="AL143" s="2">
        <f>AK143/_xlfn.STDEV.S($AK$2:$AK$86)</f>
        <v>0</v>
      </c>
      <c r="AM143" s="15"/>
      <c r="AN143" s="2">
        <f>AM143/_xlfn.STDEV.S($AM$2:$AM$86)</f>
        <v>0</v>
      </c>
      <c r="AO143" s="4">
        <f>AVERAGE(AH143,AJ143,AL143,AN143)</f>
        <v>0</v>
      </c>
      <c r="AP143" s="14">
        <f>(AO143-MIN($AO$2:$AO$86)) / (MAX($AO$2:$AO$86)-MIN($AO$2:$AO$86))</f>
        <v>-1.0222096400675513</v>
      </c>
      <c r="AQ143" s="7">
        <f>AVERAGE(AP143,AF143,H143)*100</f>
        <v>-93.562395772686841</v>
      </c>
      <c r="AR143" s="2">
        <f>AQ143-AQ144</f>
        <v>0.18135407742495602</v>
      </c>
      <c r="AS143" s="25"/>
      <c r="AT143" s="11">
        <f>$AU$2*AS143</f>
        <v>0</v>
      </c>
      <c r="AU143" s="15"/>
      <c r="AV143" s="2"/>
    </row>
    <row r="144" spans="1:48" s="6" customFormat="1" x14ac:dyDescent="0.25">
      <c r="A144" s="1" t="s">
        <v>59</v>
      </c>
      <c r="B144" s="1"/>
      <c r="C144" s="2">
        <v>75</v>
      </c>
      <c r="D144" s="2">
        <f>C144/_xlfn.STDEV.S($C$2:$C$86)</f>
        <v>16.284092419181306</v>
      </c>
      <c r="E144" s="2">
        <v>65.37</v>
      </c>
      <c r="F144" s="2">
        <f>E144/_xlfn.STDEV.S($E$2:$E$86)</f>
        <v>12.45820068687136</v>
      </c>
      <c r="G144" s="4">
        <f>AVERAGE(D144,F144)</f>
        <v>14.371146553026332</v>
      </c>
      <c r="H144" s="14">
        <f>(G144-MIN($G$2:$G$86)) / (MAX($G$2:$G$86)-MIN($G$2:$G$86))</f>
        <v>3.5864433432543613E-4</v>
      </c>
      <c r="I144" s="2">
        <f>AVERAGE(K144,M144,O144,Q144)</f>
        <v>0</v>
      </c>
      <c r="J144" s="15"/>
      <c r="K144" s="2">
        <f>J144/_xlfn.STDEV.S($J$2:$J$86)</f>
        <v>0</v>
      </c>
      <c r="L144" s="15"/>
      <c r="M144" s="2">
        <f>L144/_xlfn.STDEV.S($L$2:$L$86)</f>
        <v>0</v>
      </c>
      <c r="N144" s="15"/>
      <c r="O144" s="2">
        <f>N144/_xlfn.STDEV.S($N$2:$N$86)</f>
        <v>0</v>
      </c>
      <c r="P144" s="15"/>
      <c r="Q144" s="2">
        <f>P144/_xlfn.STDEV.S($P$2:$P$86)</f>
        <v>0</v>
      </c>
      <c r="R144" s="13">
        <f>AVERAGE(T144,V144,X144,Z144,AB144,AD144)</f>
        <v>0</v>
      </c>
      <c r="S144" s="15"/>
      <c r="T144" s="2">
        <f>S144/_xlfn.STDEV.S($S$2:$S$86)</f>
        <v>0</v>
      </c>
      <c r="U144" s="15"/>
      <c r="V144" s="2">
        <f>U144/_xlfn.STDEV.S($U$2:$U$86)</f>
        <v>0</v>
      </c>
      <c r="W144" s="15"/>
      <c r="X144" s="2">
        <f>W144/_xlfn.STDEV.S($W$2:$W$86)</f>
        <v>0</v>
      </c>
      <c r="Y144" s="15"/>
      <c r="Z144" s="2">
        <f>Y144/_xlfn.STDEV.S($Y$2:$Y$86)</f>
        <v>0</v>
      </c>
      <c r="AA144" s="15"/>
      <c r="AB144" s="2">
        <f>AA144/_xlfn.STDEV.S($AA$2:$AA$86)</f>
        <v>0</v>
      </c>
      <c r="AC144" s="15"/>
      <c r="AD144" s="2">
        <f>AC144/_xlfn.STDEV.S($AC$2:$AC$86)</f>
        <v>0</v>
      </c>
      <c r="AE144" s="4">
        <f>AVERAGE(I144,R144)</f>
        <v>0</v>
      </c>
      <c r="AF144" s="14">
        <f>(AE144-MIN($AE$2:$AE$86)) / (MAX($AE$2:$AE$86)-MIN($AE$2:$AE$86))</f>
        <v>-1.7904614997701278</v>
      </c>
      <c r="AG144" s="15"/>
      <c r="AH144" s="2">
        <f>AG144/_xlfn.STDEV.S($AG$2:$AG$86)</f>
        <v>0</v>
      </c>
      <c r="AI144" s="15"/>
      <c r="AJ144" s="2">
        <f>AI144/_xlfn.STDEV.S($AI$2:$AI$86)</f>
        <v>0</v>
      </c>
      <c r="AK144" s="15"/>
      <c r="AL144" s="2">
        <f>AK144/_xlfn.STDEV.S($AK$2:$AK$86)</f>
        <v>0</v>
      </c>
      <c r="AM144" s="15"/>
      <c r="AN144" s="2">
        <f>AM144/_xlfn.STDEV.S($AM$2:$AM$86)</f>
        <v>0</v>
      </c>
      <c r="AO144" s="4">
        <f>AVERAGE(AH144,AJ144,AL144,AN144)</f>
        <v>0</v>
      </c>
      <c r="AP144" s="14">
        <f>(AO144-MIN($AO$2:$AO$86)) / (MAX($AO$2:$AO$86)-MIN($AO$2:$AO$86))</f>
        <v>-1.0222096400675513</v>
      </c>
      <c r="AQ144" s="7">
        <f>AVERAGE(AP144,AF144,H144)*100</f>
        <v>-93.743749850111797</v>
      </c>
      <c r="AR144" s="2">
        <f>AQ144-AQ145</f>
        <v>0.57082167999696765</v>
      </c>
      <c r="AS144" s="25"/>
      <c r="AT144" s="11">
        <f>$AU$2*AS144</f>
        <v>0</v>
      </c>
      <c r="AU144" s="17"/>
      <c r="AV144" s="4"/>
    </row>
    <row r="145" spans="1:48" s="6" customFormat="1" x14ac:dyDescent="0.25">
      <c r="A145" s="1" t="s">
        <v>120</v>
      </c>
      <c r="B145" s="1"/>
      <c r="C145" s="2">
        <v>71.5</v>
      </c>
      <c r="D145" s="2">
        <f>C145/_xlfn.STDEV.S($C$2:$C$86)</f>
        <v>15.524168106286179</v>
      </c>
      <c r="E145" s="2">
        <v>68.56</v>
      </c>
      <c r="F145" s="2">
        <f>E145/_xlfn.STDEV.S($E$2:$E$86)</f>
        <v>13.0661502079226</v>
      </c>
      <c r="G145" s="4">
        <f>AVERAGE(D145,F145)</f>
        <v>14.29515915710439</v>
      </c>
      <c r="H145" s="14">
        <f>(G145-MIN($G$2:$G$86)) / (MAX($G$2:$G$86)-MIN($G$2:$G$86))</f>
        <v>-1.6766006065583899E-2</v>
      </c>
      <c r="I145" s="2">
        <f>AVERAGE(K145,M145,O145,Q145)</f>
        <v>0</v>
      </c>
      <c r="J145" s="15"/>
      <c r="K145" s="2">
        <f>J145/_xlfn.STDEV.S($J$2:$J$86)</f>
        <v>0</v>
      </c>
      <c r="L145" s="15"/>
      <c r="M145" s="2">
        <f>L145/_xlfn.STDEV.S($L$2:$L$86)</f>
        <v>0</v>
      </c>
      <c r="N145" s="15"/>
      <c r="O145" s="2">
        <f>N145/_xlfn.STDEV.S($N$2:$N$86)</f>
        <v>0</v>
      </c>
      <c r="P145" s="15"/>
      <c r="Q145" s="2">
        <f>P145/_xlfn.STDEV.S($P$2:$P$86)</f>
        <v>0</v>
      </c>
      <c r="R145" s="13">
        <f>AVERAGE(T145,V145,X145,Z145,AB145,AD145)</f>
        <v>0</v>
      </c>
      <c r="S145" s="15"/>
      <c r="T145" s="2">
        <f>S145/_xlfn.STDEV.S($S$2:$S$86)</f>
        <v>0</v>
      </c>
      <c r="U145" s="15"/>
      <c r="V145" s="2">
        <f>U145/_xlfn.STDEV.S($U$2:$U$86)</f>
        <v>0</v>
      </c>
      <c r="W145" s="15"/>
      <c r="X145" s="2">
        <f>W145/_xlfn.STDEV.S($W$2:$W$86)</f>
        <v>0</v>
      </c>
      <c r="Y145" s="15"/>
      <c r="Z145" s="2">
        <f>Y145/_xlfn.STDEV.S($Y$2:$Y$86)</f>
        <v>0</v>
      </c>
      <c r="AA145" s="15"/>
      <c r="AB145" s="2">
        <f>AA145/_xlfn.STDEV.S($AA$2:$AA$86)</f>
        <v>0</v>
      </c>
      <c r="AC145" s="15"/>
      <c r="AD145" s="2">
        <f>AC145/_xlfn.STDEV.S($AC$2:$AC$86)</f>
        <v>0</v>
      </c>
      <c r="AE145" s="4">
        <f>AVERAGE(I145,R145)</f>
        <v>0</v>
      </c>
      <c r="AF145" s="14">
        <f>(AE145-MIN($AE$2:$AE$86)) / (MAX($AE$2:$AE$86)-MIN($AE$2:$AE$86))</f>
        <v>-1.7904614997701278</v>
      </c>
      <c r="AG145" s="15"/>
      <c r="AH145" s="2">
        <f>AG145/_xlfn.STDEV.S($AG$2:$AG$86)</f>
        <v>0</v>
      </c>
      <c r="AI145" s="15"/>
      <c r="AJ145" s="2">
        <f>AI145/_xlfn.STDEV.S($AI$2:$AI$86)</f>
        <v>0</v>
      </c>
      <c r="AK145" s="15"/>
      <c r="AL145" s="2">
        <f>AK145/_xlfn.STDEV.S($AK$2:$AK$86)</f>
        <v>0</v>
      </c>
      <c r="AM145" s="15"/>
      <c r="AN145" s="2">
        <f>AM145/_xlfn.STDEV.S($AM$2:$AM$86)</f>
        <v>0</v>
      </c>
      <c r="AO145" s="4">
        <f>AVERAGE(AH145,AJ145,AL145,AN145)</f>
        <v>0</v>
      </c>
      <c r="AP145" s="14">
        <f>(AO145-MIN($AO$2:$AO$86)) / (MAX($AO$2:$AO$86)-MIN($AO$2:$AO$86))</f>
        <v>-1.0222096400675513</v>
      </c>
      <c r="AQ145" s="7">
        <f>AVERAGE(AP145,AF145,H145)*100</f>
        <v>-94.314571530108765</v>
      </c>
      <c r="AR145" s="2">
        <f>AQ145-AQ146</f>
        <v>9.5681067181473622E-2</v>
      </c>
      <c r="AS145" s="25"/>
      <c r="AT145" s="11">
        <f>$AU$2*AS145</f>
        <v>0</v>
      </c>
      <c r="AU145" s="16"/>
    </row>
    <row r="146" spans="1:48" s="6" customFormat="1" x14ac:dyDescent="0.25">
      <c r="A146" s="1" t="s">
        <v>105</v>
      </c>
      <c r="B146" s="1"/>
      <c r="C146" s="2">
        <v>76.5</v>
      </c>
      <c r="D146" s="2">
        <f>C146/_xlfn.STDEV.S($C$2:$C$86)</f>
        <v>16.609774267564934</v>
      </c>
      <c r="E146" s="2">
        <v>62.73</v>
      </c>
      <c r="F146" s="2">
        <f>E146/_xlfn.STDEV.S($E$2:$E$86)</f>
        <v>11.955070048759985</v>
      </c>
      <c r="G146" s="4">
        <f>AVERAGE(D146,F146)</f>
        <v>14.28242215816246</v>
      </c>
      <c r="H146" s="14">
        <f>(G146-MIN($G$2:$G$86)) / (MAX($G$2:$G$86)-MIN($G$2:$G$86))</f>
        <v>-1.9636438081028055E-2</v>
      </c>
      <c r="I146" s="2">
        <f>AVERAGE(K146,M146,O146,Q146)</f>
        <v>0</v>
      </c>
      <c r="J146" s="15"/>
      <c r="K146" s="2">
        <f>J146/_xlfn.STDEV.S($J$2:$J$86)</f>
        <v>0</v>
      </c>
      <c r="L146" s="15"/>
      <c r="M146" s="2">
        <f>L146/_xlfn.STDEV.S($L$2:$L$86)</f>
        <v>0</v>
      </c>
      <c r="N146" s="15"/>
      <c r="O146" s="2">
        <f>N146/_xlfn.STDEV.S($N$2:$N$86)</f>
        <v>0</v>
      </c>
      <c r="P146" s="15"/>
      <c r="Q146" s="2">
        <f>P146/_xlfn.STDEV.S($P$2:$P$86)</f>
        <v>0</v>
      </c>
      <c r="R146" s="13">
        <f>AVERAGE(T146,V146,X146,Z146,AB146,AD146)</f>
        <v>0</v>
      </c>
      <c r="S146" s="15"/>
      <c r="T146" s="2">
        <f>S146/_xlfn.STDEV.S($S$2:$S$86)</f>
        <v>0</v>
      </c>
      <c r="U146" s="15"/>
      <c r="V146" s="2">
        <f>U146/_xlfn.STDEV.S($U$2:$U$86)</f>
        <v>0</v>
      </c>
      <c r="W146" s="15"/>
      <c r="X146" s="2">
        <f>W146/_xlfn.STDEV.S($W$2:$W$86)</f>
        <v>0</v>
      </c>
      <c r="Y146" s="15"/>
      <c r="Z146" s="2">
        <f>Y146/_xlfn.STDEV.S($Y$2:$Y$86)</f>
        <v>0</v>
      </c>
      <c r="AA146" s="15"/>
      <c r="AB146" s="2">
        <f>AA146/_xlfn.STDEV.S($AA$2:$AA$86)</f>
        <v>0</v>
      </c>
      <c r="AC146" s="15"/>
      <c r="AD146" s="2">
        <f>AC146/_xlfn.STDEV.S($AC$2:$AC$86)</f>
        <v>0</v>
      </c>
      <c r="AE146" s="4">
        <f>AVERAGE(I146,R146)</f>
        <v>0</v>
      </c>
      <c r="AF146" s="14">
        <f>(AE146-MIN($AE$2:$AE$86)) / (MAX($AE$2:$AE$86)-MIN($AE$2:$AE$86))</f>
        <v>-1.7904614997701278</v>
      </c>
      <c r="AG146" s="15"/>
      <c r="AH146" s="2">
        <f>AG146/_xlfn.STDEV.S($AG$2:$AG$86)</f>
        <v>0</v>
      </c>
      <c r="AI146" s="15"/>
      <c r="AJ146" s="2">
        <f>AI146/_xlfn.STDEV.S($AI$2:$AI$86)</f>
        <v>0</v>
      </c>
      <c r="AK146" s="15"/>
      <c r="AL146" s="2">
        <f>AK146/_xlfn.STDEV.S($AK$2:$AK$86)</f>
        <v>0</v>
      </c>
      <c r="AM146" s="15"/>
      <c r="AN146" s="2">
        <f>AM146/_xlfn.STDEV.S($AM$2:$AM$86)</f>
        <v>0</v>
      </c>
      <c r="AO146" s="4">
        <f>AVERAGE(AH146,AJ146,AL146,AN146)</f>
        <v>0</v>
      </c>
      <c r="AP146" s="14">
        <f>(AO146-MIN($AO$2:$AO$86)) / (MAX($AO$2:$AO$86)-MIN($AO$2:$AO$86))</f>
        <v>-1.0222096400675513</v>
      </c>
      <c r="AQ146" s="7">
        <f>AVERAGE(AP146,AF146,H146)*100</f>
        <v>-94.410252597290238</v>
      </c>
      <c r="AR146" s="2">
        <f>AQ146-AQ147</f>
        <v>6.1800025910869749E-2</v>
      </c>
      <c r="AS146" s="25"/>
      <c r="AT146" s="11">
        <f>$AU$2*AS146</f>
        <v>0</v>
      </c>
      <c r="AU146" s="16"/>
    </row>
    <row r="147" spans="1:48" s="6" customFormat="1" x14ac:dyDescent="0.25">
      <c r="A147" s="1" t="s">
        <v>93</v>
      </c>
      <c r="B147" s="1"/>
      <c r="C147" s="2">
        <v>71.5</v>
      </c>
      <c r="D147" s="2">
        <f>C147/_xlfn.STDEV.S($C$2:$C$86)</f>
        <v>15.524168106286179</v>
      </c>
      <c r="E147" s="2">
        <v>68.34</v>
      </c>
      <c r="F147" s="2">
        <f>E147/_xlfn.STDEV.S($E$2:$E$86)</f>
        <v>13.024222654746653</v>
      </c>
      <c r="G147" s="4">
        <f>AVERAGE(D147,F147)</f>
        <v>14.274195380516417</v>
      </c>
      <c r="H147" s="14">
        <f>(G147-MIN($G$2:$G$86)) / (MAX($G$2:$G$86)-MIN($G$2:$G$86))</f>
        <v>-2.1490438858354114E-2</v>
      </c>
      <c r="I147" s="2">
        <f>AVERAGE(K147,M147,O147,Q147)</f>
        <v>0</v>
      </c>
      <c r="J147" s="15"/>
      <c r="K147" s="2">
        <f>J147/_xlfn.STDEV.S($J$2:$J$86)</f>
        <v>0</v>
      </c>
      <c r="L147" s="15"/>
      <c r="M147" s="2">
        <f>L147/_xlfn.STDEV.S($L$2:$L$86)</f>
        <v>0</v>
      </c>
      <c r="N147" s="15"/>
      <c r="O147" s="2">
        <f>N147/_xlfn.STDEV.S($N$2:$N$86)</f>
        <v>0</v>
      </c>
      <c r="P147" s="15"/>
      <c r="Q147" s="2">
        <f>P147/_xlfn.STDEV.S($P$2:$P$86)</f>
        <v>0</v>
      </c>
      <c r="R147" s="13">
        <f>AVERAGE(T147,V147,X147,Z147,AB147,AD147)</f>
        <v>0</v>
      </c>
      <c r="S147" s="15"/>
      <c r="T147" s="2">
        <f>S147/_xlfn.STDEV.S($S$2:$S$86)</f>
        <v>0</v>
      </c>
      <c r="U147" s="15"/>
      <c r="V147" s="2">
        <f>U147/_xlfn.STDEV.S($U$2:$U$86)</f>
        <v>0</v>
      </c>
      <c r="W147" s="15"/>
      <c r="X147" s="2">
        <f>W147/_xlfn.STDEV.S($W$2:$W$86)</f>
        <v>0</v>
      </c>
      <c r="Y147" s="15"/>
      <c r="Z147" s="2">
        <f>Y147/_xlfn.STDEV.S($Y$2:$Y$86)</f>
        <v>0</v>
      </c>
      <c r="AA147" s="15"/>
      <c r="AB147" s="2">
        <f>AA147/_xlfn.STDEV.S($AA$2:$AA$86)</f>
        <v>0</v>
      </c>
      <c r="AC147" s="15"/>
      <c r="AD147" s="2">
        <f>AC147/_xlfn.STDEV.S($AC$2:$AC$86)</f>
        <v>0</v>
      </c>
      <c r="AE147" s="4">
        <f>AVERAGE(I147,R147)</f>
        <v>0</v>
      </c>
      <c r="AF147" s="14">
        <f>(AE147-MIN($AE$2:$AE$86)) / (MAX($AE$2:$AE$86)-MIN($AE$2:$AE$86))</f>
        <v>-1.7904614997701278</v>
      </c>
      <c r="AG147" s="15"/>
      <c r="AH147" s="2">
        <f>AG147/_xlfn.STDEV.S($AG$2:$AG$86)</f>
        <v>0</v>
      </c>
      <c r="AI147" s="15"/>
      <c r="AJ147" s="2">
        <f>AI147/_xlfn.STDEV.S($AI$2:$AI$86)</f>
        <v>0</v>
      </c>
      <c r="AK147" s="15"/>
      <c r="AL147" s="2">
        <f>AK147/_xlfn.STDEV.S($AK$2:$AK$86)</f>
        <v>0</v>
      </c>
      <c r="AM147" s="15"/>
      <c r="AN147" s="2">
        <f>AM147/_xlfn.STDEV.S($AM$2:$AM$86)</f>
        <v>0</v>
      </c>
      <c r="AO147" s="4">
        <f>AVERAGE(AH147,AJ147,AL147,AN147)</f>
        <v>0</v>
      </c>
      <c r="AP147" s="14">
        <f>(AO147-MIN($AO$2:$AO$86)) / (MAX($AO$2:$AO$86)-MIN($AO$2:$AO$86))</f>
        <v>-1.0222096400675513</v>
      </c>
      <c r="AQ147" s="7">
        <f>AVERAGE(AP147,AF147,H147)*100</f>
        <v>-94.472052623201108</v>
      </c>
      <c r="AR147" s="2">
        <f>AQ147-AQ148</f>
        <v>0.27227520292221641</v>
      </c>
      <c r="AS147" s="25"/>
      <c r="AT147" s="11">
        <f>$AU$2*AS147</f>
        <v>0</v>
      </c>
      <c r="AU147" s="16"/>
    </row>
    <row r="148" spans="1:48" s="6" customFormat="1" x14ac:dyDescent="0.25">
      <c r="A148" s="1" t="s">
        <v>87</v>
      </c>
      <c r="B148" s="1"/>
      <c r="C148" s="2">
        <v>72</v>
      </c>
      <c r="D148" s="2">
        <f>C148/_xlfn.STDEV.S($C$2:$C$86)</f>
        <v>15.632728722414054</v>
      </c>
      <c r="E148" s="2">
        <v>67.39</v>
      </c>
      <c r="F148" s="2">
        <f>E148/_xlfn.STDEV.S($E$2:$E$86)</f>
        <v>12.843171856941423</v>
      </c>
      <c r="G148" s="4">
        <f>AVERAGE(D148,F148)</f>
        <v>14.237950289677737</v>
      </c>
      <c r="H148" s="14">
        <f>(G148-MIN($G$2:$G$86)) / (MAX($G$2:$G$86)-MIN($G$2:$G$86))</f>
        <v>-2.9658694946020893E-2</v>
      </c>
      <c r="I148" s="2">
        <f>AVERAGE(K148,M148,O148,Q148)</f>
        <v>0</v>
      </c>
      <c r="J148" s="15"/>
      <c r="K148" s="2">
        <f>J148/_xlfn.STDEV.S($J$2:$J$86)</f>
        <v>0</v>
      </c>
      <c r="L148" s="15"/>
      <c r="M148" s="2">
        <f>L148/_xlfn.STDEV.S($L$2:$L$86)</f>
        <v>0</v>
      </c>
      <c r="N148" s="15"/>
      <c r="O148" s="2">
        <f>N148/_xlfn.STDEV.S($N$2:$N$86)</f>
        <v>0</v>
      </c>
      <c r="P148" s="15"/>
      <c r="Q148" s="2">
        <f>P148/_xlfn.STDEV.S($P$2:$P$86)</f>
        <v>0</v>
      </c>
      <c r="R148" s="13">
        <f>AVERAGE(T148,V148,X148,Z148,AB148,AD148)</f>
        <v>0</v>
      </c>
      <c r="S148" s="15"/>
      <c r="T148" s="2">
        <f>S148/_xlfn.STDEV.S($S$2:$S$86)</f>
        <v>0</v>
      </c>
      <c r="U148" s="15"/>
      <c r="V148" s="2">
        <f>U148/_xlfn.STDEV.S($U$2:$U$86)</f>
        <v>0</v>
      </c>
      <c r="W148" s="15"/>
      <c r="X148" s="2">
        <f>W148/_xlfn.STDEV.S($W$2:$W$86)</f>
        <v>0</v>
      </c>
      <c r="Y148" s="15"/>
      <c r="Z148" s="2">
        <f>Y148/_xlfn.STDEV.S($Y$2:$Y$86)</f>
        <v>0</v>
      </c>
      <c r="AA148" s="15"/>
      <c r="AB148" s="2">
        <f>AA148/_xlfn.STDEV.S($AA$2:$AA$86)</f>
        <v>0</v>
      </c>
      <c r="AC148" s="15"/>
      <c r="AD148" s="2">
        <f>AC148/_xlfn.STDEV.S($AC$2:$AC$86)</f>
        <v>0</v>
      </c>
      <c r="AE148" s="4">
        <f>AVERAGE(I148,R148)</f>
        <v>0</v>
      </c>
      <c r="AF148" s="14">
        <f>(AE148-MIN($AE$2:$AE$86)) / (MAX($AE$2:$AE$86)-MIN($AE$2:$AE$86))</f>
        <v>-1.7904614997701278</v>
      </c>
      <c r="AG148" s="15"/>
      <c r="AH148" s="2">
        <f>AG148/_xlfn.STDEV.S($AG$2:$AG$86)</f>
        <v>0</v>
      </c>
      <c r="AI148" s="15"/>
      <c r="AJ148" s="2">
        <f>AI148/_xlfn.STDEV.S($AI$2:$AI$86)</f>
        <v>0</v>
      </c>
      <c r="AK148" s="15"/>
      <c r="AL148" s="2">
        <f>AK148/_xlfn.STDEV.S($AK$2:$AK$86)</f>
        <v>0</v>
      </c>
      <c r="AM148" s="15"/>
      <c r="AN148" s="2">
        <f>AM148/_xlfn.STDEV.S($AM$2:$AM$86)</f>
        <v>0</v>
      </c>
      <c r="AO148" s="4">
        <f>AVERAGE(AH148,AJ148,AL148,AN148)</f>
        <v>0</v>
      </c>
      <c r="AP148" s="14">
        <f>(AO148-MIN($AO$2:$AO$86)) / (MAX($AO$2:$AO$86)-MIN($AO$2:$AO$86))</f>
        <v>-1.0222096400675513</v>
      </c>
      <c r="AQ148" s="7">
        <f>AVERAGE(AP148,AF148,H148)*100</f>
        <v>-94.744327826123325</v>
      </c>
      <c r="AR148" s="2">
        <f>AQ148-AQ149</f>
        <v>0.11426929830446397</v>
      </c>
      <c r="AS148" s="25"/>
      <c r="AT148" s="11">
        <f>$AU$2*AS148</f>
        <v>0</v>
      </c>
      <c r="AU148" s="16"/>
    </row>
    <row r="149" spans="1:48" s="6" customFormat="1" x14ac:dyDescent="0.25">
      <c r="A149" s="1" t="s">
        <v>89</v>
      </c>
      <c r="B149" s="1"/>
      <c r="C149" s="2">
        <v>71.5</v>
      </c>
      <c r="D149" s="2">
        <f>C149/_xlfn.STDEV.S($C$2:$C$86)</f>
        <v>15.524168106286179</v>
      </c>
      <c r="E149" s="2">
        <v>67.8</v>
      </c>
      <c r="F149" s="2">
        <f>E149/_xlfn.STDEV.S($E$2:$E$86)</f>
        <v>12.921309569678415</v>
      </c>
      <c r="G149" s="4">
        <f>AVERAGE(D149,F149)</f>
        <v>14.222738837982298</v>
      </c>
      <c r="H149" s="14">
        <f>(G149-MIN($G$2:$G$86)) / (MAX($G$2:$G$86)-MIN($G$2:$G$86))</f>
        <v>-3.3086773895154672E-2</v>
      </c>
      <c r="I149" s="2">
        <f>AVERAGE(K149,M149,O149,Q149)</f>
        <v>0</v>
      </c>
      <c r="J149" s="15"/>
      <c r="K149" s="2">
        <f>J149/_xlfn.STDEV.S($J$2:$J$86)</f>
        <v>0</v>
      </c>
      <c r="L149" s="15"/>
      <c r="M149" s="2">
        <f>L149/_xlfn.STDEV.S($L$2:$L$86)</f>
        <v>0</v>
      </c>
      <c r="N149" s="15"/>
      <c r="O149" s="2">
        <f>N149/_xlfn.STDEV.S($N$2:$N$86)</f>
        <v>0</v>
      </c>
      <c r="P149" s="15"/>
      <c r="Q149" s="2">
        <f>P149/_xlfn.STDEV.S($P$2:$P$86)</f>
        <v>0</v>
      </c>
      <c r="R149" s="13">
        <f>AVERAGE(T149,V149,X149,Z149,AB149,AD149)</f>
        <v>0</v>
      </c>
      <c r="S149" s="15"/>
      <c r="T149" s="2">
        <f>S149/_xlfn.STDEV.S($S$2:$S$86)</f>
        <v>0</v>
      </c>
      <c r="U149" s="15"/>
      <c r="V149" s="2">
        <f>U149/_xlfn.STDEV.S($U$2:$U$86)</f>
        <v>0</v>
      </c>
      <c r="W149" s="15"/>
      <c r="X149" s="2">
        <f>W149/_xlfn.STDEV.S($W$2:$W$86)</f>
        <v>0</v>
      </c>
      <c r="Y149" s="15"/>
      <c r="Z149" s="2">
        <f>Y149/_xlfn.STDEV.S($Y$2:$Y$86)</f>
        <v>0</v>
      </c>
      <c r="AA149" s="15"/>
      <c r="AB149" s="2">
        <f>AA149/_xlfn.STDEV.S($AA$2:$AA$86)</f>
        <v>0</v>
      </c>
      <c r="AC149" s="15"/>
      <c r="AD149" s="2">
        <f>AC149/_xlfn.STDEV.S($AC$2:$AC$86)</f>
        <v>0</v>
      </c>
      <c r="AE149" s="4">
        <f>AVERAGE(I149,R149)</f>
        <v>0</v>
      </c>
      <c r="AF149" s="14">
        <f>(AE149-MIN($AE$2:$AE$86)) / (MAX($AE$2:$AE$86)-MIN($AE$2:$AE$86))</f>
        <v>-1.7904614997701278</v>
      </c>
      <c r="AG149" s="15"/>
      <c r="AH149" s="2">
        <f>AG149/_xlfn.STDEV.S($AG$2:$AG$86)</f>
        <v>0</v>
      </c>
      <c r="AI149" s="15"/>
      <c r="AJ149" s="2">
        <f>AI149/_xlfn.STDEV.S($AI$2:$AI$86)</f>
        <v>0</v>
      </c>
      <c r="AK149" s="15"/>
      <c r="AL149" s="2">
        <f>AK149/_xlfn.STDEV.S($AK$2:$AK$86)</f>
        <v>0</v>
      </c>
      <c r="AM149" s="15"/>
      <c r="AN149" s="2">
        <f>AM149/_xlfn.STDEV.S($AM$2:$AM$86)</f>
        <v>0</v>
      </c>
      <c r="AO149" s="4">
        <f>AVERAGE(AH149,AJ149,AL149,AN149)</f>
        <v>0</v>
      </c>
      <c r="AP149" s="14">
        <f>(AO149-MIN($AO$2:$AO$86)) / (MAX($AO$2:$AO$86)-MIN($AO$2:$AO$86))</f>
        <v>-1.0222096400675513</v>
      </c>
      <c r="AQ149" s="7">
        <f>AVERAGE(AP149,AF149,H149)*100</f>
        <v>-94.858597124427789</v>
      </c>
      <c r="AR149" s="2">
        <f>AQ149-AQ150</f>
        <v>2.5340139524859921</v>
      </c>
      <c r="AS149" s="25"/>
      <c r="AT149" s="11">
        <f>$AU$2*AS149</f>
        <v>0</v>
      </c>
      <c r="AU149" s="16"/>
    </row>
    <row r="150" spans="1:48" s="6" customFormat="1" x14ac:dyDescent="0.25">
      <c r="A150" s="1" t="s">
        <v>95</v>
      </c>
      <c r="B150" s="1"/>
      <c r="C150" s="2">
        <v>71.5</v>
      </c>
      <c r="D150" s="2">
        <f>C150/_xlfn.STDEV.S($C$2:$C$86)</f>
        <v>15.524168106286179</v>
      </c>
      <c r="E150" s="2">
        <v>64.260000000000005</v>
      </c>
      <c r="F150" s="2">
        <f>E150/_xlfn.STDEV.S($E$2:$E$86)</f>
        <v>12.246657123119988</v>
      </c>
      <c r="G150" s="4">
        <f>AVERAGE(D150,F150)</f>
        <v>13.885412614703084</v>
      </c>
      <c r="H150" s="14">
        <f>(G150-MIN($G$2:$G$86)) / (MAX($G$2:$G$86)-MIN($G$2:$G$86))</f>
        <v>-0.10910719246973404</v>
      </c>
      <c r="I150" s="2">
        <f>AVERAGE(K150,M150,O150,Q150)</f>
        <v>0</v>
      </c>
      <c r="J150" s="15"/>
      <c r="K150" s="2">
        <f>J150/_xlfn.STDEV.S($J$2:$J$86)</f>
        <v>0</v>
      </c>
      <c r="L150" s="15"/>
      <c r="M150" s="2">
        <f>L150/_xlfn.STDEV.S($L$2:$L$86)</f>
        <v>0</v>
      </c>
      <c r="N150" s="15"/>
      <c r="O150" s="2">
        <f>N150/_xlfn.STDEV.S($N$2:$N$86)</f>
        <v>0</v>
      </c>
      <c r="P150" s="15"/>
      <c r="Q150" s="2">
        <f>P150/_xlfn.STDEV.S($P$2:$P$86)</f>
        <v>0</v>
      </c>
      <c r="R150" s="13">
        <f>AVERAGE(T150,V150,X150,Z150,AB150,AD150)</f>
        <v>0</v>
      </c>
      <c r="S150" s="15"/>
      <c r="T150" s="2">
        <f>S150/_xlfn.STDEV.S($S$2:$S$86)</f>
        <v>0</v>
      </c>
      <c r="U150" s="15"/>
      <c r="V150" s="2">
        <f>U150/_xlfn.STDEV.S($U$2:$U$86)</f>
        <v>0</v>
      </c>
      <c r="W150" s="15"/>
      <c r="X150" s="2">
        <f>W150/_xlfn.STDEV.S($W$2:$W$86)</f>
        <v>0</v>
      </c>
      <c r="Y150" s="15"/>
      <c r="Z150" s="2">
        <f>Y150/_xlfn.STDEV.S($Y$2:$Y$86)</f>
        <v>0</v>
      </c>
      <c r="AA150" s="15"/>
      <c r="AB150" s="2">
        <f>AA150/_xlfn.STDEV.S($AA$2:$AA$86)</f>
        <v>0</v>
      </c>
      <c r="AC150" s="15"/>
      <c r="AD150" s="2">
        <f>AC150/_xlfn.STDEV.S($AC$2:$AC$86)</f>
        <v>0</v>
      </c>
      <c r="AE150" s="4">
        <f>AVERAGE(I150,R150)</f>
        <v>0</v>
      </c>
      <c r="AF150" s="14">
        <f>(AE150-MIN($AE$2:$AE$86)) / (MAX($AE$2:$AE$86)-MIN($AE$2:$AE$86))</f>
        <v>-1.7904614997701278</v>
      </c>
      <c r="AG150" s="15"/>
      <c r="AH150" s="2">
        <f>AG150/_xlfn.STDEV.S($AG$2:$AG$86)</f>
        <v>0</v>
      </c>
      <c r="AI150" s="15"/>
      <c r="AJ150" s="2">
        <f>AI150/_xlfn.STDEV.S($AI$2:$AI$86)</f>
        <v>0</v>
      </c>
      <c r="AK150" s="15"/>
      <c r="AL150" s="2">
        <f>AK150/_xlfn.STDEV.S($AK$2:$AK$86)</f>
        <v>0</v>
      </c>
      <c r="AM150" s="15"/>
      <c r="AN150" s="2">
        <f>AM150/_xlfn.STDEV.S($AM$2:$AM$86)</f>
        <v>0</v>
      </c>
      <c r="AO150" s="4">
        <f>AVERAGE(AH150,AJ150,AL150,AN150)</f>
        <v>0</v>
      </c>
      <c r="AP150" s="14">
        <f>(AO150-MIN($AO$2:$AO$86)) / (MAX($AO$2:$AO$86)-MIN($AO$2:$AO$86))</f>
        <v>-1.0222096400675513</v>
      </c>
      <c r="AQ150" s="7">
        <f>AVERAGE(AP150,AF150,H150)*100</f>
        <v>-97.392611076913781</v>
      </c>
      <c r="AR150" s="2">
        <f>AQ150-AQ151</f>
        <v>0.1717975561007421</v>
      </c>
      <c r="AS150" s="25"/>
      <c r="AT150" s="11">
        <f>$AU$2*AS150</f>
        <v>0</v>
      </c>
      <c r="AU150" s="16"/>
    </row>
    <row r="151" spans="1:48" s="6" customFormat="1" x14ac:dyDescent="0.25">
      <c r="A151" s="1" t="s">
        <v>94</v>
      </c>
      <c r="B151" s="1"/>
      <c r="C151" s="2">
        <v>71.5</v>
      </c>
      <c r="D151" s="2">
        <f>C151/_xlfn.STDEV.S($C$2:$C$86)</f>
        <v>15.524168106286179</v>
      </c>
      <c r="E151" s="2">
        <v>64.02</v>
      </c>
      <c r="F151" s="2">
        <f>E151/_xlfn.STDEV.S($E$2:$E$86)</f>
        <v>12.20091797420077</v>
      </c>
      <c r="G151" s="4">
        <f>AVERAGE(D151,F151)</f>
        <v>13.862543040243475</v>
      </c>
      <c r="H151" s="14">
        <f>(G151-MIN($G$2:$G$86)) / (MAX($G$2:$G$86)-MIN($G$2:$G$86))</f>
        <v>-0.11426111915275659</v>
      </c>
      <c r="I151" s="2">
        <f>AVERAGE(K151,M151,O151,Q151)</f>
        <v>0</v>
      </c>
      <c r="J151" s="15"/>
      <c r="K151" s="2">
        <f>J151/_xlfn.STDEV.S($J$2:$J$86)</f>
        <v>0</v>
      </c>
      <c r="L151" s="15"/>
      <c r="M151" s="2">
        <f>L151/_xlfn.STDEV.S($L$2:$L$86)</f>
        <v>0</v>
      </c>
      <c r="N151" s="15"/>
      <c r="O151" s="2">
        <f>N151/_xlfn.STDEV.S($N$2:$N$86)</f>
        <v>0</v>
      </c>
      <c r="P151" s="15"/>
      <c r="Q151" s="2">
        <f>P151/_xlfn.STDEV.S($P$2:$P$86)</f>
        <v>0</v>
      </c>
      <c r="R151" s="13">
        <f>AVERAGE(T151,V151,X151,Z151,AB151,AD151)</f>
        <v>0</v>
      </c>
      <c r="S151" s="15"/>
      <c r="T151" s="2">
        <f>S151/_xlfn.STDEV.S($S$2:$S$86)</f>
        <v>0</v>
      </c>
      <c r="U151" s="15"/>
      <c r="V151" s="2">
        <f>U151/_xlfn.STDEV.S($U$2:$U$86)</f>
        <v>0</v>
      </c>
      <c r="W151" s="15"/>
      <c r="X151" s="2">
        <f>W151/_xlfn.STDEV.S($W$2:$W$86)</f>
        <v>0</v>
      </c>
      <c r="Y151" s="15"/>
      <c r="Z151" s="2">
        <f>Y151/_xlfn.STDEV.S($Y$2:$Y$86)</f>
        <v>0</v>
      </c>
      <c r="AA151" s="15"/>
      <c r="AB151" s="2">
        <f>AA151/_xlfn.STDEV.S($AA$2:$AA$86)</f>
        <v>0</v>
      </c>
      <c r="AC151" s="15"/>
      <c r="AD151" s="2">
        <f>AC151/_xlfn.STDEV.S($AC$2:$AC$86)</f>
        <v>0</v>
      </c>
      <c r="AE151" s="4">
        <f>AVERAGE(I151,R151)</f>
        <v>0</v>
      </c>
      <c r="AF151" s="14">
        <f>(AE151-MIN($AE$2:$AE$86)) / (MAX($AE$2:$AE$86)-MIN($AE$2:$AE$86))</f>
        <v>-1.7904614997701278</v>
      </c>
      <c r="AG151" s="15"/>
      <c r="AH151" s="2">
        <f>AG151/_xlfn.STDEV.S($AG$2:$AG$86)</f>
        <v>0</v>
      </c>
      <c r="AI151" s="15"/>
      <c r="AJ151" s="2">
        <f>AI151/_xlfn.STDEV.S($AI$2:$AI$86)</f>
        <v>0</v>
      </c>
      <c r="AK151" s="15"/>
      <c r="AL151" s="2">
        <f>AK151/_xlfn.STDEV.S($AK$2:$AK$86)</f>
        <v>0</v>
      </c>
      <c r="AM151" s="15"/>
      <c r="AN151" s="2">
        <f>AM151/_xlfn.STDEV.S($AM$2:$AM$86)</f>
        <v>0</v>
      </c>
      <c r="AO151" s="4">
        <f>AVERAGE(AH151,AJ151,AL151,AN151)</f>
        <v>0</v>
      </c>
      <c r="AP151" s="14">
        <f>(AO151-MIN($AO$2:$AO$86)) / (MAX($AO$2:$AO$86)-MIN($AO$2:$AO$86))</f>
        <v>-1.0222096400675513</v>
      </c>
      <c r="AQ151" s="7">
        <f>AVERAGE(AP151,AF151,H151)*100</f>
        <v>-97.564408633014523</v>
      </c>
      <c r="AR151" s="2">
        <f>AQ151-AQ152</f>
        <v>0.25690911686302798</v>
      </c>
      <c r="AS151" s="25"/>
      <c r="AT151" s="11">
        <f>$AU$2*AS151</f>
        <v>0</v>
      </c>
      <c r="AU151" s="16"/>
    </row>
    <row r="152" spans="1:48" s="6" customFormat="1" x14ac:dyDescent="0.25">
      <c r="A152" s="1" t="s">
        <v>92</v>
      </c>
      <c r="B152" s="1"/>
      <c r="C152" s="2">
        <v>70</v>
      </c>
      <c r="D152" s="2">
        <f>C152/_xlfn.STDEV.S($C$2:$C$86)</f>
        <v>15.198486257902553</v>
      </c>
      <c r="E152" s="2">
        <v>65.37</v>
      </c>
      <c r="F152" s="2">
        <f>E152/_xlfn.STDEV.S($E$2:$E$86)</f>
        <v>12.45820068687136</v>
      </c>
      <c r="G152" s="4">
        <f>AVERAGE(D152,F152)</f>
        <v>13.828343472386956</v>
      </c>
      <c r="H152" s="14">
        <f>(G152-MIN($G$2:$G$86)) / (MAX($G$2:$G$86)-MIN($G$2:$G$86))</f>
        <v>-0.12196839265864787</v>
      </c>
      <c r="I152" s="2">
        <f>AVERAGE(K152,M152,O152,Q152)</f>
        <v>0</v>
      </c>
      <c r="J152" s="15"/>
      <c r="K152" s="2">
        <f>J152/_xlfn.STDEV.S($J$2:$J$86)</f>
        <v>0</v>
      </c>
      <c r="L152" s="15"/>
      <c r="M152" s="2">
        <f>L152/_xlfn.STDEV.S($L$2:$L$86)</f>
        <v>0</v>
      </c>
      <c r="N152" s="15"/>
      <c r="O152" s="2">
        <f>N152/_xlfn.STDEV.S($N$2:$N$86)</f>
        <v>0</v>
      </c>
      <c r="P152" s="15"/>
      <c r="Q152" s="2">
        <f>P152/_xlfn.STDEV.S($P$2:$P$86)</f>
        <v>0</v>
      </c>
      <c r="R152" s="13">
        <f>AVERAGE(T152,V152,X152,Z152,AB152,AD152)</f>
        <v>0</v>
      </c>
      <c r="S152" s="15"/>
      <c r="T152" s="2">
        <f>S152/_xlfn.STDEV.S($S$2:$S$86)</f>
        <v>0</v>
      </c>
      <c r="U152" s="15"/>
      <c r="V152" s="2">
        <f>U152/_xlfn.STDEV.S($U$2:$U$86)</f>
        <v>0</v>
      </c>
      <c r="W152" s="15"/>
      <c r="X152" s="2">
        <f>W152/_xlfn.STDEV.S($W$2:$W$86)</f>
        <v>0</v>
      </c>
      <c r="Y152" s="15"/>
      <c r="Z152" s="2">
        <f>Y152/_xlfn.STDEV.S($Y$2:$Y$86)</f>
        <v>0</v>
      </c>
      <c r="AA152" s="15"/>
      <c r="AB152" s="2">
        <f>AA152/_xlfn.STDEV.S($AA$2:$AA$86)</f>
        <v>0</v>
      </c>
      <c r="AC152" s="15"/>
      <c r="AD152" s="2">
        <f>AC152/_xlfn.STDEV.S($AC$2:$AC$86)</f>
        <v>0</v>
      </c>
      <c r="AE152" s="4">
        <f>AVERAGE(I152,R152)</f>
        <v>0</v>
      </c>
      <c r="AF152" s="14">
        <f>(AE152-MIN($AE$2:$AE$86)) / (MAX($AE$2:$AE$86)-MIN($AE$2:$AE$86))</f>
        <v>-1.7904614997701278</v>
      </c>
      <c r="AG152" s="15"/>
      <c r="AH152" s="2">
        <f>AG152/_xlfn.STDEV.S($AG$2:$AG$86)</f>
        <v>0</v>
      </c>
      <c r="AI152" s="15"/>
      <c r="AJ152" s="2">
        <f>AI152/_xlfn.STDEV.S($AI$2:$AI$86)</f>
        <v>0</v>
      </c>
      <c r="AK152" s="15"/>
      <c r="AL152" s="2">
        <f>AK152/_xlfn.STDEV.S($AK$2:$AK$86)</f>
        <v>0</v>
      </c>
      <c r="AM152" s="15"/>
      <c r="AN152" s="2">
        <f>AM152/_xlfn.STDEV.S($AM$2:$AM$86)</f>
        <v>0</v>
      </c>
      <c r="AO152" s="4">
        <f>AVERAGE(AH152,AJ152,AL152,AN152)</f>
        <v>0</v>
      </c>
      <c r="AP152" s="14">
        <f>(AO152-MIN($AO$2:$AO$86)) / (MAX($AO$2:$AO$86)-MIN($AO$2:$AO$86))</f>
        <v>-1.0222096400675513</v>
      </c>
      <c r="AQ152" s="7">
        <f>AVERAGE(AP152,AF152,H152)*100</f>
        <v>-97.821317749877551</v>
      </c>
      <c r="AR152" s="2">
        <f>AQ152-AQ153</f>
        <v>8.5898778050392366E-2</v>
      </c>
      <c r="AS152" s="25"/>
      <c r="AT152" s="11">
        <f>$AU$2*AS152</f>
        <v>0</v>
      </c>
      <c r="AU152" s="16"/>
    </row>
    <row r="153" spans="1:48" s="6" customFormat="1" x14ac:dyDescent="0.25">
      <c r="A153" s="1" t="s">
        <v>111</v>
      </c>
      <c r="B153" s="1"/>
      <c r="C153" s="2">
        <v>70</v>
      </c>
      <c r="D153" s="2">
        <f>C153/_xlfn.STDEV.S($C$2:$C$86)</f>
        <v>15.198486257902553</v>
      </c>
      <c r="E153" s="2">
        <v>65.25</v>
      </c>
      <c r="F153" s="2">
        <f>E153/_xlfn.STDEV.S($E$2:$E$86)</f>
        <v>12.435331112411751</v>
      </c>
      <c r="G153" s="4">
        <f>AVERAGE(D153,F153)</f>
        <v>13.816908685157152</v>
      </c>
      <c r="H153" s="14">
        <f>(G153-MIN($G$2:$G$86)) / (MAX($G$2:$G$86)-MIN($G$2:$G$86))</f>
        <v>-0.12454535600015915</v>
      </c>
      <c r="I153" s="2">
        <f>AVERAGE(K153,M153,O153,Q153)</f>
        <v>0</v>
      </c>
      <c r="J153" s="15"/>
      <c r="K153" s="2">
        <f>J153/_xlfn.STDEV.S($J$2:$J$86)</f>
        <v>0</v>
      </c>
      <c r="L153" s="15"/>
      <c r="M153" s="2">
        <f>L153/_xlfn.STDEV.S($L$2:$L$86)</f>
        <v>0</v>
      </c>
      <c r="N153" s="15"/>
      <c r="O153" s="2">
        <f>N153/_xlfn.STDEV.S($N$2:$N$86)</f>
        <v>0</v>
      </c>
      <c r="P153" s="15"/>
      <c r="Q153" s="2">
        <f>P153/_xlfn.STDEV.S($P$2:$P$86)</f>
        <v>0</v>
      </c>
      <c r="R153" s="13">
        <f>AVERAGE(T153,V153,X153,Z153,AB153,AD153)</f>
        <v>0</v>
      </c>
      <c r="S153" s="15"/>
      <c r="T153" s="2">
        <f>S153/_xlfn.STDEV.S($S$2:$S$86)</f>
        <v>0</v>
      </c>
      <c r="U153" s="15"/>
      <c r="V153" s="2">
        <f>U153/_xlfn.STDEV.S($U$2:$U$86)</f>
        <v>0</v>
      </c>
      <c r="W153" s="15"/>
      <c r="X153" s="2">
        <f>W153/_xlfn.STDEV.S($W$2:$W$86)</f>
        <v>0</v>
      </c>
      <c r="Y153" s="15"/>
      <c r="Z153" s="2">
        <f>Y153/_xlfn.STDEV.S($Y$2:$Y$86)</f>
        <v>0</v>
      </c>
      <c r="AA153" s="15"/>
      <c r="AB153" s="2">
        <f>AA153/_xlfn.STDEV.S($AA$2:$AA$86)</f>
        <v>0</v>
      </c>
      <c r="AC153" s="15"/>
      <c r="AD153" s="2">
        <f>AC153/_xlfn.STDEV.S($AC$2:$AC$86)</f>
        <v>0</v>
      </c>
      <c r="AE153" s="4">
        <f>AVERAGE(I153,R153)</f>
        <v>0</v>
      </c>
      <c r="AF153" s="14">
        <f>(AE153-MIN($AE$2:$AE$86)) / (MAX($AE$2:$AE$86)-MIN($AE$2:$AE$86))</f>
        <v>-1.7904614997701278</v>
      </c>
      <c r="AG153" s="15"/>
      <c r="AH153" s="2">
        <f>AG153/_xlfn.STDEV.S($AG$2:$AG$86)</f>
        <v>0</v>
      </c>
      <c r="AI153" s="15"/>
      <c r="AJ153" s="2">
        <f>AI153/_xlfn.STDEV.S($AI$2:$AI$86)</f>
        <v>0</v>
      </c>
      <c r="AK153" s="15"/>
      <c r="AL153" s="2">
        <f>AK153/_xlfn.STDEV.S($AK$2:$AK$86)</f>
        <v>0</v>
      </c>
      <c r="AM153" s="15"/>
      <c r="AN153" s="2">
        <f>AM153/_xlfn.STDEV.S($AM$2:$AM$86)</f>
        <v>0</v>
      </c>
      <c r="AO153" s="4">
        <f>AVERAGE(AH153,AJ153,AL153,AN153)</f>
        <v>0</v>
      </c>
      <c r="AP153" s="14">
        <f>(AO153-MIN($AO$2:$AO$86)) / (MAX($AO$2:$AO$86)-MIN($AO$2:$AO$86))</f>
        <v>-1.0222096400675513</v>
      </c>
      <c r="AQ153" s="7">
        <f>AVERAGE(AP153,AF153,H153)*100</f>
        <v>-97.907216527927943</v>
      </c>
      <c r="AR153" s="2">
        <f>AQ153-AQ154</f>
        <v>0.50504892968997694</v>
      </c>
      <c r="AS153" s="25"/>
      <c r="AT153" s="11">
        <f>$AU$2*AS153</f>
        <v>0</v>
      </c>
      <c r="AU153" s="16"/>
    </row>
    <row r="154" spans="1:48" s="6" customFormat="1" x14ac:dyDescent="0.25">
      <c r="A154" s="1" t="s">
        <v>115</v>
      </c>
      <c r="B154" s="1"/>
      <c r="C154" s="2">
        <v>70.75</v>
      </c>
      <c r="D154" s="2">
        <f>C154/_xlfn.STDEV.S($C$2:$C$86)</f>
        <v>15.361327182094367</v>
      </c>
      <c r="E154" s="2">
        <v>63.69</v>
      </c>
      <c r="F154" s="2">
        <f>E154/_xlfn.STDEV.S($E$2:$E$86)</f>
        <v>12.138026644436849</v>
      </c>
      <c r="G154" s="4">
        <f>AVERAGE(D154,F154)</f>
        <v>13.749676913265608</v>
      </c>
      <c r="H154" s="14">
        <f>(G154-MIN($G$2:$G$86)) / (MAX($G$2:$G$86)-MIN($G$2:$G$86))</f>
        <v>-0.13969682389085825</v>
      </c>
      <c r="I154" s="2">
        <f>AVERAGE(K154,M154,O154,Q154)</f>
        <v>0</v>
      </c>
      <c r="J154" s="15"/>
      <c r="K154" s="2">
        <f>J154/_xlfn.STDEV.S($J$2:$J$86)</f>
        <v>0</v>
      </c>
      <c r="L154" s="15"/>
      <c r="M154" s="2">
        <f>L154/_xlfn.STDEV.S($L$2:$L$86)</f>
        <v>0</v>
      </c>
      <c r="N154" s="15"/>
      <c r="O154" s="2">
        <f>N154/_xlfn.STDEV.S($N$2:$N$86)</f>
        <v>0</v>
      </c>
      <c r="P154" s="15"/>
      <c r="Q154" s="2">
        <f>P154/_xlfn.STDEV.S($P$2:$P$86)</f>
        <v>0</v>
      </c>
      <c r="R154" s="13">
        <f>AVERAGE(T154,V154,X154,Z154,AB154,AD154)</f>
        <v>0</v>
      </c>
      <c r="S154" s="15"/>
      <c r="T154" s="2">
        <f>S154/_xlfn.STDEV.S($S$2:$S$86)</f>
        <v>0</v>
      </c>
      <c r="U154" s="15"/>
      <c r="V154" s="2">
        <f>U154/_xlfn.STDEV.S($U$2:$U$86)</f>
        <v>0</v>
      </c>
      <c r="W154" s="15"/>
      <c r="X154" s="2">
        <f>W154/_xlfn.STDEV.S($W$2:$W$86)</f>
        <v>0</v>
      </c>
      <c r="Y154" s="15"/>
      <c r="Z154" s="2">
        <f>Y154/_xlfn.STDEV.S($Y$2:$Y$86)</f>
        <v>0</v>
      </c>
      <c r="AA154" s="15"/>
      <c r="AB154" s="2">
        <f>AA154/_xlfn.STDEV.S($AA$2:$AA$86)</f>
        <v>0</v>
      </c>
      <c r="AC154" s="15"/>
      <c r="AD154" s="2">
        <f>AC154/_xlfn.STDEV.S($AC$2:$AC$86)</f>
        <v>0</v>
      </c>
      <c r="AE154" s="4">
        <f>AVERAGE(I154,R154)</f>
        <v>0</v>
      </c>
      <c r="AF154" s="14">
        <f>(AE154-MIN($AE$2:$AE$86)) / (MAX($AE$2:$AE$86)-MIN($AE$2:$AE$86))</f>
        <v>-1.7904614997701278</v>
      </c>
      <c r="AG154" s="15"/>
      <c r="AH154" s="2">
        <f>AG154/_xlfn.STDEV.S($AG$2:$AG$86)</f>
        <v>0</v>
      </c>
      <c r="AI154" s="15"/>
      <c r="AJ154" s="2">
        <f>AI154/_xlfn.STDEV.S($AI$2:$AI$86)</f>
        <v>0</v>
      </c>
      <c r="AK154" s="15"/>
      <c r="AL154" s="2">
        <f>AK154/_xlfn.STDEV.S($AK$2:$AK$86)</f>
        <v>0</v>
      </c>
      <c r="AM154" s="15"/>
      <c r="AN154" s="2">
        <f>AM154/_xlfn.STDEV.S($AM$2:$AM$86)</f>
        <v>0</v>
      </c>
      <c r="AO154" s="4">
        <f>AVERAGE(AH154,AJ154,AL154,AN154)</f>
        <v>0</v>
      </c>
      <c r="AP154" s="14">
        <f>(AO154-MIN($AO$2:$AO$86)) / (MAX($AO$2:$AO$86)-MIN($AO$2:$AO$86))</f>
        <v>-1.0222096400675513</v>
      </c>
      <c r="AQ154" s="7">
        <f>AVERAGE(AP154,AF154,H154)*100</f>
        <v>-98.41226545761792</v>
      </c>
      <c r="AR154" s="2">
        <f>AQ154-AQ155</f>
        <v>0.45096858476443913</v>
      </c>
      <c r="AS154" s="25"/>
      <c r="AT154" s="11">
        <f>$AU$2*AS154</f>
        <v>0</v>
      </c>
      <c r="AU154" s="16"/>
    </row>
    <row r="155" spans="1:48" x14ac:dyDescent="0.25">
      <c r="A155" s="1" t="s">
        <v>91</v>
      </c>
      <c r="C155" s="2">
        <v>70.75</v>
      </c>
      <c r="D155" s="2">
        <f>C155/_xlfn.STDEV.S($C$2:$C$86)</f>
        <v>15.361327182094367</v>
      </c>
      <c r="E155" s="2">
        <v>63.06</v>
      </c>
      <c r="F155" s="2">
        <f>E155/_xlfn.STDEV.S($E$2:$E$86)</f>
        <v>12.017961378523909</v>
      </c>
      <c r="G155" s="4">
        <f>AVERAGE(D155,F155)</f>
        <v>13.689644280309139</v>
      </c>
      <c r="H155" s="14">
        <f>(G155-MIN($G$2:$G$86)) / (MAX($G$2:$G$86)-MIN($G$2:$G$86))</f>
        <v>-0.15322588143379157</v>
      </c>
      <c r="I155" s="2">
        <f>AVERAGE(K155,M155,O155,Q155)</f>
        <v>0</v>
      </c>
      <c r="K155" s="2">
        <f>J155/_xlfn.STDEV.S($J$2:$J$86)</f>
        <v>0</v>
      </c>
      <c r="M155" s="2">
        <f>L155/_xlfn.STDEV.S($L$2:$L$86)</f>
        <v>0</v>
      </c>
      <c r="O155" s="2">
        <f>N155/_xlfn.STDEV.S($N$2:$N$86)</f>
        <v>0</v>
      </c>
      <c r="Q155" s="2">
        <f>P155/_xlfn.STDEV.S($P$2:$P$86)</f>
        <v>0</v>
      </c>
      <c r="R155" s="13">
        <f>AVERAGE(T155,V155,X155,Z155,AB155,AD155)</f>
        <v>0</v>
      </c>
      <c r="T155" s="2">
        <f>S155/_xlfn.STDEV.S($S$2:$S$86)</f>
        <v>0</v>
      </c>
      <c r="V155" s="2">
        <f>U155/_xlfn.STDEV.S($U$2:$U$86)</f>
        <v>0</v>
      </c>
      <c r="X155" s="2">
        <f>W155/_xlfn.STDEV.S($W$2:$W$86)</f>
        <v>0</v>
      </c>
      <c r="Z155" s="2">
        <f>Y155/_xlfn.STDEV.S($Y$2:$Y$86)</f>
        <v>0</v>
      </c>
      <c r="AB155" s="2">
        <f>AA155/_xlfn.STDEV.S($AA$2:$AA$86)</f>
        <v>0</v>
      </c>
      <c r="AD155" s="2">
        <f>AC155/_xlfn.STDEV.S($AC$2:$AC$86)</f>
        <v>0</v>
      </c>
      <c r="AE155" s="4">
        <f>AVERAGE(I155,R155)</f>
        <v>0</v>
      </c>
      <c r="AF155" s="14">
        <f>(AE155-MIN($AE$2:$AE$86)) / (MAX($AE$2:$AE$86)-MIN($AE$2:$AE$86))</f>
        <v>-1.7904614997701278</v>
      </c>
      <c r="AH155" s="2">
        <f>AG155/_xlfn.STDEV.S($AG$2:$AG$86)</f>
        <v>0</v>
      </c>
      <c r="AJ155" s="2">
        <f>AI155/_xlfn.STDEV.S($AI$2:$AI$86)</f>
        <v>0</v>
      </c>
      <c r="AL155" s="2">
        <f>AK155/_xlfn.STDEV.S($AK$2:$AK$86)</f>
        <v>0</v>
      </c>
      <c r="AN155" s="2">
        <f>AM155/_xlfn.STDEV.S($AM$2:$AM$86)</f>
        <v>0</v>
      </c>
      <c r="AO155" s="4">
        <f>AVERAGE(AH155,AJ155,AL155,AN155)</f>
        <v>0</v>
      </c>
      <c r="AP155" s="14">
        <f>(AO155-MIN($AO$2:$AO$86)) / (MAX($AO$2:$AO$86)-MIN($AO$2:$AO$86))</f>
        <v>-1.0222096400675513</v>
      </c>
      <c r="AQ155" s="7">
        <f>AVERAGE(AP155,AF155,H155)*100</f>
        <v>-98.863234042382359</v>
      </c>
      <c r="AR155" s="2">
        <f>AQ155-AQ156</f>
        <v>0.33857276475461617</v>
      </c>
      <c r="AT155" s="11">
        <f>$AU$2*AS155</f>
        <v>0</v>
      </c>
      <c r="AU155" s="16"/>
      <c r="AV155" s="6"/>
    </row>
    <row r="156" spans="1:48" s="6" customFormat="1" x14ac:dyDescent="0.25">
      <c r="A156" s="1" t="s">
        <v>99</v>
      </c>
      <c r="B156" s="1"/>
      <c r="C156" s="2">
        <v>68</v>
      </c>
      <c r="D156" s="2">
        <f>C156/_xlfn.STDEV.S($C$2:$C$86)</f>
        <v>14.764243793391051</v>
      </c>
      <c r="E156" s="2">
        <v>65.72</v>
      </c>
      <c r="F156" s="2">
        <f>E156/_xlfn.STDEV.S($E$2:$E$86)</f>
        <v>12.524903612378548</v>
      </c>
      <c r="G156" s="4">
        <f>AVERAGE(D156,F156)</f>
        <v>13.644573702884799</v>
      </c>
      <c r="H156" s="14">
        <f>(G156-MIN($G$2:$G$86)) / (MAX($G$2:$G$86)-MIN($G$2:$G$86))</f>
        <v>-0.16338306437643016</v>
      </c>
      <c r="I156" s="2">
        <f>AVERAGE(K156,M156,O156,Q156)</f>
        <v>0</v>
      </c>
      <c r="J156" s="15"/>
      <c r="K156" s="2">
        <f>J156/_xlfn.STDEV.S($J$2:$J$86)</f>
        <v>0</v>
      </c>
      <c r="L156" s="15"/>
      <c r="M156" s="2">
        <f>L156/_xlfn.STDEV.S($L$2:$L$86)</f>
        <v>0</v>
      </c>
      <c r="N156" s="15"/>
      <c r="O156" s="2">
        <f>N156/_xlfn.STDEV.S($N$2:$N$86)</f>
        <v>0</v>
      </c>
      <c r="P156" s="15"/>
      <c r="Q156" s="2">
        <f>P156/_xlfn.STDEV.S($P$2:$P$86)</f>
        <v>0</v>
      </c>
      <c r="R156" s="13">
        <f>AVERAGE(T156,V156,X156,Z156,AB156,AD156)</f>
        <v>0</v>
      </c>
      <c r="S156" s="15"/>
      <c r="T156" s="2">
        <f>S156/_xlfn.STDEV.S($S$2:$S$86)</f>
        <v>0</v>
      </c>
      <c r="U156" s="15"/>
      <c r="V156" s="2">
        <f>U156/_xlfn.STDEV.S($U$2:$U$86)</f>
        <v>0</v>
      </c>
      <c r="W156" s="15"/>
      <c r="X156" s="2">
        <f>W156/_xlfn.STDEV.S($W$2:$W$86)</f>
        <v>0</v>
      </c>
      <c r="Y156" s="15"/>
      <c r="Z156" s="2">
        <f>Y156/_xlfn.STDEV.S($Y$2:$Y$86)</f>
        <v>0</v>
      </c>
      <c r="AA156" s="15"/>
      <c r="AB156" s="2">
        <f>AA156/_xlfn.STDEV.S($AA$2:$AA$86)</f>
        <v>0</v>
      </c>
      <c r="AC156" s="15"/>
      <c r="AD156" s="2">
        <f>AC156/_xlfn.STDEV.S($AC$2:$AC$86)</f>
        <v>0</v>
      </c>
      <c r="AE156" s="4">
        <f>AVERAGE(I156,R156)</f>
        <v>0</v>
      </c>
      <c r="AF156" s="14">
        <f>(AE156-MIN($AE$2:$AE$86)) / (MAX($AE$2:$AE$86)-MIN($AE$2:$AE$86))</f>
        <v>-1.7904614997701278</v>
      </c>
      <c r="AG156" s="15"/>
      <c r="AH156" s="2">
        <f>AG156/_xlfn.STDEV.S($AG$2:$AG$86)</f>
        <v>0</v>
      </c>
      <c r="AI156" s="15"/>
      <c r="AJ156" s="2">
        <f>AI156/_xlfn.STDEV.S($AI$2:$AI$86)</f>
        <v>0</v>
      </c>
      <c r="AK156" s="15"/>
      <c r="AL156" s="2">
        <f>AK156/_xlfn.STDEV.S($AK$2:$AK$86)</f>
        <v>0</v>
      </c>
      <c r="AM156" s="15"/>
      <c r="AN156" s="2">
        <f>AM156/_xlfn.STDEV.S($AM$2:$AM$86)</f>
        <v>0</v>
      </c>
      <c r="AO156" s="4">
        <f>AVERAGE(AH156,AJ156,AL156,AN156)</f>
        <v>0</v>
      </c>
      <c r="AP156" s="14">
        <f>(AO156-MIN($AO$2:$AO$86)) / (MAX($AO$2:$AO$86)-MIN($AO$2:$AO$86))</f>
        <v>-1.0222096400675513</v>
      </c>
      <c r="AQ156" s="7">
        <f>AVERAGE(AP156,AF156,H156)*100</f>
        <v>-99.201806807136975</v>
      </c>
      <c r="AR156" s="2">
        <f>AQ156-AQ157</f>
        <v>0.98862316486733448</v>
      </c>
      <c r="AS156" s="25"/>
      <c r="AT156" s="11">
        <f>$AU$2*AS156</f>
        <v>0</v>
      </c>
      <c r="AU156" s="16"/>
    </row>
    <row r="157" spans="1:48" s="6" customFormat="1" x14ac:dyDescent="0.25">
      <c r="A157" s="1" t="s">
        <v>106</v>
      </c>
      <c r="B157" s="1"/>
      <c r="C157" s="2">
        <v>69.5</v>
      </c>
      <c r="D157" s="2">
        <f>C157/_xlfn.STDEV.S($C$2:$C$86)</f>
        <v>15.089925641774679</v>
      </c>
      <c r="E157" s="2">
        <v>62.63</v>
      </c>
      <c r="F157" s="2">
        <f>E157/_xlfn.STDEV.S($E$2:$E$86)</f>
        <v>11.936012070043647</v>
      </c>
      <c r="G157" s="4">
        <f>AVERAGE(D157,F157)</f>
        <v>13.512968855909163</v>
      </c>
      <c r="H157" s="14">
        <f>(G157-MIN($G$2:$G$86)) / (MAX($G$2:$G$86)-MIN($G$2:$G$86))</f>
        <v>-0.19304175932245027</v>
      </c>
      <c r="I157" s="2">
        <f>AVERAGE(K157,M157,O157,Q157)</f>
        <v>0</v>
      </c>
      <c r="J157" s="15"/>
      <c r="K157" s="2">
        <f>J157/_xlfn.STDEV.S($J$2:$J$86)</f>
        <v>0</v>
      </c>
      <c r="L157" s="15"/>
      <c r="M157" s="2">
        <f>L157/_xlfn.STDEV.S($L$2:$L$86)</f>
        <v>0</v>
      </c>
      <c r="N157" s="15"/>
      <c r="O157" s="2">
        <f>N157/_xlfn.STDEV.S($N$2:$N$86)</f>
        <v>0</v>
      </c>
      <c r="P157" s="15"/>
      <c r="Q157" s="2">
        <f>P157/_xlfn.STDEV.S($P$2:$P$86)</f>
        <v>0</v>
      </c>
      <c r="R157" s="13">
        <f>AVERAGE(T157,V157,X157,Z157,AB157,AD157)</f>
        <v>0</v>
      </c>
      <c r="S157" s="15"/>
      <c r="T157" s="2">
        <f>S157/_xlfn.STDEV.S($S$2:$S$86)</f>
        <v>0</v>
      </c>
      <c r="U157" s="15"/>
      <c r="V157" s="2">
        <f>U157/_xlfn.STDEV.S($U$2:$U$86)</f>
        <v>0</v>
      </c>
      <c r="W157" s="15"/>
      <c r="X157" s="2">
        <f>W157/_xlfn.STDEV.S($W$2:$W$86)</f>
        <v>0</v>
      </c>
      <c r="Y157" s="15"/>
      <c r="Z157" s="2">
        <f>Y157/_xlfn.STDEV.S($Y$2:$Y$86)</f>
        <v>0</v>
      </c>
      <c r="AA157" s="15"/>
      <c r="AB157" s="2">
        <f>AA157/_xlfn.STDEV.S($AA$2:$AA$86)</f>
        <v>0</v>
      </c>
      <c r="AC157" s="15"/>
      <c r="AD157" s="2">
        <f>AC157/_xlfn.STDEV.S($AC$2:$AC$86)</f>
        <v>0</v>
      </c>
      <c r="AE157" s="4">
        <f>AVERAGE(I157,R157)</f>
        <v>0</v>
      </c>
      <c r="AF157" s="14">
        <f>(AE157-MIN($AE$2:$AE$86)) / (MAX($AE$2:$AE$86)-MIN($AE$2:$AE$86))</f>
        <v>-1.7904614997701278</v>
      </c>
      <c r="AG157" s="15"/>
      <c r="AH157" s="2">
        <f>AG157/_xlfn.STDEV.S($AG$2:$AG$86)</f>
        <v>0</v>
      </c>
      <c r="AI157" s="15"/>
      <c r="AJ157" s="2">
        <f>AI157/_xlfn.STDEV.S($AI$2:$AI$86)</f>
        <v>0</v>
      </c>
      <c r="AK157" s="15"/>
      <c r="AL157" s="2">
        <f>AK157/_xlfn.STDEV.S($AK$2:$AK$86)</f>
        <v>0</v>
      </c>
      <c r="AM157" s="15"/>
      <c r="AN157" s="2">
        <f>AM157/_xlfn.STDEV.S($AM$2:$AM$86)</f>
        <v>0</v>
      </c>
      <c r="AO157" s="4">
        <f>AVERAGE(AH157,AJ157,AL157,AN157)</f>
        <v>0</v>
      </c>
      <c r="AP157" s="14">
        <f>(AO157-MIN($AO$2:$AO$86)) / (MAX($AO$2:$AO$86)-MIN($AO$2:$AO$86))</f>
        <v>-1.0222096400675513</v>
      </c>
      <c r="AQ157" s="7">
        <f>AVERAGE(AP157,AF157,H157)*100</f>
        <v>-100.19042997200431</v>
      </c>
      <c r="AR157" s="2">
        <f>AQ157-AQ158</f>
        <v>0.22827619084627315</v>
      </c>
      <c r="AS157" s="25"/>
      <c r="AT157" s="11">
        <f>$AU$2*AS157</f>
        <v>0</v>
      </c>
      <c r="AU157" s="16"/>
    </row>
    <row r="158" spans="1:48" s="6" customFormat="1" x14ac:dyDescent="0.25">
      <c r="A158" s="1" t="s">
        <v>97</v>
      </c>
      <c r="B158" s="1"/>
      <c r="C158" s="2">
        <v>68</v>
      </c>
      <c r="D158" s="2">
        <f>C158/_xlfn.STDEV.S($C$2:$C$86)</f>
        <v>14.764243793391051</v>
      </c>
      <c r="E158" s="2">
        <v>64.02</v>
      </c>
      <c r="F158" s="2">
        <f>E158/_xlfn.STDEV.S($E$2:$E$86)</f>
        <v>12.20091797420077</v>
      </c>
      <c r="G158" s="4">
        <f>AVERAGE(D158,F158)</f>
        <v>13.482580883795912</v>
      </c>
      <c r="H158" s="14">
        <f>(G158-MIN($G$2:$G$86)) / (MAX($G$2:$G$86)-MIN($G$2:$G$86))</f>
        <v>-0.19989004504783803</v>
      </c>
      <c r="I158" s="2">
        <f>AVERAGE(K158,M158,O158,Q158)</f>
        <v>0</v>
      </c>
      <c r="J158" s="15"/>
      <c r="K158" s="2">
        <f>J158/_xlfn.STDEV.S($J$2:$J$86)</f>
        <v>0</v>
      </c>
      <c r="L158" s="15"/>
      <c r="M158" s="2">
        <f>L158/_xlfn.STDEV.S($L$2:$L$86)</f>
        <v>0</v>
      </c>
      <c r="N158" s="15"/>
      <c r="O158" s="2">
        <f>N158/_xlfn.STDEV.S($N$2:$N$86)</f>
        <v>0</v>
      </c>
      <c r="P158" s="15"/>
      <c r="Q158" s="2">
        <f>P158/_xlfn.STDEV.S($P$2:$P$86)</f>
        <v>0</v>
      </c>
      <c r="R158" s="13">
        <f>AVERAGE(T158,V158,X158,Z158,AB158,AD158)</f>
        <v>0</v>
      </c>
      <c r="S158" s="15"/>
      <c r="T158" s="2">
        <f>S158/_xlfn.STDEV.S($S$2:$S$86)</f>
        <v>0</v>
      </c>
      <c r="U158" s="15"/>
      <c r="V158" s="2">
        <f>U158/_xlfn.STDEV.S($U$2:$U$86)</f>
        <v>0</v>
      </c>
      <c r="W158" s="15"/>
      <c r="X158" s="2">
        <f>W158/_xlfn.STDEV.S($W$2:$W$86)</f>
        <v>0</v>
      </c>
      <c r="Y158" s="15"/>
      <c r="Z158" s="2">
        <f>Y158/_xlfn.STDEV.S($Y$2:$Y$86)</f>
        <v>0</v>
      </c>
      <c r="AA158" s="15"/>
      <c r="AB158" s="2">
        <f>AA158/_xlfn.STDEV.S($AA$2:$AA$86)</f>
        <v>0</v>
      </c>
      <c r="AC158" s="15"/>
      <c r="AD158" s="2">
        <f>AC158/_xlfn.STDEV.S($AC$2:$AC$86)</f>
        <v>0</v>
      </c>
      <c r="AE158" s="4">
        <f>AVERAGE(I158,R158)</f>
        <v>0</v>
      </c>
      <c r="AF158" s="14">
        <f>(AE158-MIN($AE$2:$AE$86)) / (MAX($AE$2:$AE$86)-MIN($AE$2:$AE$86))</f>
        <v>-1.7904614997701278</v>
      </c>
      <c r="AG158" s="15"/>
      <c r="AH158" s="2">
        <f>AG158/_xlfn.STDEV.S($AG$2:$AG$86)</f>
        <v>0</v>
      </c>
      <c r="AI158" s="15"/>
      <c r="AJ158" s="2">
        <f>AI158/_xlfn.STDEV.S($AI$2:$AI$86)</f>
        <v>0</v>
      </c>
      <c r="AK158" s="15"/>
      <c r="AL158" s="2">
        <f>AK158/_xlfn.STDEV.S($AK$2:$AK$86)</f>
        <v>0</v>
      </c>
      <c r="AM158" s="15"/>
      <c r="AN158" s="2">
        <f>AM158/_xlfn.STDEV.S($AM$2:$AM$86)</f>
        <v>0</v>
      </c>
      <c r="AO158" s="4">
        <f>AVERAGE(AH158,AJ158,AL158,AN158)</f>
        <v>0</v>
      </c>
      <c r="AP158" s="14">
        <f>(AO158-MIN($AO$2:$AO$86)) / (MAX($AO$2:$AO$86)-MIN($AO$2:$AO$86))</f>
        <v>-1.0222096400675513</v>
      </c>
      <c r="AQ158" s="7">
        <f>AVERAGE(AP158,AF158,H158)*100</f>
        <v>-100.41870616285058</v>
      </c>
      <c r="AR158" s="2">
        <f>AQ158-AQ159</f>
        <v>0.6593445156742348</v>
      </c>
      <c r="AS158" s="25"/>
      <c r="AT158" s="11">
        <f>$AU$2*AS158</f>
        <v>0</v>
      </c>
      <c r="AU158" s="16"/>
    </row>
    <row r="159" spans="1:48" s="6" customFormat="1" x14ac:dyDescent="0.25">
      <c r="A159" s="1" t="s">
        <v>107</v>
      </c>
      <c r="B159" s="1"/>
      <c r="C159" s="2">
        <v>69.5</v>
      </c>
      <c r="D159" s="2">
        <f>C159/_xlfn.STDEV.S($C$2:$C$86)</f>
        <v>15.089925641774679</v>
      </c>
      <c r="E159" s="2">
        <v>61.39</v>
      </c>
      <c r="F159" s="2">
        <f>E159/_xlfn.STDEV.S($E$2:$E$86)</f>
        <v>11.699693133961032</v>
      </c>
      <c r="G159" s="4">
        <f>AVERAGE(D159,F159)</f>
        <v>13.394809387867856</v>
      </c>
      <c r="H159" s="14">
        <f>(G159-MIN($G$2:$G$86)) / (MAX($G$2:$G$86)-MIN($G$2:$G$86))</f>
        <v>-0.21967038051806576</v>
      </c>
      <c r="I159" s="2">
        <f>AVERAGE(K159,M159,O159,Q159)</f>
        <v>0</v>
      </c>
      <c r="J159" s="15"/>
      <c r="K159" s="2">
        <f>J159/_xlfn.STDEV.S($J$2:$J$86)</f>
        <v>0</v>
      </c>
      <c r="L159" s="15"/>
      <c r="M159" s="2">
        <f>L159/_xlfn.STDEV.S($L$2:$L$86)</f>
        <v>0</v>
      </c>
      <c r="N159" s="15"/>
      <c r="O159" s="2">
        <f>N159/_xlfn.STDEV.S($N$2:$N$86)</f>
        <v>0</v>
      </c>
      <c r="P159" s="15"/>
      <c r="Q159" s="2">
        <f>P159/_xlfn.STDEV.S($P$2:$P$86)</f>
        <v>0</v>
      </c>
      <c r="R159" s="13">
        <f>AVERAGE(T159,V159,X159,Z159,AB159,AD159)</f>
        <v>0</v>
      </c>
      <c r="S159" s="15"/>
      <c r="T159" s="2">
        <f>S159/_xlfn.STDEV.S($S$2:$S$86)</f>
        <v>0</v>
      </c>
      <c r="U159" s="15"/>
      <c r="V159" s="2">
        <f>U159/_xlfn.STDEV.S($U$2:$U$86)</f>
        <v>0</v>
      </c>
      <c r="W159" s="15"/>
      <c r="X159" s="2">
        <f>W159/_xlfn.STDEV.S($W$2:$W$86)</f>
        <v>0</v>
      </c>
      <c r="Y159" s="15"/>
      <c r="Z159" s="2">
        <f>Y159/_xlfn.STDEV.S($Y$2:$Y$86)</f>
        <v>0</v>
      </c>
      <c r="AA159" s="15"/>
      <c r="AB159" s="2">
        <f>AA159/_xlfn.STDEV.S($AA$2:$AA$86)</f>
        <v>0</v>
      </c>
      <c r="AC159" s="15"/>
      <c r="AD159" s="2">
        <f>AC159/_xlfn.STDEV.S($AC$2:$AC$86)</f>
        <v>0</v>
      </c>
      <c r="AE159" s="4">
        <f>AVERAGE(I159,R159)</f>
        <v>0</v>
      </c>
      <c r="AF159" s="14">
        <f>(AE159-MIN($AE$2:$AE$86)) / (MAX($AE$2:$AE$86)-MIN($AE$2:$AE$86))</f>
        <v>-1.7904614997701278</v>
      </c>
      <c r="AG159" s="15"/>
      <c r="AH159" s="2">
        <f>AG159/_xlfn.STDEV.S($AG$2:$AG$86)</f>
        <v>0</v>
      </c>
      <c r="AI159" s="15"/>
      <c r="AJ159" s="2">
        <f>AI159/_xlfn.STDEV.S($AI$2:$AI$86)</f>
        <v>0</v>
      </c>
      <c r="AK159" s="15"/>
      <c r="AL159" s="2">
        <f>AK159/_xlfn.STDEV.S($AK$2:$AK$86)</f>
        <v>0</v>
      </c>
      <c r="AM159" s="15"/>
      <c r="AN159" s="2">
        <f>AM159/_xlfn.STDEV.S($AM$2:$AM$86)</f>
        <v>0</v>
      </c>
      <c r="AO159" s="4">
        <f>AVERAGE(AH159,AJ159,AL159,AN159)</f>
        <v>0</v>
      </c>
      <c r="AP159" s="14">
        <f>(AO159-MIN($AO$2:$AO$86)) / (MAX($AO$2:$AO$86)-MIN($AO$2:$AO$86))</f>
        <v>-1.0222096400675513</v>
      </c>
      <c r="AQ159" s="7">
        <f>AVERAGE(AP159,AF159,H159)*100</f>
        <v>-101.07805067852482</v>
      </c>
      <c r="AR159" s="2">
        <f>AQ159-AQ160</f>
        <v>2.5658323856108609</v>
      </c>
      <c r="AS159" s="25"/>
      <c r="AT159" s="11">
        <f>$AU$2*AS159</f>
        <v>0</v>
      </c>
      <c r="AU159" s="16"/>
    </row>
    <row r="160" spans="1:48" s="6" customFormat="1" x14ac:dyDescent="0.25">
      <c r="A160" s="1" t="s">
        <v>102</v>
      </c>
      <c r="B160" s="1"/>
      <c r="C160" s="2">
        <v>68.75</v>
      </c>
      <c r="D160" s="2">
        <f>C160/_xlfn.STDEV.S($C$2:$C$86)</f>
        <v>14.927084717582865</v>
      </c>
      <c r="E160" s="2">
        <v>58.66</v>
      </c>
      <c r="F160" s="2">
        <f>E160/_xlfn.STDEV.S($E$2:$E$86)</f>
        <v>11.179410315004954</v>
      </c>
      <c r="G160" s="4">
        <f>AVERAGE(D160,F160)</f>
        <v>13.05324751629391</v>
      </c>
      <c r="H160" s="14">
        <f>(G160-MIN($G$2:$G$86)) / (MAX($G$2:$G$86)-MIN($G$2:$G$86))</f>
        <v>-0.29664535208639103</v>
      </c>
      <c r="I160" s="2">
        <f>AVERAGE(K160,M160,O160,Q160)</f>
        <v>0</v>
      </c>
      <c r="J160" s="15"/>
      <c r="K160" s="2">
        <f>J160/_xlfn.STDEV.S($J$2:$J$86)</f>
        <v>0</v>
      </c>
      <c r="L160" s="15"/>
      <c r="M160" s="2">
        <f>L160/_xlfn.STDEV.S($L$2:$L$86)</f>
        <v>0</v>
      </c>
      <c r="N160" s="15"/>
      <c r="O160" s="2">
        <f>N160/_xlfn.STDEV.S($N$2:$N$86)</f>
        <v>0</v>
      </c>
      <c r="P160" s="15"/>
      <c r="Q160" s="2">
        <f>P160/_xlfn.STDEV.S($P$2:$P$86)</f>
        <v>0</v>
      </c>
      <c r="R160" s="13">
        <f>AVERAGE(T160,V160,X160,Z160,AB160,AD160)</f>
        <v>0</v>
      </c>
      <c r="S160" s="15"/>
      <c r="T160" s="2">
        <f>S160/_xlfn.STDEV.S($S$2:$S$86)</f>
        <v>0</v>
      </c>
      <c r="U160" s="15"/>
      <c r="V160" s="2">
        <f>U160/_xlfn.STDEV.S($U$2:$U$86)</f>
        <v>0</v>
      </c>
      <c r="W160" s="15"/>
      <c r="X160" s="2">
        <f>W160/_xlfn.STDEV.S($W$2:$W$86)</f>
        <v>0</v>
      </c>
      <c r="Y160" s="15"/>
      <c r="Z160" s="2">
        <f>Y160/_xlfn.STDEV.S($Y$2:$Y$86)</f>
        <v>0</v>
      </c>
      <c r="AA160" s="15"/>
      <c r="AB160" s="2">
        <f>AA160/_xlfn.STDEV.S($AA$2:$AA$86)</f>
        <v>0</v>
      </c>
      <c r="AC160" s="15"/>
      <c r="AD160" s="2">
        <f>AC160/_xlfn.STDEV.S($AC$2:$AC$86)</f>
        <v>0</v>
      </c>
      <c r="AE160" s="4">
        <f>AVERAGE(I160,R160)</f>
        <v>0</v>
      </c>
      <c r="AF160" s="14">
        <f>(AE160-MIN($AE$2:$AE$86)) / (MAX($AE$2:$AE$86)-MIN($AE$2:$AE$86))</f>
        <v>-1.7904614997701278</v>
      </c>
      <c r="AG160" s="15"/>
      <c r="AH160" s="2">
        <f>AG160/_xlfn.STDEV.S($AG$2:$AG$86)</f>
        <v>0</v>
      </c>
      <c r="AI160" s="15"/>
      <c r="AJ160" s="2">
        <f>AI160/_xlfn.STDEV.S($AI$2:$AI$86)</f>
        <v>0</v>
      </c>
      <c r="AK160" s="15"/>
      <c r="AL160" s="2">
        <f>AK160/_xlfn.STDEV.S($AK$2:$AK$86)</f>
        <v>0</v>
      </c>
      <c r="AM160" s="15"/>
      <c r="AN160" s="2">
        <f>AM160/_xlfn.STDEV.S($AM$2:$AM$86)</f>
        <v>0</v>
      </c>
      <c r="AO160" s="4">
        <f>AVERAGE(AH160,AJ160,AL160,AN160)</f>
        <v>0</v>
      </c>
      <c r="AP160" s="14">
        <f>(AO160-MIN($AO$2:$AO$86)) / (MAX($AO$2:$AO$86)-MIN($AO$2:$AO$86))</f>
        <v>-1.0222096400675513</v>
      </c>
      <c r="AQ160" s="7">
        <f>AVERAGE(AP160,AF160,H160)*100</f>
        <v>-103.64388306413568</v>
      </c>
      <c r="AR160" s="2">
        <f>AQ160-AQ161</f>
        <v>34.038928599080378</v>
      </c>
      <c r="AS160" s="25"/>
      <c r="AT160" s="11">
        <f>$AU$2*AS160</f>
        <v>0</v>
      </c>
      <c r="AU160" s="16"/>
    </row>
    <row r="161" spans="1:48" s="6" customFormat="1" x14ac:dyDescent="0.25">
      <c r="A161" s="1" t="s">
        <v>119</v>
      </c>
      <c r="B161" s="1"/>
      <c r="C161" s="2">
        <v>78.5</v>
      </c>
      <c r="D161" s="2">
        <f>C161/_xlfn.STDEV.S($C$2:$C$86)</f>
        <v>17.044016732076436</v>
      </c>
      <c r="E161" s="2"/>
      <c r="F161" s="2">
        <f>E161/_xlfn.STDEV.S($E$2:$E$86)</f>
        <v>0</v>
      </c>
      <c r="G161" s="4">
        <f>AVERAGE(D161,F161)</f>
        <v>8.522008366038218</v>
      </c>
      <c r="H161" s="14">
        <f>(G161-MIN($G$2:$G$86)) / (MAX($G$2:$G$86)-MIN($G$2:$G$86))</f>
        <v>-1.3178132100588023</v>
      </c>
      <c r="I161" s="2">
        <f>AVERAGE(K161,M161,O161,Q161)</f>
        <v>0</v>
      </c>
      <c r="J161" s="15"/>
      <c r="K161" s="2">
        <f>J161/_xlfn.STDEV.S($J$2:$J$86)</f>
        <v>0</v>
      </c>
      <c r="L161" s="15"/>
      <c r="M161" s="2">
        <f>L161/_xlfn.STDEV.S($L$2:$L$86)</f>
        <v>0</v>
      </c>
      <c r="N161" s="15"/>
      <c r="O161" s="2">
        <f>N161/_xlfn.STDEV.S($N$2:$N$86)</f>
        <v>0</v>
      </c>
      <c r="P161" s="15"/>
      <c r="Q161" s="2">
        <f>P161/_xlfn.STDEV.S($P$2:$P$86)</f>
        <v>0</v>
      </c>
      <c r="R161" s="13">
        <f>AVERAGE(T161,V161,X161,Z161,AB161,AD161)</f>
        <v>0</v>
      </c>
      <c r="S161" s="15"/>
      <c r="T161" s="2">
        <f>S161/_xlfn.STDEV.S($S$2:$S$86)</f>
        <v>0</v>
      </c>
      <c r="U161" s="15"/>
      <c r="V161" s="2">
        <f>U161/_xlfn.STDEV.S($U$2:$U$86)</f>
        <v>0</v>
      </c>
      <c r="W161" s="15"/>
      <c r="X161" s="2">
        <f>W161/_xlfn.STDEV.S($W$2:$W$86)</f>
        <v>0</v>
      </c>
      <c r="Y161" s="15"/>
      <c r="Z161" s="2">
        <f>Y161/_xlfn.STDEV.S($Y$2:$Y$86)</f>
        <v>0</v>
      </c>
      <c r="AA161" s="15"/>
      <c r="AB161" s="2">
        <f>AA161/_xlfn.STDEV.S($AA$2:$AA$86)</f>
        <v>0</v>
      </c>
      <c r="AC161" s="15"/>
      <c r="AD161" s="2">
        <f>AC161/_xlfn.STDEV.S($AC$2:$AC$86)</f>
        <v>0</v>
      </c>
      <c r="AE161" s="4">
        <f>AVERAGE(I161,R161)</f>
        <v>0</v>
      </c>
      <c r="AF161" s="14">
        <f>(AE161-MIN($AE$2:$AE$86)) / (MAX($AE$2:$AE$86)-MIN($AE$2:$AE$86))</f>
        <v>-1.7904614997701278</v>
      </c>
      <c r="AG161" s="15"/>
      <c r="AH161" s="2">
        <f>AG161/_xlfn.STDEV.S($AG$2:$AG$86)</f>
        <v>0</v>
      </c>
      <c r="AI161" s="15"/>
      <c r="AJ161" s="2">
        <f>AI161/_xlfn.STDEV.S($AI$2:$AI$86)</f>
        <v>0</v>
      </c>
      <c r="AK161" s="15"/>
      <c r="AL161" s="2">
        <f>AK161/_xlfn.STDEV.S($AK$2:$AK$86)</f>
        <v>0</v>
      </c>
      <c r="AM161" s="15"/>
      <c r="AN161" s="2">
        <f>AM161/_xlfn.STDEV.S($AM$2:$AM$86)</f>
        <v>0</v>
      </c>
      <c r="AO161" s="4">
        <f>AVERAGE(AH161,AJ161,AL161,AN161)</f>
        <v>0</v>
      </c>
      <c r="AP161" s="14">
        <f>(AO161-MIN($AO$2:$AO$86)) / (MAX($AO$2:$AO$86)-MIN($AO$2:$AO$86))</f>
        <v>-1.0222096400675513</v>
      </c>
      <c r="AQ161" s="7">
        <f>AVERAGE(AP161,AF161,H161)*100</f>
        <v>-137.68281166321606</v>
      </c>
      <c r="AR161" s="2">
        <f>AQ161-AQ162</f>
        <v>0</v>
      </c>
      <c r="AS161" s="25"/>
      <c r="AT161" s="11">
        <f>$AU$2*AS161</f>
        <v>0</v>
      </c>
      <c r="AU161" s="16"/>
    </row>
    <row r="162" spans="1:48" s="6" customFormat="1" x14ac:dyDescent="0.25">
      <c r="A162" s="1" t="s">
        <v>118</v>
      </c>
      <c r="B162" s="1"/>
      <c r="C162" s="2">
        <v>78.5</v>
      </c>
      <c r="D162" s="2">
        <f>C162/_xlfn.STDEV.S($C$2:$C$86)</f>
        <v>17.044016732076436</v>
      </c>
      <c r="E162" s="2"/>
      <c r="F162" s="2">
        <f>E162/_xlfn.STDEV.S($E$2:$E$86)</f>
        <v>0</v>
      </c>
      <c r="G162" s="4">
        <f>AVERAGE(D162,F162)</f>
        <v>8.522008366038218</v>
      </c>
      <c r="H162" s="14">
        <f>(G162-MIN($G$2:$G$86)) / (MAX($G$2:$G$86)-MIN($G$2:$G$86))</f>
        <v>-1.3178132100588023</v>
      </c>
      <c r="I162" s="2">
        <f>AVERAGE(K162,M162,O162,Q162)</f>
        <v>0</v>
      </c>
      <c r="J162" s="15"/>
      <c r="K162" s="2">
        <f>J162/_xlfn.STDEV.S($J$2:$J$86)</f>
        <v>0</v>
      </c>
      <c r="L162" s="15"/>
      <c r="M162" s="2">
        <f>L162/_xlfn.STDEV.S($L$2:$L$86)</f>
        <v>0</v>
      </c>
      <c r="N162" s="15"/>
      <c r="O162" s="2">
        <f>N162/_xlfn.STDEV.S($N$2:$N$86)</f>
        <v>0</v>
      </c>
      <c r="P162" s="15"/>
      <c r="Q162" s="2">
        <f>P162/_xlfn.STDEV.S($P$2:$P$86)</f>
        <v>0</v>
      </c>
      <c r="R162" s="13">
        <f>AVERAGE(T162,V162,X162,Z162,AB162,AD162)</f>
        <v>0</v>
      </c>
      <c r="S162" s="15"/>
      <c r="T162" s="2">
        <f>S162/_xlfn.STDEV.S($S$2:$S$86)</f>
        <v>0</v>
      </c>
      <c r="U162" s="15"/>
      <c r="V162" s="2">
        <f>U162/_xlfn.STDEV.S($U$2:$U$86)</f>
        <v>0</v>
      </c>
      <c r="W162" s="15"/>
      <c r="X162" s="2">
        <f>W162/_xlfn.STDEV.S($W$2:$W$86)</f>
        <v>0</v>
      </c>
      <c r="Y162" s="15"/>
      <c r="Z162" s="2">
        <f>Y162/_xlfn.STDEV.S($Y$2:$Y$86)</f>
        <v>0</v>
      </c>
      <c r="AA162" s="15"/>
      <c r="AB162" s="2">
        <f>AA162/_xlfn.STDEV.S($AA$2:$AA$86)</f>
        <v>0</v>
      </c>
      <c r="AC162" s="15"/>
      <c r="AD162" s="2">
        <f>AC162/_xlfn.STDEV.S($AC$2:$AC$86)</f>
        <v>0</v>
      </c>
      <c r="AE162" s="4">
        <f>AVERAGE(I162,R162)</f>
        <v>0</v>
      </c>
      <c r="AF162" s="14">
        <f>(AE162-MIN($AE$2:$AE$86)) / (MAX($AE$2:$AE$86)-MIN($AE$2:$AE$86))</f>
        <v>-1.7904614997701278</v>
      </c>
      <c r="AG162" s="15"/>
      <c r="AH162" s="2">
        <f>AG162/_xlfn.STDEV.S($AG$2:$AG$86)</f>
        <v>0</v>
      </c>
      <c r="AI162" s="15"/>
      <c r="AJ162" s="2">
        <f>AI162/_xlfn.STDEV.S($AI$2:$AI$86)</f>
        <v>0</v>
      </c>
      <c r="AK162" s="15"/>
      <c r="AL162" s="2">
        <f>AK162/_xlfn.STDEV.S($AK$2:$AK$86)</f>
        <v>0</v>
      </c>
      <c r="AM162" s="15"/>
      <c r="AN162" s="2">
        <f>AM162/_xlfn.STDEV.S($AM$2:$AM$86)</f>
        <v>0</v>
      </c>
      <c r="AO162" s="4">
        <f>AVERAGE(AH162,AJ162,AL162,AN162)</f>
        <v>0</v>
      </c>
      <c r="AP162" s="14">
        <f>(AO162-MIN($AO$2:$AO$86)) / (MAX($AO$2:$AO$86)-MIN($AO$2:$AO$86))</f>
        <v>-1.0222096400675513</v>
      </c>
      <c r="AQ162" s="7">
        <f>AVERAGE(AP162,AF162,H162)*100</f>
        <v>-137.68281166321606</v>
      </c>
      <c r="AR162" s="2">
        <f>AQ162-AQ163</f>
        <v>1.6310271599062958</v>
      </c>
      <c r="AS162" s="25"/>
      <c r="AT162" s="11">
        <f>$AU$2*AS162</f>
        <v>0</v>
      </c>
      <c r="AU162" s="16"/>
    </row>
    <row r="163" spans="1:48" s="6" customFormat="1" x14ac:dyDescent="0.25">
      <c r="A163" s="1" t="s">
        <v>116</v>
      </c>
      <c r="B163" s="1"/>
      <c r="C163" s="2">
        <v>76.5</v>
      </c>
      <c r="D163" s="2">
        <f>C163/_xlfn.STDEV.S($C$2:$C$86)</f>
        <v>16.609774267564934</v>
      </c>
      <c r="E163" s="2"/>
      <c r="F163" s="2">
        <f>E163/_xlfn.STDEV.S($E$2:$E$86)</f>
        <v>0</v>
      </c>
      <c r="G163" s="4">
        <f>AVERAGE(D163,F163)</f>
        <v>8.3048871337824668</v>
      </c>
      <c r="H163" s="14">
        <f>(G163-MIN($G$2:$G$86)) / (MAX($G$2:$G$86)-MIN($G$2:$G$86))</f>
        <v>-1.3667440248559919</v>
      </c>
      <c r="I163" s="2">
        <f>AVERAGE(K163,M163,O163,Q163)</f>
        <v>0</v>
      </c>
      <c r="J163" s="15"/>
      <c r="K163" s="2">
        <f>J163/_xlfn.STDEV.S($J$2:$J$86)</f>
        <v>0</v>
      </c>
      <c r="L163" s="15"/>
      <c r="M163" s="2">
        <f>L163/_xlfn.STDEV.S($L$2:$L$86)</f>
        <v>0</v>
      </c>
      <c r="N163" s="15"/>
      <c r="O163" s="2">
        <f>N163/_xlfn.STDEV.S($N$2:$N$86)</f>
        <v>0</v>
      </c>
      <c r="P163" s="15"/>
      <c r="Q163" s="2">
        <f>P163/_xlfn.STDEV.S($P$2:$P$86)</f>
        <v>0</v>
      </c>
      <c r="R163" s="13">
        <f>AVERAGE(T163,V163,X163,Z163,AB163,AD163)</f>
        <v>0</v>
      </c>
      <c r="S163" s="15"/>
      <c r="T163" s="2">
        <f>S163/_xlfn.STDEV.S($S$2:$S$86)</f>
        <v>0</v>
      </c>
      <c r="U163" s="15"/>
      <c r="V163" s="2">
        <f>U163/_xlfn.STDEV.S($U$2:$U$86)</f>
        <v>0</v>
      </c>
      <c r="W163" s="15"/>
      <c r="X163" s="2">
        <f>W163/_xlfn.STDEV.S($W$2:$W$86)</f>
        <v>0</v>
      </c>
      <c r="Y163" s="15"/>
      <c r="Z163" s="2">
        <f>Y163/_xlfn.STDEV.S($Y$2:$Y$86)</f>
        <v>0</v>
      </c>
      <c r="AA163" s="15"/>
      <c r="AB163" s="2">
        <f>AA163/_xlfn.STDEV.S($AA$2:$AA$86)</f>
        <v>0</v>
      </c>
      <c r="AC163" s="15"/>
      <c r="AD163" s="2">
        <f>AC163/_xlfn.STDEV.S($AC$2:$AC$86)</f>
        <v>0</v>
      </c>
      <c r="AE163" s="4">
        <f>AVERAGE(I163,R163)</f>
        <v>0</v>
      </c>
      <c r="AF163" s="14">
        <f>(AE163-MIN($AE$2:$AE$86)) / (MAX($AE$2:$AE$86)-MIN($AE$2:$AE$86))</f>
        <v>-1.7904614997701278</v>
      </c>
      <c r="AG163" s="15"/>
      <c r="AH163" s="2">
        <f>AG163/_xlfn.STDEV.S($AG$2:$AG$86)</f>
        <v>0</v>
      </c>
      <c r="AI163" s="15"/>
      <c r="AJ163" s="2">
        <f>AI163/_xlfn.STDEV.S($AI$2:$AI$86)</f>
        <v>0</v>
      </c>
      <c r="AK163" s="15"/>
      <c r="AL163" s="2">
        <f>AK163/_xlfn.STDEV.S($AK$2:$AK$86)</f>
        <v>0</v>
      </c>
      <c r="AM163" s="15"/>
      <c r="AN163" s="2">
        <f>AM163/_xlfn.STDEV.S($AM$2:$AM$86)</f>
        <v>0</v>
      </c>
      <c r="AO163" s="4">
        <f>AVERAGE(AH163,AJ163,AL163,AN163)</f>
        <v>0</v>
      </c>
      <c r="AP163" s="14">
        <f>(AO163-MIN($AO$2:$AO$86)) / (MAX($AO$2:$AO$86)-MIN($AO$2:$AO$86))</f>
        <v>-1.0222096400675513</v>
      </c>
      <c r="AQ163" s="7">
        <f>AVERAGE(AP163,AF163,H163)*100</f>
        <v>-139.31383882312235</v>
      </c>
      <c r="AR163" s="2">
        <f>AQ163-AQ164</f>
        <v>2.4465407398595005</v>
      </c>
      <c r="AS163" s="25"/>
      <c r="AT163" s="11">
        <f>$AU$2*AS163</f>
        <v>0</v>
      </c>
      <c r="AU163" s="16"/>
    </row>
    <row r="164" spans="1:48" s="6" customFormat="1" x14ac:dyDescent="0.25">
      <c r="A164" s="1" t="s">
        <v>90</v>
      </c>
      <c r="B164" s="1"/>
      <c r="C164" s="2">
        <v>73.5</v>
      </c>
      <c r="D164" s="2">
        <f>C164/_xlfn.STDEV.S($C$2:$C$86)</f>
        <v>15.958410570797682</v>
      </c>
      <c r="E164" s="2"/>
      <c r="F164" s="2">
        <f>E164/_xlfn.STDEV.S($E$2:$E$86)</f>
        <v>0</v>
      </c>
      <c r="G164" s="4">
        <f>AVERAGE(D164,F164)</f>
        <v>7.9792052853988409</v>
      </c>
      <c r="H164" s="14">
        <f>(G164-MIN($G$2:$G$86)) / (MAX($G$2:$G$86)-MIN($G$2:$G$86))</f>
        <v>-1.4401402470517759</v>
      </c>
      <c r="I164" s="2">
        <f>AVERAGE(K164,M164,O164,Q164)</f>
        <v>0</v>
      </c>
      <c r="J164" s="15"/>
      <c r="K164" s="2">
        <f>J164/_xlfn.STDEV.S($J$2:$J$86)</f>
        <v>0</v>
      </c>
      <c r="L164" s="15"/>
      <c r="M164" s="2">
        <f>L164/_xlfn.STDEV.S($L$2:$L$86)</f>
        <v>0</v>
      </c>
      <c r="N164" s="15"/>
      <c r="O164" s="2">
        <f>N164/_xlfn.STDEV.S($N$2:$N$86)</f>
        <v>0</v>
      </c>
      <c r="P164" s="15"/>
      <c r="Q164" s="2">
        <f>P164/_xlfn.STDEV.S($P$2:$P$86)</f>
        <v>0</v>
      </c>
      <c r="R164" s="13">
        <f>AVERAGE(T164,V164,X164,Z164,AB164,AD164)</f>
        <v>0</v>
      </c>
      <c r="S164" s="15"/>
      <c r="T164" s="2">
        <f>S164/_xlfn.STDEV.S($S$2:$S$86)</f>
        <v>0</v>
      </c>
      <c r="U164" s="15"/>
      <c r="V164" s="2">
        <f>U164/_xlfn.STDEV.S($U$2:$U$86)</f>
        <v>0</v>
      </c>
      <c r="W164" s="15"/>
      <c r="X164" s="2">
        <f>W164/_xlfn.STDEV.S($W$2:$W$86)</f>
        <v>0</v>
      </c>
      <c r="Y164" s="15"/>
      <c r="Z164" s="2">
        <f>Y164/_xlfn.STDEV.S($Y$2:$Y$86)</f>
        <v>0</v>
      </c>
      <c r="AA164" s="15"/>
      <c r="AB164" s="2">
        <f>AA164/_xlfn.STDEV.S($AA$2:$AA$86)</f>
        <v>0</v>
      </c>
      <c r="AC164" s="15"/>
      <c r="AD164" s="2">
        <f>AC164/_xlfn.STDEV.S($AC$2:$AC$86)</f>
        <v>0</v>
      </c>
      <c r="AE164" s="4">
        <f>AVERAGE(I164,R164)</f>
        <v>0</v>
      </c>
      <c r="AF164" s="14">
        <f>(AE164-MIN($AE$2:$AE$86)) / (MAX($AE$2:$AE$86)-MIN($AE$2:$AE$86))</f>
        <v>-1.7904614997701278</v>
      </c>
      <c r="AG164" s="15"/>
      <c r="AH164" s="2">
        <f>AG164/_xlfn.STDEV.S($AG$2:$AG$86)</f>
        <v>0</v>
      </c>
      <c r="AI164" s="15"/>
      <c r="AJ164" s="2">
        <f>AI164/_xlfn.STDEV.S($AI$2:$AI$86)</f>
        <v>0</v>
      </c>
      <c r="AK164" s="15"/>
      <c r="AL164" s="2">
        <f>AK164/_xlfn.STDEV.S($AK$2:$AK$86)</f>
        <v>0</v>
      </c>
      <c r="AM164" s="15"/>
      <c r="AN164" s="2">
        <f>AM164/_xlfn.STDEV.S($AM$2:$AM$86)</f>
        <v>0</v>
      </c>
      <c r="AO164" s="4">
        <f>AVERAGE(AH164,AJ164,AL164,AN164)</f>
        <v>0</v>
      </c>
      <c r="AP164" s="14">
        <f>(AO164-MIN($AO$2:$AO$86)) / (MAX($AO$2:$AO$86)-MIN($AO$2:$AO$86))</f>
        <v>-1.0222096400675513</v>
      </c>
      <c r="AQ164" s="7">
        <f>AVERAGE(AP164,AF164,H164)*100</f>
        <v>-141.76037956298185</v>
      </c>
      <c r="AR164" s="2">
        <f>AQ164-AQ165</f>
        <v>0</v>
      </c>
      <c r="AS164" s="25"/>
      <c r="AT164" s="11">
        <f>$AU$2*AS164</f>
        <v>0</v>
      </c>
      <c r="AU164" s="16"/>
    </row>
    <row r="165" spans="1:48" s="6" customFormat="1" x14ac:dyDescent="0.25">
      <c r="A165" s="1" t="s">
        <v>96</v>
      </c>
      <c r="B165" s="1"/>
      <c r="C165" s="2">
        <v>73.5</v>
      </c>
      <c r="D165" s="2">
        <f>C165/_xlfn.STDEV.S($C$2:$C$86)</f>
        <v>15.958410570797682</v>
      </c>
      <c r="E165" s="2"/>
      <c r="F165" s="2">
        <f>E165/_xlfn.STDEV.S($E$2:$E$86)</f>
        <v>0</v>
      </c>
      <c r="G165" s="4">
        <f>AVERAGE(D165,F165)</f>
        <v>7.9792052853988409</v>
      </c>
      <c r="H165" s="14">
        <f>(G165-MIN($G$2:$G$86)) / (MAX($G$2:$G$86)-MIN($G$2:$G$86))</f>
        <v>-1.4401402470517759</v>
      </c>
      <c r="I165" s="2">
        <f>AVERAGE(K165,M165,O165,Q165)</f>
        <v>0</v>
      </c>
      <c r="J165" s="15"/>
      <c r="K165" s="2">
        <f>J165/_xlfn.STDEV.S($J$2:$J$86)</f>
        <v>0</v>
      </c>
      <c r="L165" s="15"/>
      <c r="M165" s="2">
        <f>L165/_xlfn.STDEV.S($L$2:$L$86)</f>
        <v>0</v>
      </c>
      <c r="N165" s="15"/>
      <c r="O165" s="2">
        <f>N165/_xlfn.STDEV.S($N$2:$N$86)</f>
        <v>0</v>
      </c>
      <c r="P165" s="15"/>
      <c r="Q165" s="2">
        <f>P165/_xlfn.STDEV.S($P$2:$P$86)</f>
        <v>0</v>
      </c>
      <c r="R165" s="13">
        <f>AVERAGE(T165,V165,X165,Z165,AB165,AD165)</f>
        <v>0</v>
      </c>
      <c r="S165" s="15"/>
      <c r="T165" s="2">
        <f>S165/_xlfn.STDEV.S($S$2:$S$86)</f>
        <v>0</v>
      </c>
      <c r="U165" s="15"/>
      <c r="V165" s="2">
        <f>U165/_xlfn.STDEV.S($U$2:$U$86)</f>
        <v>0</v>
      </c>
      <c r="W165" s="15"/>
      <c r="X165" s="2">
        <f>W165/_xlfn.STDEV.S($W$2:$W$86)</f>
        <v>0</v>
      </c>
      <c r="Y165" s="15"/>
      <c r="Z165" s="2">
        <f>Y165/_xlfn.STDEV.S($Y$2:$Y$86)</f>
        <v>0</v>
      </c>
      <c r="AA165" s="15"/>
      <c r="AB165" s="2">
        <f>AA165/_xlfn.STDEV.S($AA$2:$AA$86)</f>
        <v>0</v>
      </c>
      <c r="AC165" s="15"/>
      <c r="AD165" s="2">
        <f>AC165/_xlfn.STDEV.S($AC$2:$AC$86)</f>
        <v>0</v>
      </c>
      <c r="AE165" s="4">
        <f>AVERAGE(I165,R165)</f>
        <v>0</v>
      </c>
      <c r="AF165" s="14">
        <f>(AE165-MIN($AE$2:$AE$86)) / (MAX($AE$2:$AE$86)-MIN($AE$2:$AE$86))</f>
        <v>-1.7904614997701278</v>
      </c>
      <c r="AG165" s="15"/>
      <c r="AH165" s="2">
        <f>AG165/_xlfn.STDEV.S($AG$2:$AG$86)</f>
        <v>0</v>
      </c>
      <c r="AI165" s="15"/>
      <c r="AJ165" s="2">
        <f>AI165/_xlfn.STDEV.S($AI$2:$AI$86)</f>
        <v>0</v>
      </c>
      <c r="AK165" s="15"/>
      <c r="AL165" s="2">
        <f>AK165/_xlfn.STDEV.S($AK$2:$AK$86)</f>
        <v>0</v>
      </c>
      <c r="AM165" s="15"/>
      <c r="AN165" s="2">
        <f>AM165/_xlfn.STDEV.S($AM$2:$AM$86)</f>
        <v>0</v>
      </c>
      <c r="AO165" s="4">
        <f>AVERAGE(AH165,AJ165,AL165,AN165)</f>
        <v>0</v>
      </c>
      <c r="AP165" s="14">
        <f>(AO165-MIN($AO$2:$AO$86)) / (MAX($AO$2:$AO$86)-MIN($AO$2:$AO$86))</f>
        <v>-1.0222096400675513</v>
      </c>
      <c r="AQ165" s="7">
        <f>AVERAGE(AP165,AF165,H165)*100</f>
        <v>-141.76037956298185</v>
      </c>
      <c r="AR165" s="2">
        <f>AQ165-AQ166</f>
        <v>-141.76037956298185</v>
      </c>
      <c r="AS165" s="25"/>
      <c r="AT165" s="11">
        <f>$AU$2*AS165</f>
        <v>0</v>
      </c>
      <c r="AU165" s="16"/>
    </row>
    <row r="166" spans="1:48" s="6" customFormat="1" x14ac:dyDescent="0.25">
      <c r="A166" s="5" t="s">
        <v>154</v>
      </c>
      <c r="B166" s="5"/>
      <c r="D166" s="2"/>
      <c r="F166" s="2"/>
      <c r="G166" s="4"/>
      <c r="H166" s="14"/>
      <c r="I166" s="2"/>
      <c r="J166" s="16"/>
      <c r="K166" s="2"/>
      <c r="L166" s="16"/>
      <c r="M166" s="2"/>
      <c r="N166" s="16"/>
      <c r="O166" s="2"/>
      <c r="P166" s="16"/>
      <c r="Q166" s="2"/>
      <c r="R166" s="13"/>
      <c r="S166" s="16"/>
      <c r="T166" s="2"/>
      <c r="U166" s="16"/>
      <c r="V166" s="2"/>
      <c r="W166" s="16"/>
      <c r="X166" s="2"/>
      <c r="Y166" s="16"/>
      <c r="Z166" s="2"/>
      <c r="AA166" s="16"/>
      <c r="AB166" s="2"/>
      <c r="AC166" s="16"/>
      <c r="AD166" s="2"/>
      <c r="AE166" s="4"/>
      <c r="AF166" s="14"/>
      <c r="AG166" s="16"/>
      <c r="AH166" s="2"/>
      <c r="AI166" s="16"/>
      <c r="AJ166" s="2"/>
      <c r="AK166" s="16"/>
      <c r="AL166" s="2"/>
      <c r="AM166" s="16"/>
      <c r="AN166" s="2"/>
      <c r="AO166" s="4"/>
      <c r="AP166" s="14"/>
      <c r="AQ166" s="7"/>
      <c r="AR166" s="2"/>
      <c r="AS166" s="25"/>
      <c r="AT166" s="11"/>
      <c r="AU166" s="15"/>
      <c r="AV166" s="2"/>
    </row>
  </sheetData>
  <sortState xmlns:xlrd2="http://schemas.microsoft.com/office/spreadsheetml/2017/richdata2" ref="A2:AV166">
    <sortCondition descending="1" ref="AQ1:AQ16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2022-07-02T02:15:18Z</dcterms:modified>
</cp:coreProperties>
</file>