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chizzymba/Downloads/data sets /selected/New Folder With Items/"/>
    </mc:Choice>
  </mc:AlternateContent>
  <xr:revisionPtr revIDLastSave="0" documentId="13_ncr:1_{89785AA8-35B8-7B48-B075-C9EE1A7E3C39}" xr6:coauthVersionLast="46" xr6:coauthVersionMax="46" xr10:uidLastSave="{00000000-0000-0000-0000-000000000000}"/>
  <bookViews>
    <workbookView xWindow="0" yWindow="840" windowWidth="25600" windowHeight="14260" xr2:uid="{05E7D740-E523-7F4A-8F98-A52AA2B25DF4}"/>
  </bookViews>
  <sheets>
    <sheet name="matrix without links (2)" sheetId="10" r:id="rId1"/>
    <sheet name="comparison ratios" sheetId="8" r:id="rId2"/>
    <sheet name="analysis results" sheetId="1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6" i="11" l="1"/>
  <c r="V6" i="11"/>
  <c r="W6" i="11"/>
  <c r="W12" i="11"/>
  <c r="W9" i="11"/>
  <c r="V12" i="11"/>
  <c r="T12" i="11"/>
  <c r="W14" i="11"/>
  <c r="T16" i="11"/>
  <c r="T18" i="11" s="1"/>
  <c r="U16" i="11"/>
  <c r="U18" i="11" s="1"/>
  <c r="V16" i="11"/>
  <c r="V18" i="11" s="1"/>
  <c r="W16" i="11"/>
  <c r="W18" i="11" s="1"/>
  <c r="X16" i="11"/>
  <c r="X18" i="11" s="1"/>
  <c r="S16" i="11"/>
  <c r="S18" i="11" s="1"/>
  <c r="X10" i="11"/>
  <c r="X13" i="11"/>
  <c r="U13" i="11"/>
  <c r="U9" i="11"/>
  <c r="U11" i="11" s="1"/>
  <c r="T13" i="11"/>
  <c r="X9" i="11"/>
  <c r="V9" i="11"/>
  <c r="V11" i="11" s="1"/>
  <c r="S9" i="11"/>
  <c r="S11" i="11" s="1"/>
  <c r="T9" i="11"/>
  <c r="T11" i="11" s="1"/>
  <c r="U7" i="11"/>
  <c r="X7" i="11" s="1"/>
  <c r="W11" i="11"/>
  <c r="L87" i="11"/>
  <c r="V14" i="11" s="1"/>
  <c r="M87" i="11"/>
  <c r="K87" i="11"/>
  <c r="M79" i="11"/>
  <c r="L79" i="11"/>
  <c r="S6" i="11" s="1"/>
  <c r="S8" i="11" s="1"/>
  <c r="K79" i="11"/>
  <c r="M68" i="11"/>
  <c r="L68" i="11"/>
  <c r="K68" i="11"/>
  <c r="L49" i="11"/>
  <c r="U12" i="11" s="1"/>
  <c r="M49" i="11"/>
  <c r="X12" i="11" s="1"/>
  <c r="L46" i="11"/>
  <c r="U6" i="11" s="1"/>
  <c r="U8" i="11" s="1"/>
  <c r="M46" i="11"/>
  <c r="X6" i="11" s="1"/>
  <c r="L38" i="11"/>
  <c r="M38" i="11"/>
  <c r="K38" i="11"/>
  <c r="K49" i="11"/>
  <c r="K46" i="11"/>
  <c r="L22" i="11"/>
  <c r="M22" i="11"/>
  <c r="L18" i="11"/>
  <c r="M18" i="11"/>
  <c r="W8" i="11" s="1"/>
  <c r="L13" i="11"/>
  <c r="M13" i="11"/>
  <c r="K22" i="11"/>
  <c r="K18" i="11"/>
  <c r="K13" i="11"/>
  <c r="F37" i="8"/>
  <c r="G37" i="8"/>
  <c r="H37" i="8"/>
  <c r="I37" i="8"/>
  <c r="J37" i="8"/>
  <c r="K37" i="8"/>
  <c r="L37" i="8"/>
  <c r="M37" i="8"/>
  <c r="N37" i="8"/>
  <c r="O37" i="8"/>
  <c r="P37" i="8"/>
  <c r="Q37" i="8"/>
  <c r="R37" i="8"/>
  <c r="S37" i="8"/>
  <c r="T37" i="8"/>
  <c r="U37" i="8"/>
  <c r="V37" i="8"/>
  <c r="W37" i="8"/>
  <c r="X37" i="8"/>
  <c r="Y37" i="8"/>
  <c r="E37" i="8"/>
  <c r="V8" i="11" l="1"/>
  <c r="X14" i="11"/>
  <c r="X11" i="11"/>
  <c r="T8" i="11"/>
  <c r="S12" i="11"/>
  <c r="S14" i="11" s="1"/>
  <c r="X8" i="11"/>
  <c r="U14" i="11"/>
  <c r="T14" i="11"/>
  <c r="V98" i="8"/>
  <c r="W98" i="8"/>
  <c r="X98" i="8"/>
  <c r="M98" i="8"/>
  <c r="N98" i="8"/>
  <c r="O98" i="8"/>
  <c r="P98" i="8"/>
  <c r="Q98" i="8"/>
  <c r="R98" i="8"/>
  <c r="S98" i="8"/>
  <c r="T98" i="8"/>
  <c r="U98" i="8"/>
  <c r="E98" i="8"/>
  <c r="F98" i="8"/>
  <c r="G98" i="8"/>
  <c r="H98" i="8"/>
  <c r="I98" i="8"/>
  <c r="J98" i="8"/>
  <c r="K98" i="8"/>
  <c r="L98" i="8"/>
  <c r="D98" i="8"/>
  <c r="Q78" i="8"/>
  <c r="R78" i="8"/>
  <c r="S78" i="8"/>
  <c r="T78" i="8"/>
  <c r="U78" i="8"/>
  <c r="V78" i="8"/>
  <c r="W78" i="8"/>
  <c r="X78" i="8"/>
  <c r="Y78" i="8"/>
  <c r="F78" i="8"/>
  <c r="G78" i="8"/>
  <c r="H78" i="8"/>
  <c r="I78" i="8"/>
  <c r="J78" i="8"/>
  <c r="K78" i="8"/>
  <c r="L78" i="8"/>
  <c r="M78" i="8"/>
  <c r="N78" i="8"/>
  <c r="O78" i="8"/>
  <c r="P78" i="8"/>
  <c r="E78" i="8"/>
  <c r="Y76" i="8"/>
  <c r="O76" i="8"/>
  <c r="P76" i="8"/>
  <c r="Q76" i="8"/>
  <c r="R76" i="8"/>
  <c r="S76" i="8"/>
  <c r="T76" i="8"/>
  <c r="U76" i="8"/>
  <c r="V76" i="8"/>
  <c r="W76" i="8"/>
  <c r="X76" i="8"/>
  <c r="F76" i="8"/>
  <c r="G76" i="8"/>
  <c r="H76" i="8"/>
  <c r="I76" i="8"/>
  <c r="J76" i="8"/>
  <c r="K76" i="8"/>
  <c r="L76" i="8"/>
  <c r="M76" i="8"/>
  <c r="N76" i="8"/>
  <c r="E76" i="8"/>
  <c r="O63" i="8"/>
  <c r="P63" i="8"/>
  <c r="Q63" i="8"/>
  <c r="R63" i="8"/>
  <c r="S63" i="8"/>
  <c r="T63" i="8"/>
  <c r="U63" i="8"/>
  <c r="V63" i="8"/>
  <c r="W63" i="8"/>
  <c r="X63" i="8"/>
  <c r="Y63" i="8"/>
  <c r="F63" i="8"/>
  <c r="G63" i="8"/>
  <c r="H63" i="8"/>
  <c r="I63" i="8"/>
  <c r="J63" i="8"/>
  <c r="K63" i="8"/>
  <c r="L63" i="8"/>
  <c r="M63" i="8"/>
  <c r="N63" i="8"/>
  <c r="E63" i="8"/>
  <c r="W61" i="8"/>
  <c r="X61" i="8"/>
  <c r="Y61" i="8"/>
  <c r="O61" i="8"/>
  <c r="P61" i="8"/>
  <c r="Q61" i="8"/>
  <c r="R61" i="8"/>
  <c r="S61" i="8"/>
  <c r="T61" i="8"/>
  <c r="U61" i="8"/>
  <c r="V61" i="8"/>
  <c r="F61" i="8"/>
  <c r="G61" i="8"/>
  <c r="H61" i="8"/>
  <c r="I61" i="8"/>
  <c r="J61" i="8"/>
  <c r="K61" i="8"/>
  <c r="L61" i="8"/>
  <c r="M61" i="8"/>
  <c r="N61" i="8"/>
  <c r="E61" i="8"/>
  <c r="X58" i="8"/>
  <c r="Y58" i="8"/>
  <c r="Q58" i="8"/>
  <c r="R58" i="8"/>
  <c r="S58" i="8"/>
  <c r="T58" i="8"/>
  <c r="U58" i="8"/>
  <c r="V58" i="8"/>
  <c r="W58" i="8"/>
  <c r="M58" i="8"/>
  <c r="N58" i="8"/>
  <c r="O58" i="8"/>
  <c r="P58" i="8"/>
  <c r="F58" i="8"/>
  <c r="G58" i="8"/>
  <c r="H58" i="8"/>
  <c r="I58" i="8"/>
  <c r="J58" i="8"/>
  <c r="K58" i="8"/>
  <c r="L58" i="8"/>
  <c r="E58" i="8"/>
  <c r="Q54" i="8"/>
  <c r="R54" i="8"/>
  <c r="S54" i="8"/>
  <c r="T54" i="8"/>
  <c r="U54" i="8"/>
  <c r="V54" i="8"/>
  <c r="W54" i="8"/>
  <c r="X54" i="8"/>
  <c r="Y54" i="8"/>
  <c r="F54" i="8"/>
  <c r="G54" i="8"/>
  <c r="H54" i="8"/>
  <c r="I54" i="8"/>
  <c r="J54" i="8"/>
  <c r="K54" i="8"/>
  <c r="L54" i="8"/>
  <c r="M54" i="8"/>
  <c r="N54" i="8"/>
  <c r="O54" i="8"/>
  <c r="P54" i="8"/>
  <c r="E54" i="8"/>
  <c r="S52" i="8"/>
  <c r="T52" i="8"/>
  <c r="U52" i="8"/>
  <c r="V52" i="8"/>
  <c r="W52" i="8"/>
  <c r="X52" i="8"/>
  <c r="Y52" i="8"/>
  <c r="F52" i="8"/>
  <c r="G52" i="8"/>
  <c r="H52" i="8"/>
  <c r="I52" i="8"/>
  <c r="J52" i="8"/>
  <c r="K52" i="8"/>
  <c r="L52" i="8"/>
  <c r="M52" i="8"/>
  <c r="N52" i="8"/>
  <c r="O52" i="8"/>
  <c r="P52" i="8"/>
  <c r="Q52" i="8"/>
  <c r="R52" i="8"/>
  <c r="E52" i="8"/>
  <c r="P47" i="8"/>
  <c r="Q47" i="8"/>
  <c r="R47" i="8"/>
  <c r="S47" i="8"/>
  <c r="T47" i="8"/>
  <c r="U47" i="8"/>
  <c r="V47" i="8"/>
  <c r="W47" i="8"/>
  <c r="X47" i="8"/>
  <c r="Y47" i="8"/>
  <c r="L47" i="8"/>
  <c r="M47" i="8"/>
  <c r="N47" i="8"/>
  <c r="O47" i="8"/>
  <c r="F47" i="8"/>
  <c r="G47" i="8"/>
  <c r="H47" i="8"/>
  <c r="I47" i="8"/>
  <c r="J47" i="8"/>
  <c r="K47" i="8"/>
  <c r="E47" i="8"/>
  <c r="W44" i="8"/>
  <c r="X44" i="8"/>
  <c r="Y44" i="8"/>
  <c r="Q44" i="8"/>
  <c r="R44" i="8"/>
  <c r="S44" i="8"/>
  <c r="T44" i="8"/>
  <c r="U44" i="8"/>
  <c r="V44" i="8"/>
  <c r="N44" i="8"/>
  <c r="O44" i="8"/>
  <c r="P44" i="8"/>
  <c r="F44" i="8"/>
  <c r="G44" i="8"/>
  <c r="H44" i="8"/>
  <c r="I44" i="8"/>
  <c r="J44" i="8"/>
  <c r="K44" i="8"/>
  <c r="L44" i="8"/>
  <c r="M44" i="8"/>
  <c r="E44" i="8"/>
  <c r="E42" i="8"/>
  <c r="R42" i="8"/>
  <c r="S42" i="8"/>
  <c r="T42" i="8"/>
  <c r="U42" i="8"/>
  <c r="V42" i="8"/>
  <c r="W42" i="8"/>
  <c r="X42" i="8"/>
  <c r="Y42" i="8"/>
  <c r="M42" i="8"/>
  <c r="N42" i="8"/>
  <c r="O42" i="8"/>
  <c r="P42" i="8"/>
  <c r="Q42" i="8"/>
  <c r="F42" i="8"/>
  <c r="G42" i="8"/>
  <c r="H42" i="8"/>
  <c r="I42" i="8"/>
  <c r="J42" i="8"/>
  <c r="K42" i="8"/>
  <c r="L42" i="8"/>
  <c r="P40" i="8"/>
  <c r="Q40" i="8"/>
  <c r="R40" i="8"/>
  <c r="S40" i="8"/>
  <c r="T40" i="8"/>
  <c r="U40" i="8"/>
  <c r="V40" i="8"/>
  <c r="W40" i="8"/>
  <c r="X40" i="8"/>
  <c r="Y40" i="8"/>
  <c r="F40" i="8"/>
  <c r="G40" i="8"/>
  <c r="H40" i="8"/>
  <c r="I40" i="8"/>
  <c r="J40" i="8"/>
  <c r="K40" i="8"/>
  <c r="L40" i="8"/>
  <c r="M40" i="8"/>
  <c r="N40" i="8"/>
  <c r="O40" i="8"/>
  <c r="E40" i="8"/>
  <c r="U33" i="8"/>
  <c r="V33" i="8"/>
  <c r="W33" i="8"/>
  <c r="X33" i="8"/>
  <c r="Y33" i="8"/>
  <c r="Q33" i="8"/>
  <c r="R33" i="8"/>
  <c r="S33" i="8"/>
  <c r="T33" i="8"/>
  <c r="L33" i="8"/>
  <c r="M33" i="8"/>
  <c r="N33" i="8"/>
  <c r="O33" i="8"/>
  <c r="P33" i="8"/>
  <c r="F33" i="8"/>
  <c r="G33" i="8"/>
  <c r="H33" i="8"/>
  <c r="I33" i="8"/>
  <c r="J33" i="8"/>
  <c r="K33" i="8"/>
  <c r="E33" i="8"/>
  <c r="V21" i="8"/>
  <c r="W21" i="8"/>
  <c r="X21" i="8"/>
  <c r="Y21" i="8"/>
  <c r="R21" i="8"/>
  <c r="S21" i="8"/>
  <c r="T21" i="8"/>
  <c r="U21" i="8"/>
  <c r="L21" i="8"/>
  <c r="M21" i="8"/>
  <c r="N21" i="8"/>
  <c r="O21" i="8"/>
  <c r="P21" i="8"/>
  <c r="Q21" i="8"/>
  <c r="F21" i="8"/>
  <c r="G21" i="8"/>
  <c r="H21" i="8"/>
  <c r="I21" i="8"/>
  <c r="J21" i="8"/>
  <c r="K21" i="8"/>
  <c r="E21" i="8"/>
  <c r="Y17" i="8"/>
  <c r="U17" i="8"/>
  <c r="V17" i="8"/>
  <c r="W17" i="8"/>
  <c r="X17" i="8"/>
  <c r="P17" i="8"/>
  <c r="Q17" i="8"/>
  <c r="R17" i="8"/>
  <c r="S17" i="8"/>
  <c r="T17" i="8"/>
  <c r="K17" i="8"/>
  <c r="L17" i="8"/>
  <c r="M17" i="8"/>
  <c r="N17" i="8"/>
  <c r="O17" i="8"/>
  <c r="F17" i="8"/>
  <c r="G17" i="8"/>
  <c r="H17" i="8"/>
  <c r="I17" i="8"/>
  <c r="J17" i="8"/>
  <c r="E17" i="8"/>
</calcChain>
</file>

<file path=xl/sharedStrings.xml><?xml version="1.0" encoding="utf-8"?>
<sst xmlns="http://schemas.openxmlformats.org/spreadsheetml/2006/main" count="1287" uniqueCount="256">
  <si>
    <t>Linux</t>
  </si>
  <si>
    <t>Windows</t>
  </si>
  <si>
    <t>Free</t>
  </si>
  <si>
    <t>Paid</t>
  </si>
  <si>
    <t>PRICING</t>
  </si>
  <si>
    <t>Open source</t>
  </si>
  <si>
    <t>Deduplication</t>
  </si>
  <si>
    <t>Open Refine</t>
  </si>
  <si>
    <t>+</t>
  </si>
  <si>
    <t>±</t>
  </si>
  <si>
    <t>DataCleaner</t>
  </si>
  <si>
    <t>REPORTING</t>
  </si>
  <si>
    <t>Tabular</t>
  </si>
  <si>
    <t>Graphical</t>
  </si>
  <si>
    <t>DataCleaner is a data quality analysis application and a solution platform for DQ solutions. It's core is a strong data profiling engine, which is extensible and thereby adds data cleansing, transformations, enrichment, deduplication, matching and merging.</t>
  </si>
  <si>
    <t>OpenRefine is a powerful Java-based tool designed to work with messy data and improve it. With OpenRefine you can load data, understand it, clean it up, transform it, reconcile it, and augment it with web services and external data</t>
  </si>
  <si>
    <t>SQL Power Dqguru</t>
  </si>
  <si>
    <t>SQL Power Architect</t>
  </si>
  <si>
    <t>MySQL</t>
  </si>
  <si>
    <t>Oracle</t>
  </si>
  <si>
    <t>PostgreSQL </t>
  </si>
  <si>
    <t>SQL Power DQguru is a data cleaning tool used to clean data, validate and correct addresses, identify and remove duplicates, and build cross-references between source and target tables. DATA CORRECTION IS JUST FOR ADDRESSES</t>
  </si>
  <si>
    <t>Data lineage tracking</t>
  </si>
  <si>
    <t>The SQL Power Architect is a data profiling and modeling tool which allows users to reverse-engineer existing databases, perform data profiling on source databases, and auto-generate ETL metadata.</t>
  </si>
  <si>
    <t>Csvkit is a set of command line tools that allow working with CSV, and converting different formats such as excel and JSON to CSV.  It also supports data extraction from PostgreSQL in CSV format, and can export csv formated data directly into PostgreSQL database tables. While working on properly formatted data, the user is able to view, select and reorder columns, and also filter rows and records based on the data they contain.</t>
  </si>
  <si>
    <t>Trifacta</t>
  </si>
  <si>
    <t>TOOL</t>
  </si>
  <si>
    <t>Mac os</t>
  </si>
  <si>
    <t>LICENSE TYPE</t>
  </si>
  <si>
    <t>Free trial</t>
  </si>
  <si>
    <t>SUPPORTED OPERATING SYSTEM</t>
  </si>
  <si>
    <t>SUPPORTED DATA SOURCE</t>
  </si>
  <si>
    <t>CSV, TSV</t>
  </si>
  <si>
    <t>JSON</t>
  </si>
  <si>
    <t>MS Excel (.xls or .xlsx)</t>
  </si>
  <si>
    <t>Support for other formats</t>
  </si>
  <si>
    <t>SQL Server</t>
  </si>
  <si>
    <t>DB2</t>
  </si>
  <si>
    <t>Redis</t>
  </si>
  <si>
    <t>NoSQL(MongoDB, Hbase,etc)</t>
  </si>
  <si>
    <t>Others</t>
  </si>
  <si>
    <t>FILE FORMAT</t>
  </si>
  <si>
    <t>DATA QUALITY PROCESSES</t>
  </si>
  <si>
    <t>DATA PROFILING</t>
  </si>
  <si>
    <t>Uniqueness analysis</t>
  </si>
  <si>
    <t>Missing values identification</t>
  </si>
  <si>
    <t>Parsing and Standardization</t>
  </si>
  <si>
    <t>Cross-column Profiling (functional dependencies)</t>
  </si>
  <si>
    <t>Outliers</t>
  </si>
  <si>
    <t>Cross-Table analysis</t>
  </si>
  <si>
    <t>DATA CLEANING</t>
  </si>
  <si>
    <t>Data Transformation</t>
  </si>
  <si>
    <t>Data Imputatiion (for missing values)</t>
  </si>
  <si>
    <t>DATA INTEGRATION</t>
  </si>
  <si>
    <t>Data Extraction, Transformation and Consolidation</t>
  </si>
  <si>
    <t>Metadata Management</t>
  </si>
  <si>
    <t>DATA MONITORING</t>
  </si>
  <si>
    <t>Modification history tracking</t>
  </si>
  <si>
    <t>Metadata respository</t>
  </si>
  <si>
    <t>DATA GOVERNANCE</t>
  </si>
  <si>
    <t>Data Privacy &amp; Security</t>
  </si>
  <si>
    <t>Access controls</t>
  </si>
  <si>
    <t>DATA ENRICHMENT</t>
  </si>
  <si>
    <t>Email validation</t>
  </si>
  <si>
    <t>Phone number Validation</t>
  </si>
  <si>
    <t>DESCRIPTION OF TOOLS</t>
  </si>
  <si>
    <t>Record matching and Identity resolution(Faceting, mispelled value correction)</t>
  </si>
  <si>
    <t>Column  property analysis</t>
  </si>
  <si>
    <t>Pattern detection</t>
  </si>
  <si>
    <t xml:space="preserve"> Informatica Data Explorer</t>
  </si>
  <si>
    <t>TIBCO Clarity</t>
  </si>
  <si>
    <t>Precision</t>
  </si>
  <si>
    <t>clustering</t>
  </si>
  <si>
    <t>Address validation</t>
  </si>
  <si>
    <t>Cloudingo</t>
  </si>
  <si>
    <t xml:space="preserve"> Cloudingo is a product of SaaS software used for cleaning salesforce data. It inlcudes features such as data deduplication, data profililng, master data management, and match &amp; merge. It also features training via documentation.</t>
  </si>
  <si>
    <t xml:space="preserve">Data Quality Services (DQS) is a knowledge-driven solution that provides both computer-assisted ways to manage the integrity and quality of your data sources. DQS provides a medium to discover, build, and manage knowledge about your data. That knowledge can then be used to perform data cleansing, matching, and profiling. 
</t>
  </si>
  <si>
    <t>Microsoft DQS-data quality services</t>
  </si>
  <si>
    <t>SQL Server Data Quality Services (DQS) is a knowledge-driven data quality. it also features Reference data enables you to ensure the quality of your data by comparing it to
data guaranteed by a third-party company.
product. DQS enables you to build a knowledge base and use it to perform a variety of
critical data quality tasks, including correction, enrichment, standardization, and deduplication of your data. DQS enables you to perform data cleansing by using cloudbased reference data services provided by reference data providers. DQS also provides
you with profiling that is integrated into its data-quality tasks, enabling you to analyze
the integrity of your data</t>
  </si>
  <si>
    <t>Talend Open Studio</t>
  </si>
  <si>
    <t>Data Ladder</t>
  </si>
  <si>
    <t>Data quality platform that allows customers to clean, match, and deduplicate any type of data.</t>
  </si>
  <si>
    <t>IBCO Clarity to discover, profile, cleanse, and standardize raw data collected from disparate sources, and provide good quality data for accurate analysis and intelligent decision-making.
Flag for Review</t>
  </si>
  <si>
    <t xml:space="preserve"> Demand Tools is a data quality tool used to control, standardize, de-duplicate, import and generally manipulate Salesforce and/or Force.com data. </t>
  </si>
  <si>
    <t>DQ Analyzer is a subset of Ataccama Data Quality Center that focuses on data analysis. It allows the users to profile the data, execute complex transformations, and reveal viable information often hidden in the data. Being both fast and intuitive, the tool can be used by variety of users ranging from database administrators to business analysts and data stewards.</t>
  </si>
  <si>
    <t>Ataccama DQ ANALYZER</t>
  </si>
  <si>
    <t>DATAMEER</t>
  </si>
  <si>
    <t>Datameer is an analytics lifecycle platform that helps enterprises unlock all their raw data. The cloud-native platform was built for the complexity of large enterprises—yet it’s so easy to use that everyone from business analysts to data scientists to data architects can collaborate on a centralized view of all their data. Without any code, teams can rapidly integrate, transform, discover, and operationalize datasets to their projects. Datameer breaks down data silos, gets companies ahead of their data demands, and empowers everyone to discover insights. Datameer works with customers from every industry including Dell, Vodaphone, Citibank, UPS, and more. Learn more at datameer.com.</t>
  </si>
  <si>
    <t xml:space="preserve">
What is Informatica?
INFORMATICA is a Software development company, which offers data integration products. It offers products for ETL, data masking, data Quality, data replica, data virtualization, master data management, etc. Informatica Powercenter ETL/Data Integration tool is the most widely used tool and in the common term when we say Informatica, it refers to the Informatica PowerCenter tool for ETL.</t>
  </si>
  <si>
    <t>SAS Institute is a software organization that offers a piece of software called SAS Data Management. SAS Data Management online/ cloud based  is master data management software, and includes features such as data capture, data integration, data migration, data quality control, and master data management. mprove, integrate, manage and govern your data in a solution built on the SAS® Platform. SAS Data Management helps you access the data you need, create rules, collaborate with other teams and manage metadata so you're prepared to run analytics for better decision making.</t>
  </si>
  <si>
    <t xml:space="preserve">The DemandTools modules are broken down into three major sections according to their primary objectives:
Maintenance Tools – Modules for data loading, data backups, data manipulation, report management and record reassignments
Cleansing Tools – Modules for duplicate merging and prevention and lead conversion management
Discovery Tools – Modules for comparing external data against the data already in CRM and bulk email verification </t>
  </si>
  <si>
    <t>Pentaho Data Integration</t>
  </si>
  <si>
    <t>Enable users to ingest, blend, cleanse and prepare diverse data from any source. With visual tools to eliminate coding and complexity, Pentaho puts the best quality data at the fingertips of IT and the business. It has an enterprised edition with a 30 day free trial and a community edition which is free. while it is mainly an integration tool, it works well with profiling and cleaning tools such as data cleaner, etc</t>
  </si>
  <si>
    <t>WINpure</t>
  </si>
  <si>
    <t>All-in-one Solution for any size business. Profiling, Cleansing, Matching, Deduplication, Global Address Verification and much more.</t>
  </si>
  <si>
    <t>winpure has toolds that help to clean, correct, standardize and transform data. The software can access the satistical health completeness and quality of data.</t>
  </si>
  <si>
    <t>Experian data quality</t>
  </si>
  <si>
    <t>Aperture Data Studio is a data quality management platform that helps business users understand their data and make it fit for purpose to support key business initiatives. Our world-class data transformation, name, address, and email validation, consumer data enrichment, and data profiling capabilities provide fast return on investment. With drag-and-drop workflow elements, business users can build complex data processes with confidence and create trusted data repositories.</t>
  </si>
  <si>
    <t xml:space="preserve">This tool can be used for profiling of data, quality check (and correction), and analysis of data
(statistical analysis, charts). Additionally, it can perform cardinality checks between different tables
within one data source. Finally, Aggregate Profiler can also be used for random generation of data,
populating database values, looking into database metadata, fetching and storing data from/to
databases. </t>
  </si>
  <si>
    <t>Use xDM platform to experience the Intelligent Data Hub™. Benefit from a full set of features to build production-ready Master Data Management (MDM), Reference Data Management (RDM), Application Data Management (ADM), Data Quality, and Data Governance operational and analytical applications.</t>
  </si>
  <si>
    <t>DATA BASES</t>
  </si>
  <si>
    <t>CSVkit</t>
  </si>
  <si>
    <t>Validity DemandTools</t>
  </si>
  <si>
    <t>Sas data management</t>
  </si>
  <si>
    <t>XML and other RDF</t>
  </si>
  <si>
    <t>Value distribution (frequency analysis)</t>
  </si>
  <si>
    <t>Semarchy xdm</t>
  </si>
  <si>
    <t>Aggregate Profiler /  osDQ</t>
  </si>
  <si>
    <t>Characteristics</t>
  </si>
  <si>
    <t>Data Quality</t>
  </si>
  <si>
    <t>Inherent</t>
  </si>
  <si>
    <t>System dependent</t>
  </si>
  <si>
    <t>Accuracy</t>
  </si>
  <si>
    <t>X</t>
  </si>
  <si>
    <t>Completeness</t>
  </si>
  <si>
    <t>Consistency</t>
  </si>
  <si>
    <t>Credibility</t>
  </si>
  <si>
    <t>Currentness</t>
  </si>
  <si>
    <t>Accessibility</t>
  </si>
  <si>
    <t>Compliance</t>
  </si>
  <si>
    <t>Confidentiality</t>
  </si>
  <si>
    <t>Efficiency</t>
  </si>
  <si>
    <t>Precision </t>
  </si>
  <si>
    <t>Traceability</t>
  </si>
  <si>
    <t>Understandability</t>
  </si>
  <si>
    <t>Availability</t>
  </si>
  <si>
    <t>Portability</t>
  </si>
  <si>
    <t>Recoverability</t>
  </si>
  <si>
    <t>• Measurement Function A/B</t>
  </si>
  <si>
    <t xml:space="preserve"> Completeness of data within a file</t>
  </si>
  <si>
    <t>Data Quality Measure Name</t>
  </si>
  <si>
    <t xml:space="preserve"> Record's field syntactic accuracy</t>
  </si>
  <si>
    <t xml:space="preserve"> A=number of records with the specified field syntactically accurate, B=number of records</t>
  </si>
  <si>
    <t xml:space="preserve"> Quality Measure Elements</t>
  </si>
  <si>
    <t>A=number of data required for the particular context in the data file, B=number of data in the specified particular context of intended use</t>
  </si>
  <si>
    <t>A=number of data consistent in the file , B=number of data recorded in file</t>
  </si>
  <si>
    <t>Consistency of a data file</t>
  </si>
  <si>
    <t>Credibility of data used by a bank for evaluating credit risk</t>
  </si>
  <si>
    <t>A= Number of data certified by internal audit after obtaining credit risk information data , B=Number of data used to obtain credit risk information</t>
  </si>
  <si>
    <t>Currentness of a field data value</t>
  </si>
  <si>
    <t xml:space="preserve"> A=number of data inspections where the detected data value conforms with currentness requirements, B=number of data inspections on data values of the specified field</t>
  </si>
  <si>
    <t>Sound data accessibility</t>
  </si>
  <si>
    <t xml:space="preserve"> A= number of data stored only as “sound” (e.g. without a textual representation of sound), B= number of data values representing a sound</t>
  </si>
  <si>
    <t>• Measurement Function A</t>
  </si>
  <si>
    <t>A=number of items that do not conform to privacy law statements due to data content</t>
  </si>
  <si>
    <t>Numbers stored as strings</t>
  </si>
  <si>
    <t>Privacy law non-conformity: values</t>
  </si>
  <si>
    <t>Precision of data values</t>
  </si>
  <si>
    <t xml:space="preserve"> A=number of data values with the requested precision, B=total number of data values</t>
  </si>
  <si>
    <t>Traceability of values</t>
  </si>
  <si>
    <t>A=Number of data for which required traceability of values is available, B=number of data items for which traceability is tested</t>
  </si>
  <si>
    <t>Master data understandability due to existing metadata</t>
  </si>
  <si>
    <t>A=Number of data of master data files with existing metadata, B=Number of data of master data files</t>
  </si>
  <si>
    <t>Encryption usage</t>
  </si>
  <si>
    <t>A= Number of database fields encrypted, B=Number of fields with an encryption requisite</t>
  </si>
  <si>
    <t xml:space="preserve"> A=number of data stored as strings, nB=total number of data values</t>
  </si>
  <si>
    <t>Record matching and Identity resolution(Faceting, mispelled value correction)*</t>
  </si>
  <si>
    <t>TOOLS</t>
  </si>
  <si>
    <t>ABSOLUTE WEIGHT</t>
  </si>
  <si>
    <t>Total average</t>
  </si>
  <si>
    <t>TABLE 1</t>
  </si>
  <si>
    <t>In table 1, I have matched the features that could provide solution for each of the dimensions, then I have given points to the  +,±,blank (1, 0.5, 0 respectively), then I found the relative weigths for each tool in percentage. The result is then transfered to the second table.</t>
  </si>
  <si>
    <t>open refine</t>
  </si>
  <si>
    <t>Measurement Function</t>
  </si>
  <si>
    <t>A/B</t>
  </si>
  <si>
    <t>university</t>
  </si>
  <si>
    <t>hostel</t>
  </si>
  <si>
    <t>trifacta</t>
  </si>
  <si>
    <t>UNIVERSITY</t>
  </si>
  <si>
    <t>HOSTEL</t>
  </si>
  <si>
    <t>A=number of data consistent in the file</t>
  </si>
  <si>
    <t>TOTAL</t>
  </si>
  <si>
    <t>Record matching and Identity resolution (Faceting, mispelled value correction)</t>
  </si>
  <si>
    <t>COMPLETENESS</t>
  </si>
  <si>
    <t>Existing missing values before deduplication</t>
  </si>
  <si>
    <t>Existing missing values after deduplication</t>
  </si>
  <si>
    <t>ACCURACY</t>
  </si>
  <si>
    <t>EFFICIENCY</t>
  </si>
  <si>
    <t>Number of numeric data stored as strings</t>
  </si>
  <si>
    <t>Cap</t>
  </si>
  <si>
    <t>NroCivico</t>
  </si>
  <si>
    <t>Telefono</t>
  </si>
  <si>
    <t>RecapitiFax</t>
  </si>
  <si>
    <t>DistanzeParcheggioEsternoM</t>
  </si>
  <si>
    <t>DistanzeStazioneFerroviariaKm</t>
  </si>
  <si>
    <t xml:space="preserve"> Inaccurate records in data set</t>
  </si>
  <si>
    <t xml:space="preserve">Cap                                 </t>
  </si>
  <si>
    <t xml:space="preserve">DistanzeParcheggioEsternoM         </t>
  </si>
  <si>
    <t xml:space="preserve">DistanzeStazioneFerroviariaKm       </t>
  </si>
  <si>
    <t xml:space="preserve">DistanzeNomeStazioneFerroviaria     </t>
  </si>
  <si>
    <t>CONSISTENCY</t>
  </si>
  <si>
    <t xml:space="preserve"> Inconsistent records in dataset</t>
  </si>
  <si>
    <t xml:space="preserve">Inconsistent records '700 m' , 'km 3,7' </t>
  </si>
  <si>
    <t xml:space="preserve"> 39 no uniform standard</t>
  </si>
  <si>
    <t>27 non uniform units (assuming the column should just have integers with no units within) of measurements</t>
  </si>
  <si>
    <t>50 same zipcode was recorded for all addreses</t>
  </si>
  <si>
    <t>Description</t>
  </si>
  <si>
    <t>Total records in dataset after deduplication</t>
  </si>
  <si>
    <t>Total records in dataset before deduplication</t>
  </si>
  <si>
    <t>Per Capita GDP</t>
  </si>
  <si>
    <t xml:space="preserve">Country(or dependent territory)    </t>
  </si>
  <si>
    <t xml:space="preserve">Population                         </t>
  </si>
  <si>
    <t xml:space="preserve">% of worldpopulation               </t>
  </si>
  <si>
    <t xml:space="preserve">Total Area                         </t>
  </si>
  <si>
    <t xml:space="preserve">Percentage Water                   </t>
  </si>
  <si>
    <t xml:space="preserve">Total Nominal GDP                  </t>
  </si>
  <si>
    <t xml:space="preserve">9 embedded records in Country(or dependent territory) </t>
  </si>
  <si>
    <t>30 embedded records</t>
  </si>
  <si>
    <t>12 embedded records</t>
  </si>
  <si>
    <t>1 inconsistent format record (69,322 billion comma instead of dot) </t>
  </si>
  <si>
    <t>3 outliers (3,718,200), (551,695), (82,800,000)</t>
  </si>
  <si>
    <t>Total Nominal GDP</t>
  </si>
  <si>
    <t xml:space="preserve">numStudents </t>
  </si>
  <si>
    <t xml:space="preserve">university       </t>
  </si>
  <si>
    <t xml:space="preserve">endowment        </t>
  </si>
  <si>
    <t xml:space="preserve">numFaculty      </t>
  </si>
  <si>
    <t xml:space="preserve">numDoctoral     </t>
  </si>
  <si>
    <t xml:space="preserve">country         </t>
  </si>
  <si>
    <t xml:space="preserve">numStaff        </t>
  </si>
  <si>
    <t xml:space="preserve">established      </t>
  </si>
  <si>
    <t xml:space="preserve">numPostgrad      </t>
  </si>
  <si>
    <t xml:space="preserve">numUndergrad     </t>
  </si>
  <si>
    <t xml:space="preserve"> 4 syntax errors </t>
  </si>
  <si>
    <t> 1 incorrect entry (Day Course and Evening Course)</t>
  </si>
  <si>
    <t>1 non uniform standard for missing value (not available)</t>
  </si>
  <si>
    <t>4 embedded data ('Canada B1P 6L2',      'Canada C1A 4P3 Telephone: 902-566-0439 Fax: 902-566-0795',     'England, UK' ,  'United States )'), 12 non uniform standard representations (USA  , u.s.a, US , etc)</t>
  </si>
  <si>
    <t xml:space="preserve">6 embedded data  </t>
  </si>
  <si>
    <t>2 incorrect data ('Some postdoctoral students and visiting scholars ',   "not available ")</t>
  </si>
  <si>
    <t>1 embedded data in numStudents(-18234 ).</t>
  </si>
  <si>
    <t>I incorrect  record  ('pre-university students; technical')</t>
  </si>
  <si>
    <t xml:space="preserve">12 non uniform standard representations </t>
  </si>
  <si>
    <t>7 inconsistent date time format in the established column (yyyy and yyyy-mm-dd and yyyy-mm-dd hh:min:sec)</t>
  </si>
  <si>
    <t>18 duplicate data</t>
  </si>
  <si>
    <t> 18 embeded data, 1 incorrect entry ('US$ billion') and 3 outliers(3400,   15,    121)</t>
  </si>
  <si>
    <t>3 outliers, 19 inconsistent data in the endowment column both in terms of currency and format</t>
  </si>
  <si>
    <t xml:space="preserve"> B=number of records</t>
  </si>
  <si>
    <t xml:space="preserve"> B= number of records counted</t>
  </si>
  <si>
    <t>A= number of records with associated values not null for a specific data item</t>
  </si>
  <si>
    <t xml:space="preserve"> B=number of data recorded in file</t>
  </si>
  <si>
    <t>wikidataset</t>
  </si>
  <si>
    <t xml:space="preserve"> A=number of records with the specified field accurate</t>
  </si>
  <si>
    <t>B= number of data items for number of data items for which format is tested for efficient operation (total number of records expected to be numbers ie int or float or date)</t>
  </si>
  <si>
    <t>A= number of data items that are stored in a format that are qualified stored in a format that are qualified as efficient (for this case number of data stored as strings)</t>
  </si>
  <si>
    <t>B= number of data items for number of data items for which format is tested for efficient operation (total number of records expected to be numbers i.e int or float or date)</t>
  </si>
  <si>
    <t>WIKIDATASET</t>
  </si>
  <si>
    <t>OPENREFINE</t>
  </si>
  <si>
    <t>TRIFACTA</t>
  </si>
  <si>
    <t xml:space="preserve"> Record's field accuracy</t>
  </si>
  <si>
    <t>HOSTEL DATASET</t>
  </si>
  <si>
    <t>Columns</t>
  </si>
  <si>
    <t>Python analysis</t>
  </si>
  <si>
    <t>Openrefine</t>
  </si>
  <si>
    <t>Embedded  units km, m, KM</t>
  </si>
  <si>
    <t>1 'FS' entered on the 36th row, 39 noN uniform standard</t>
  </si>
  <si>
    <t>WIKI DATASET</t>
  </si>
  <si>
    <t>UNIVERSITY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</si>
</sst>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2"/>
      <color theme="1"/>
      <name val="Calibri"/>
      <family val="2"/>
      <scheme val="minor"/>
    </font>
    <font>
      <sz val="14"/>
      <color theme="1"/>
      <name val="Calibri"/>
      <family val="2"/>
      <scheme val="minor"/>
    </font>
    <font>
      <sz val="16"/>
      <color theme="1"/>
      <name val="Calibri"/>
      <family val="2"/>
      <scheme val="minor"/>
    </font>
    <font>
      <sz val="14"/>
      <color theme="1"/>
      <name val="Times New Roman"/>
      <family val="1"/>
    </font>
    <font>
      <sz val="18"/>
      <color theme="1"/>
      <name val="Calibri"/>
      <family val="2"/>
      <scheme val="minor"/>
    </font>
    <font>
      <b/>
      <sz val="16"/>
      <color theme="1"/>
      <name val="Calibri"/>
      <family val="2"/>
      <scheme val="minor"/>
    </font>
    <font>
      <sz val="28"/>
      <color theme="1"/>
      <name val="Times New Roman"/>
      <family val="1"/>
    </font>
    <font>
      <sz val="12"/>
      <color theme="1"/>
      <name val="Times New Roman"/>
      <family val="1"/>
    </font>
    <font>
      <sz val="12"/>
      <color rgb="FF000000"/>
      <name val="Calibri"/>
      <family val="2"/>
      <scheme val="minor"/>
    </font>
    <font>
      <b/>
      <sz val="16"/>
      <color theme="1"/>
      <name val="Times New Roman"/>
      <family val="1"/>
    </font>
    <font>
      <sz val="12"/>
      <color theme="1"/>
      <name val="Calibri (Body)"/>
    </font>
    <font>
      <sz val="12"/>
      <color rgb="FF333333"/>
      <name val="Calibri"/>
      <family val="2"/>
      <scheme val="minor"/>
    </font>
    <font>
      <b/>
      <sz val="20"/>
      <color theme="1"/>
      <name val="Times New Roman"/>
      <family val="1"/>
    </font>
    <font>
      <b/>
      <sz val="20"/>
      <color theme="1"/>
      <name val="Calibri"/>
      <family val="2"/>
      <scheme val="minor"/>
    </font>
    <font>
      <b/>
      <sz val="20"/>
      <color rgb="FF202020"/>
      <name val="Times New Roman"/>
      <family val="1"/>
    </font>
    <font>
      <b/>
      <sz val="20"/>
      <color rgb="FF111111"/>
      <name val="Times New Roman"/>
      <family val="1"/>
    </font>
    <font>
      <b/>
      <sz val="16.5"/>
      <color theme="1"/>
      <name val="Times New Roman"/>
      <family val="1"/>
    </font>
    <font>
      <b/>
      <sz val="14"/>
      <color theme="1"/>
      <name val="Times New Roman"/>
      <family val="1"/>
    </font>
    <font>
      <b/>
      <sz val="12"/>
      <color theme="1"/>
      <name val="Times New Roman"/>
      <family val="1"/>
    </font>
    <font>
      <b/>
      <sz val="15"/>
      <color theme="1"/>
      <name val="Times New Roman"/>
      <family val="1"/>
    </font>
    <font>
      <b/>
      <sz val="15"/>
      <color rgb="FF000000"/>
      <name val="Lucida Grande"/>
      <family val="2"/>
    </font>
    <font>
      <sz val="8"/>
      <name val="Calibri"/>
      <family val="2"/>
      <scheme val="minor"/>
    </font>
    <font>
      <b/>
      <sz val="16"/>
      <color rgb="FF000000"/>
      <name val="Times New Roman"/>
      <family val="1"/>
    </font>
    <font>
      <sz val="14"/>
      <color rgb="FFFF0000"/>
      <name val="Calibri"/>
      <family val="2"/>
      <scheme val="minor"/>
    </font>
    <font>
      <sz val="18"/>
      <color theme="1"/>
      <name val="Calibri (Body)"/>
    </font>
    <font>
      <b/>
      <sz val="20"/>
      <color rgb="FF000000"/>
      <name val="Times New Roman"/>
      <family val="1"/>
    </font>
    <font>
      <sz val="20"/>
      <color theme="1"/>
      <name val="Calibri"/>
      <family val="2"/>
      <scheme val="minor"/>
    </font>
    <font>
      <sz val="20"/>
      <color theme="1"/>
      <name val="Times New Roman"/>
      <family val="1"/>
    </font>
    <font>
      <sz val="20"/>
      <color theme="1"/>
      <name val="Arial"/>
      <family val="2"/>
    </font>
    <font>
      <sz val="20"/>
      <color rgb="FFFF0000"/>
      <name val="Calibri"/>
      <family val="2"/>
      <scheme val="minor"/>
    </font>
    <font>
      <sz val="20"/>
      <color rgb="FFFF7963"/>
      <name val="Calibri"/>
      <family val="2"/>
      <scheme val="minor"/>
    </font>
    <font>
      <b/>
      <sz val="22"/>
      <color theme="1"/>
      <name val="Calibri"/>
      <family val="2"/>
      <scheme val="minor"/>
    </font>
    <font>
      <b/>
      <sz val="12"/>
      <color theme="1"/>
      <name val="Calibri"/>
      <family val="2"/>
      <scheme val="minor"/>
    </font>
    <font>
      <sz val="14"/>
      <color rgb="FF000000"/>
      <name val="Calibri"/>
      <family val="2"/>
      <scheme val="minor"/>
    </font>
    <font>
      <sz val="22"/>
      <color theme="1"/>
      <name val="Calibri"/>
      <family val="2"/>
      <scheme val="minor"/>
    </font>
    <font>
      <b/>
      <sz val="22"/>
      <color rgb="FF000000"/>
      <name val="Times New Roman"/>
      <family val="1"/>
    </font>
    <font>
      <sz val="20"/>
      <color rgb="FF000000"/>
      <name val="Calibri"/>
      <family val="2"/>
      <scheme val="minor"/>
    </font>
    <font>
      <b/>
      <sz val="22"/>
      <color theme="1"/>
      <name val="Times New Roman"/>
      <family val="1"/>
    </font>
    <font>
      <b/>
      <sz val="22"/>
      <color rgb="FF000000"/>
      <name val="Lucida Grande"/>
      <family val="2"/>
    </font>
    <font>
      <sz val="24"/>
      <color theme="1"/>
      <name val="Calibri"/>
      <family val="2"/>
      <scheme val="minor"/>
    </font>
    <font>
      <b/>
      <sz val="24"/>
      <color theme="1"/>
      <name val="Calibri"/>
      <family val="2"/>
      <scheme val="minor"/>
    </font>
    <font>
      <b/>
      <sz val="24"/>
      <color theme="1"/>
      <name val="Times New Roman"/>
      <family val="1"/>
    </font>
    <font>
      <b/>
      <sz val="24"/>
      <color rgb="FF202020"/>
      <name val="Times New Roman"/>
      <family val="1"/>
    </font>
    <font>
      <b/>
      <sz val="24"/>
      <color rgb="FF111111"/>
      <name val="Times New Roman"/>
      <family val="1"/>
    </font>
    <font>
      <b/>
      <sz val="24"/>
      <color rgb="FF000000"/>
      <name val="Times New Roman"/>
      <family val="1"/>
    </font>
    <font>
      <b/>
      <sz val="22"/>
      <color theme="4" tint="-0.249977111117893"/>
      <name val="Calibri"/>
      <family val="2"/>
      <scheme val="minor"/>
    </font>
    <font>
      <b/>
      <sz val="14"/>
      <color theme="1"/>
      <name val="Calibri"/>
      <family val="2"/>
      <scheme val="minor"/>
    </font>
    <font>
      <sz val="14"/>
      <color rgb="FF000000"/>
      <name val="Helvetica Neue"/>
      <family val="2"/>
    </font>
    <font>
      <sz val="15"/>
      <color theme="1"/>
      <name val="Calibri"/>
      <family val="2"/>
      <scheme val="minor"/>
    </font>
    <font>
      <sz val="15"/>
      <color rgb="FFFF000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8DB3E2"/>
        <bgColor indexed="64"/>
      </patternFill>
    </fill>
    <fill>
      <patternFill patternType="solid">
        <fgColor rgb="FFF79646"/>
        <bgColor indexed="64"/>
      </patternFill>
    </fill>
    <fill>
      <patternFill patternType="solid">
        <fgColor rgb="FFBDD7EE"/>
        <bgColor indexed="64"/>
      </patternFill>
    </fill>
    <fill>
      <patternFill patternType="solid">
        <fgColor rgb="FFF8CBAD"/>
        <bgColor indexed="64"/>
      </patternFill>
    </fill>
    <fill>
      <patternFill patternType="solid">
        <fgColor theme="0" tint="-0.249977111117893"/>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rgb="FF000000"/>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rgb="FF000000"/>
      </top>
      <bottom style="medium">
        <color rgb="FF000000"/>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1">
    <xf numFmtId="0" fontId="0" fillId="0" borderId="0"/>
  </cellStyleXfs>
  <cellXfs count="420">
    <xf numFmtId="0" fontId="0" fillId="0" borderId="0" xfId="0"/>
    <xf numFmtId="0" fontId="1" fillId="0" borderId="0" xfId="0" applyFont="1"/>
    <xf numFmtId="0" fontId="2" fillId="0" borderId="0" xfId="0" applyFont="1"/>
    <xf numFmtId="0" fontId="23" fillId="0" borderId="0" xfId="0" applyFont="1"/>
    <xf numFmtId="0" fontId="0" fillId="0" borderId="0" xfId="0" applyAlignment="1">
      <alignment wrapText="1"/>
    </xf>
    <xf numFmtId="0" fontId="0" fillId="0" borderId="0" xfId="0" applyAlignment="1">
      <alignment horizontal="center"/>
    </xf>
    <xf numFmtId="0" fontId="5" fillId="0" borderId="0" xfId="0" applyFont="1" applyAlignment="1">
      <alignment vertical="center"/>
    </xf>
    <xf numFmtId="0" fontId="0" fillId="0" borderId="1" xfId="0" applyBorder="1"/>
    <xf numFmtId="0" fontId="0" fillId="3" borderId="0" xfId="0" applyFill="1"/>
    <xf numFmtId="0" fontId="0" fillId="0" borderId="1" xfId="0" applyFill="1" applyBorder="1"/>
    <xf numFmtId="0" fontId="0" fillId="0" borderId="0" xfId="0" applyFill="1"/>
    <xf numFmtId="0" fontId="0" fillId="0" borderId="8" xfId="0" applyBorder="1"/>
    <xf numFmtId="0" fontId="0" fillId="0" borderId="8" xfId="0" applyFill="1" applyBorder="1"/>
    <xf numFmtId="0" fontId="26" fillId="0" borderId="0" xfId="0" applyFont="1"/>
    <xf numFmtId="0" fontId="25" fillId="4" borderId="19" xfId="0" applyFont="1" applyFill="1" applyBorder="1" applyAlignment="1">
      <alignment horizontal="center" vertical="center" wrapText="1"/>
    </xf>
    <xf numFmtId="0" fontId="25" fillId="5" borderId="20" xfId="0" applyFont="1" applyFill="1" applyBorder="1" applyAlignment="1">
      <alignment horizontal="center" vertical="center" wrapText="1"/>
    </xf>
    <xf numFmtId="0" fontId="25" fillId="6" borderId="19" xfId="0" applyFont="1" applyFill="1" applyBorder="1" applyAlignment="1">
      <alignment horizontal="center" vertical="center" wrapText="1"/>
    </xf>
    <xf numFmtId="0" fontId="27" fillId="7" borderId="19" xfId="0" applyFont="1" applyFill="1" applyBorder="1" applyAlignment="1">
      <alignment vertical="center" wrapText="1"/>
    </xf>
    <xf numFmtId="0" fontId="28" fillId="7" borderId="19" xfId="0" applyFont="1" applyFill="1" applyBorder="1" applyAlignment="1">
      <alignment wrapText="1"/>
    </xf>
    <xf numFmtId="0" fontId="29" fillId="0" borderId="0" xfId="0" applyFont="1"/>
    <xf numFmtId="0" fontId="25" fillId="7" borderId="19" xfId="0" applyFont="1" applyFill="1" applyBorder="1" applyAlignment="1">
      <alignment horizontal="center" vertical="center" wrapText="1"/>
    </xf>
    <xf numFmtId="0" fontId="30" fillId="0" borderId="0" xfId="0" applyFont="1"/>
    <xf numFmtId="0" fontId="28" fillId="6" borderId="19" xfId="0" applyFont="1" applyFill="1" applyBorder="1" applyAlignment="1">
      <alignment wrapText="1"/>
    </xf>
    <xf numFmtId="0" fontId="19" fillId="2" borderId="0" xfId="0" applyFont="1" applyFill="1" applyBorder="1" applyAlignment="1">
      <alignment vertical="center" wrapText="1"/>
    </xf>
    <xf numFmtId="0" fontId="6" fillId="2" borderId="0"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0" xfId="0" applyFont="1" applyFill="1" applyAlignment="1">
      <alignment wrapText="1"/>
    </xf>
    <xf numFmtId="0" fontId="3" fillId="2" borderId="0" xfId="0" applyFont="1" applyFill="1" applyAlignment="1">
      <alignment wrapText="1"/>
    </xf>
    <xf numFmtId="0" fontId="3" fillId="2" borderId="0" xfId="0" applyFont="1" applyFill="1" applyBorder="1" applyAlignment="1">
      <alignment horizontal="center" vertical="center" wrapText="1"/>
    </xf>
    <xf numFmtId="0" fontId="13" fillId="2" borderId="16" xfId="0" applyFont="1" applyFill="1" applyBorder="1" applyAlignment="1">
      <alignment horizontal="center" textRotation="90" wrapText="1"/>
    </xf>
    <xf numFmtId="0" fontId="12" fillId="2" borderId="16" xfId="0" applyFont="1" applyFill="1" applyBorder="1" applyAlignment="1">
      <alignment horizontal="center" textRotation="90" wrapText="1"/>
    </xf>
    <xf numFmtId="0" fontId="14" fillId="2" borderId="16" xfId="0" applyFont="1" applyFill="1" applyBorder="1" applyAlignment="1">
      <alignment horizontal="center" textRotation="90" wrapText="1"/>
    </xf>
    <xf numFmtId="0" fontId="15" fillId="2" borderId="16" xfId="0" applyFont="1" applyFill="1" applyBorder="1" applyAlignment="1">
      <alignment horizontal="center" textRotation="90" wrapText="1"/>
    </xf>
    <xf numFmtId="0" fontId="12" fillId="2" borderId="17" xfId="0" applyFont="1" applyFill="1" applyBorder="1" applyAlignment="1">
      <alignment horizontal="center" textRotation="90" wrapText="1"/>
    </xf>
    <xf numFmtId="0" fontId="9" fillId="2" borderId="1" xfId="0" applyFont="1" applyFill="1" applyBorder="1" applyAlignment="1">
      <alignment horizontal="center" textRotation="90" wrapText="1"/>
    </xf>
    <xf numFmtId="0" fontId="20" fillId="2" borderId="0" xfId="0" applyFont="1" applyFill="1" applyBorder="1" applyAlignment="1">
      <alignment vertical="center"/>
    </xf>
    <xf numFmtId="0" fontId="19" fillId="2" borderId="13" xfId="0" applyFont="1" applyFill="1" applyBorder="1" applyAlignment="1">
      <alignment vertical="center" wrapText="1"/>
    </xf>
    <xf numFmtId="0" fontId="6" fillId="2" borderId="13"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19" fillId="2" borderId="0" xfId="0" applyFont="1" applyFill="1" applyBorder="1" applyAlignment="1">
      <alignment vertical="top" wrapText="1"/>
    </xf>
    <xf numFmtId="0" fontId="6" fillId="2" borderId="0" xfId="0" applyFont="1" applyFill="1" applyBorder="1" applyAlignment="1">
      <alignment horizontal="center" vertical="top" wrapText="1"/>
    </xf>
    <xf numFmtId="0" fontId="6" fillId="2" borderId="5" xfId="0" applyFont="1" applyFill="1" applyBorder="1" applyAlignment="1">
      <alignment horizontal="center" vertical="top" wrapText="1"/>
    </xf>
    <xf numFmtId="0" fontId="6" fillId="2" borderId="0" xfId="0" applyFont="1" applyFill="1" applyAlignment="1">
      <alignment vertical="center" wrapText="1"/>
    </xf>
    <xf numFmtId="0" fontId="3" fillId="2" borderId="0" xfId="0" applyFont="1" applyFill="1" applyAlignment="1">
      <alignment vertical="center" wrapText="1"/>
    </xf>
    <xf numFmtId="0" fontId="19" fillId="2" borderId="13" xfId="0" applyFont="1" applyFill="1" applyBorder="1" applyAlignment="1">
      <alignment vertical="top" wrapText="1"/>
    </xf>
    <xf numFmtId="0" fontId="6" fillId="2" borderId="13" xfId="0" applyFont="1" applyFill="1" applyBorder="1" applyAlignment="1">
      <alignment horizontal="center" vertical="top" wrapText="1"/>
    </xf>
    <xf numFmtId="0" fontId="6" fillId="2" borderId="7" xfId="0" applyFont="1" applyFill="1" applyBorder="1" applyAlignment="1">
      <alignment horizontal="center" vertical="top" wrapText="1"/>
    </xf>
    <xf numFmtId="0" fontId="6" fillId="2" borderId="13" xfId="0" applyFont="1" applyFill="1" applyBorder="1" applyAlignment="1">
      <alignment wrapText="1"/>
    </xf>
    <xf numFmtId="0" fontId="3" fillId="2" borderId="13" xfId="0" applyFont="1" applyFill="1" applyBorder="1" applyAlignment="1">
      <alignment wrapText="1"/>
    </xf>
    <xf numFmtId="0" fontId="17" fillId="2" borderId="0" xfId="0" applyFont="1" applyFill="1" applyAlignment="1">
      <alignment vertical="center" wrapText="1"/>
    </xf>
    <xf numFmtId="0" fontId="6" fillId="2" borderId="0" xfId="0" applyFont="1" applyFill="1" applyAlignment="1">
      <alignment horizontal="center" vertical="center" wrapText="1"/>
    </xf>
    <xf numFmtId="0" fontId="6" fillId="2" borderId="9" xfId="0" applyFont="1" applyFill="1" applyBorder="1" applyAlignment="1">
      <alignment horizontal="center" vertical="center" wrapText="1"/>
    </xf>
    <xf numFmtId="0" fontId="18" fillId="2" borderId="0" xfId="0" applyFont="1" applyFill="1" applyAlignment="1">
      <alignment vertical="center" wrapText="1"/>
    </xf>
    <xf numFmtId="0" fontId="7" fillId="2" borderId="0" xfId="0" applyFont="1" applyFill="1" applyAlignment="1">
      <alignment vertical="center" wrapText="1"/>
    </xf>
    <xf numFmtId="0" fontId="7" fillId="2" borderId="0" xfId="0" applyFont="1" applyFill="1" applyAlignment="1">
      <alignment wrapText="1"/>
    </xf>
    <xf numFmtId="0" fontId="6" fillId="2" borderId="9" xfId="0" applyFont="1" applyFill="1" applyBorder="1" applyAlignment="1">
      <alignment vertical="center" wrapText="1"/>
    </xf>
    <xf numFmtId="0" fontId="9" fillId="0" borderId="8" xfId="0" applyFont="1" applyFill="1" applyBorder="1" applyAlignment="1">
      <alignment horizontal="center" textRotation="90" wrapText="1"/>
    </xf>
    <xf numFmtId="0" fontId="6" fillId="0" borderId="0" xfId="0" applyFont="1" applyFill="1" applyAlignment="1">
      <alignment wrapText="1"/>
    </xf>
    <xf numFmtId="0" fontId="6" fillId="0" borderId="0" xfId="0" applyFont="1" applyFill="1" applyAlignment="1">
      <alignment vertical="center" wrapText="1"/>
    </xf>
    <xf numFmtId="0" fontId="6" fillId="0" borderId="13" xfId="0" applyFont="1" applyFill="1" applyBorder="1" applyAlignment="1">
      <alignment wrapText="1"/>
    </xf>
    <xf numFmtId="0" fontId="7" fillId="0" borderId="0" xfId="0" applyFont="1" applyFill="1" applyAlignment="1">
      <alignment wrapText="1"/>
    </xf>
    <xf numFmtId="0" fontId="19" fillId="8" borderId="0" xfId="0" applyFont="1" applyFill="1" applyBorder="1" applyAlignment="1">
      <alignment vertical="center" wrapText="1"/>
    </xf>
    <xf numFmtId="0" fontId="6" fillId="8" borderId="0"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0" xfId="0" applyFont="1" applyFill="1" applyAlignment="1">
      <alignment wrapText="1"/>
    </xf>
    <xf numFmtId="0" fontId="3" fillId="8" borderId="0" xfId="0" applyFont="1" applyFill="1" applyAlignment="1">
      <alignment wrapText="1"/>
    </xf>
    <xf numFmtId="0" fontId="19" fillId="8" borderId="0" xfId="0" applyFont="1" applyFill="1" applyBorder="1" applyAlignment="1">
      <alignment vertical="top" wrapText="1"/>
    </xf>
    <xf numFmtId="0" fontId="6" fillId="8" borderId="0" xfId="0" applyFont="1" applyFill="1" applyBorder="1" applyAlignment="1">
      <alignment horizontal="center" vertical="top" wrapText="1"/>
    </xf>
    <xf numFmtId="0" fontId="6" fillId="8" borderId="5" xfId="0" applyFont="1" applyFill="1" applyBorder="1" applyAlignment="1">
      <alignment horizontal="center" vertical="top" wrapText="1"/>
    </xf>
    <xf numFmtId="0" fontId="6" fillId="8" borderId="0" xfId="0" applyFont="1" applyFill="1" applyAlignment="1">
      <alignment vertical="center" wrapText="1"/>
    </xf>
    <xf numFmtId="0" fontId="3" fillId="8" borderId="0" xfId="0" applyFont="1" applyFill="1" applyAlignment="1">
      <alignment vertical="center" wrapText="1"/>
    </xf>
    <xf numFmtId="0" fontId="0" fillId="8" borderId="0" xfId="0" applyFill="1"/>
    <xf numFmtId="0" fontId="0" fillId="8" borderId="8" xfId="0" applyFill="1" applyBorder="1"/>
    <xf numFmtId="0" fontId="0" fillId="8" borderId="1" xfId="0" applyFill="1" applyBorder="1"/>
    <xf numFmtId="0" fontId="0" fillId="2" borderId="0" xfId="0" applyFill="1"/>
    <xf numFmtId="0" fontId="0" fillId="2" borderId="0" xfId="0" applyFill="1" applyBorder="1"/>
    <xf numFmtId="0" fontId="0" fillId="0" borderId="0" xfId="0" applyBorder="1"/>
    <xf numFmtId="0" fontId="1" fillId="0" borderId="2" xfId="0" applyFont="1" applyBorder="1"/>
    <xf numFmtId="0" fontId="1" fillId="0" borderId="27"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13" xfId="0" applyFont="1" applyBorder="1"/>
    <xf numFmtId="0" fontId="1" fillId="0" borderId="7" xfId="0" applyFont="1" applyBorder="1"/>
    <xf numFmtId="0" fontId="1" fillId="0" borderId="0" xfId="0" applyFont="1" applyAlignment="1"/>
    <xf numFmtId="0" fontId="1" fillId="0" borderId="27"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9" xfId="0" applyFont="1" applyBorder="1"/>
    <xf numFmtId="0" fontId="1" fillId="0" borderId="21" xfId="0" applyFont="1" applyBorder="1"/>
    <xf numFmtId="0" fontId="1" fillId="0" borderId="10" xfId="0" applyFont="1" applyBorder="1"/>
    <xf numFmtId="0" fontId="1" fillId="0" borderId="11" xfId="0" applyFont="1" applyBorder="1"/>
    <xf numFmtId="0" fontId="1" fillId="0" borderId="12" xfId="0" applyFont="1" applyBorder="1"/>
    <xf numFmtId="0" fontId="1" fillId="0" borderId="27" xfId="0" applyFont="1" applyBorder="1" applyAlignment="1">
      <alignment horizontal="center"/>
    </xf>
    <xf numFmtId="0" fontId="1" fillId="0" borderId="0" xfId="0" applyFont="1" applyBorder="1" applyAlignment="1">
      <alignment horizontal="center"/>
    </xf>
    <xf numFmtId="0" fontId="1" fillId="0" borderId="13" xfId="0" applyFont="1" applyBorder="1" applyAlignment="1">
      <alignment horizontal="center"/>
    </xf>
    <xf numFmtId="0" fontId="2" fillId="0" borderId="0" xfId="0" applyFont="1" applyBorder="1"/>
    <xf numFmtId="0" fontId="2" fillId="0" borderId="13" xfId="0" applyFont="1" applyBorder="1"/>
    <xf numFmtId="0" fontId="2" fillId="0" borderId="6" xfId="0" applyFont="1" applyBorder="1"/>
    <xf numFmtId="0" fontId="2" fillId="2" borderId="0" xfId="0" applyFont="1" applyFill="1" applyBorder="1"/>
    <xf numFmtId="0" fontId="26" fillId="0" borderId="0" xfId="0" applyFont="1" applyAlignment="1">
      <alignment horizontal="center"/>
    </xf>
    <xf numFmtId="0" fontId="26" fillId="0" borderId="0" xfId="0" applyFont="1" applyBorder="1" applyAlignment="1">
      <alignment horizontal="center"/>
    </xf>
    <xf numFmtId="0" fontId="34" fillId="0" borderId="0" xfId="0" applyFont="1" applyAlignment="1">
      <alignment horizontal="center"/>
    </xf>
    <xf numFmtId="0" fontId="34" fillId="2" borderId="0" xfId="0" applyFont="1" applyFill="1" applyAlignment="1">
      <alignment horizontal="center"/>
    </xf>
    <xf numFmtId="0" fontId="34" fillId="0" borderId="0" xfId="0" applyFont="1" applyBorder="1" applyAlignment="1">
      <alignment horizontal="center"/>
    </xf>
    <xf numFmtId="0" fontId="26" fillId="2" borderId="0" xfId="0" applyFont="1" applyFill="1" applyBorder="1"/>
    <xf numFmtId="0" fontId="13" fillId="0" borderId="0" xfId="0" applyFont="1" applyAlignment="1">
      <alignment vertical="center"/>
    </xf>
    <xf numFmtId="0" fontId="12" fillId="0" borderId="37" xfId="0" applyFont="1" applyBorder="1" applyAlignment="1">
      <alignment horizontal="center" vertical="center" textRotation="90" wrapText="1"/>
    </xf>
    <xf numFmtId="0" fontId="13" fillId="0" borderId="31" xfId="0" applyFont="1" applyBorder="1" applyAlignment="1">
      <alignment horizontal="center" textRotation="90" wrapText="1"/>
    </xf>
    <xf numFmtId="0" fontId="12" fillId="0" borderId="31" xfId="0" applyFont="1" applyBorder="1" applyAlignment="1">
      <alignment horizontal="center" textRotation="90" wrapText="1"/>
    </xf>
    <xf numFmtId="0" fontId="14" fillId="0" borderId="31" xfId="0" applyFont="1" applyBorder="1" applyAlignment="1">
      <alignment horizontal="center" textRotation="90" wrapText="1"/>
    </xf>
    <xf numFmtId="0" fontId="15" fillId="0" borderId="31" xfId="0" applyFont="1" applyBorder="1" applyAlignment="1">
      <alignment horizontal="center" textRotation="90" wrapText="1"/>
    </xf>
    <xf numFmtId="0" fontId="12" fillId="0" borderId="32" xfId="0" applyFont="1" applyBorder="1" applyAlignment="1">
      <alignment horizontal="center" textRotation="90" wrapText="1"/>
    </xf>
    <xf numFmtId="0" fontId="26" fillId="8" borderId="27" xfId="0" applyFont="1" applyFill="1" applyBorder="1" applyAlignment="1">
      <alignment horizontal="center"/>
    </xf>
    <xf numFmtId="0" fontId="36" fillId="8" borderId="27" xfId="0" applyFont="1" applyFill="1" applyBorder="1" applyAlignment="1">
      <alignment horizontal="center"/>
    </xf>
    <xf numFmtId="0" fontId="26" fillId="8" borderId="3" xfId="0" applyFont="1" applyFill="1" applyBorder="1" applyAlignment="1">
      <alignment horizontal="center"/>
    </xf>
    <xf numFmtId="0" fontId="36" fillId="0" borderId="0" xfId="0" applyFont="1" applyBorder="1" applyAlignment="1">
      <alignment horizontal="center"/>
    </xf>
    <xf numFmtId="0" fontId="26" fillId="0" borderId="5" xfId="0" applyFont="1" applyBorder="1" applyAlignment="1">
      <alignment horizontal="center"/>
    </xf>
    <xf numFmtId="0" fontId="26" fillId="8" borderId="0" xfId="0" applyFont="1" applyFill="1" applyBorder="1" applyAlignment="1">
      <alignment horizontal="center"/>
    </xf>
    <xf numFmtId="0" fontId="36" fillId="8" borderId="0" xfId="0" applyFont="1" applyFill="1" applyBorder="1" applyAlignment="1">
      <alignment horizontal="center"/>
    </xf>
    <xf numFmtId="0" fontId="26" fillId="8" borderId="5" xfId="0" applyFont="1" applyFill="1" applyBorder="1" applyAlignment="1">
      <alignment horizontal="center"/>
    </xf>
    <xf numFmtId="0" fontId="36" fillId="0" borderId="0" xfId="0" applyFont="1" applyFill="1" applyBorder="1" applyAlignment="1">
      <alignment horizontal="center"/>
    </xf>
    <xf numFmtId="0" fontId="26" fillId="0" borderId="0" xfId="0" applyFont="1" applyFill="1" applyBorder="1" applyAlignment="1">
      <alignment horizontal="center"/>
    </xf>
    <xf numFmtId="0" fontId="26" fillId="0" borderId="5" xfId="0" applyFont="1" applyFill="1" applyBorder="1" applyAlignment="1">
      <alignment horizontal="center"/>
    </xf>
    <xf numFmtId="0" fontId="36" fillId="0" borderId="13" xfId="0" applyFont="1" applyBorder="1" applyAlignment="1">
      <alignment horizontal="center"/>
    </xf>
    <xf numFmtId="0" fontId="26" fillId="0" borderId="13" xfId="0" applyFont="1" applyBorder="1" applyAlignment="1">
      <alignment horizontal="center"/>
    </xf>
    <xf numFmtId="0" fontId="26" fillId="0" borderId="13" xfId="0" applyFont="1" applyFill="1" applyBorder="1" applyAlignment="1">
      <alignment horizontal="center"/>
    </xf>
    <xf numFmtId="0" fontId="26" fillId="0" borderId="7" xfId="0" applyFont="1" applyBorder="1" applyAlignment="1">
      <alignment horizontal="center"/>
    </xf>
    <xf numFmtId="0" fontId="26" fillId="8" borderId="14" xfId="0" applyFont="1" applyFill="1" applyBorder="1" applyAlignment="1">
      <alignment horizontal="center"/>
    </xf>
    <xf numFmtId="0" fontId="26" fillId="8" borderId="33" xfId="0" applyFont="1" applyFill="1" applyBorder="1" applyAlignment="1">
      <alignment horizontal="center"/>
    </xf>
    <xf numFmtId="0" fontId="26" fillId="8" borderId="35" xfId="0" applyFont="1" applyFill="1" applyBorder="1" applyAlignment="1">
      <alignment horizontal="center"/>
    </xf>
    <xf numFmtId="0" fontId="0" fillId="2" borderId="0" xfId="0" applyFill="1" applyAlignment="1">
      <alignment horizontal="center"/>
    </xf>
    <xf numFmtId="0" fontId="5" fillId="0" borderId="0" xfId="0" applyFont="1" applyBorder="1" applyAlignment="1">
      <alignment horizontal="center" vertical="center"/>
    </xf>
    <xf numFmtId="0" fontId="5" fillId="0" borderId="0" xfId="0" applyFont="1" applyAlignment="1">
      <alignment horizontal="center" vertical="center"/>
    </xf>
    <xf numFmtId="0" fontId="36" fillId="8" borderId="0" xfId="0" applyFont="1" applyFill="1" applyBorder="1" applyAlignment="1">
      <alignment horizontal="center" wrapText="1"/>
    </xf>
    <xf numFmtId="0" fontId="26" fillId="8" borderId="0" xfId="0" applyFont="1" applyFill="1" applyBorder="1" applyAlignment="1">
      <alignment horizontal="center" wrapText="1"/>
    </xf>
    <xf numFmtId="0" fontId="26" fillId="8" borderId="5" xfId="0" applyFont="1" applyFill="1" applyBorder="1" applyAlignment="1">
      <alignment horizontal="center" wrapText="1"/>
    </xf>
    <xf numFmtId="0" fontId="36" fillId="0" borderId="0" xfId="0" applyFont="1" applyBorder="1" applyAlignment="1">
      <alignment horizontal="center" wrapText="1"/>
    </xf>
    <xf numFmtId="0" fontId="26" fillId="0" borderId="0" xfId="0" applyFont="1" applyFill="1" applyBorder="1" applyAlignment="1">
      <alignment horizontal="center" wrapText="1"/>
    </xf>
    <xf numFmtId="0" fontId="26" fillId="0" borderId="0" xfId="0" applyFont="1" applyBorder="1" applyAlignment="1">
      <alignment horizontal="center" wrapText="1"/>
    </xf>
    <xf numFmtId="0" fontId="26" fillId="0" borderId="5" xfId="0" applyFont="1" applyBorder="1" applyAlignment="1">
      <alignment horizontal="center" wrapText="1"/>
    </xf>
    <xf numFmtId="0" fontId="26" fillId="0" borderId="36" xfId="0" applyFont="1" applyBorder="1" applyAlignment="1">
      <alignment horizontal="center"/>
    </xf>
    <xf numFmtId="0" fontId="26" fillId="0" borderId="38" xfId="0" applyFont="1" applyBorder="1" applyAlignment="1">
      <alignment horizontal="center"/>
    </xf>
    <xf numFmtId="0" fontId="26" fillId="0" borderId="39" xfId="0" applyFont="1" applyBorder="1" applyAlignment="1">
      <alignment horizontal="center"/>
    </xf>
    <xf numFmtId="0" fontId="26" fillId="0" borderId="40" xfId="0" applyFont="1" applyFill="1" applyBorder="1" applyAlignment="1">
      <alignment horizontal="center"/>
    </xf>
    <xf numFmtId="0" fontId="26" fillId="0" borderId="38" xfId="0" applyFont="1" applyFill="1" applyBorder="1" applyAlignment="1">
      <alignment horizontal="center"/>
    </xf>
    <xf numFmtId="0" fontId="26" fillId="0" borderId="39" xfId="0" applyFont="1" applyFill="1" applyBorder="1" applyAlignment="1">
      <alignment horizontal="center"/>
    </xf>
    <xf numFmtId="0" fontId="26" fillId="0" borderId="36" xfId="0" applyFont="1" applyFill="1" applyBorder="1" applyAlignment="1">
      <alignment horizontal="center"/>
    </xf>
    <xf numFmtId="0" fontId="26" fillId="0" borderId="28" xfId="0" applyFont="1" applyFill="1" applyBorder="1" applyAlignment="1">
      <alignment horizontal="center"/>
    </xf>
    <xf numFmtId="0" fontId="26" fillId="8" borderId="40" xfId="0" applyFont="1" applyFill="1" applyBorder="1" applyAlignment="1">
      <alignment horizontal="center"/>
    </xf>
    <xf numFmtId="0" fontId="26" fillId="8" borderId="38" xfId="0" applyFont="1" applyFill="1" applyBorder="1" applyAlignment="1">
      <alignment horizontal="center"/>
    </xf>
    <xf numFmtId="0" fontId="26" fillId="8" borderId="39" xfId="0" applyFont="1" applyFill="1" applyBorder="1" applyAlignment="1">
      <alignment horizontal="center"/>
    </xf>
    <xf numFmtId="0" fontId="26" fillId="8" borderId="40" xfId="0" applyFont="1" applyFill="1" applyBorder="1" applyAlignment="1">
      <alignment horizontal="center" wrapText="1"/>
    </xf>
    <xf numFmtId="0" fontId="26" fillId="8" borderId="38" xfId="0" applyFont="1" applyFill="1" applyBorder="1" applyAlignment="1">
      <alignment horizontal="center" wrapText="1"/>
    </xf>
    <xf numFmtId="0" fontId="26" fillId="8" borderId="39" xfId="0" applyFont="1" applyFill="1" applyBorder="1" applyAlignment="1">
      <alignment horizontal="center" wrapText="1"/>
    </xf>
    <xf numFmtId="0" fontId="26" fillId="0" borderId="40" xfId="0" applyFont="1" applyBorder="1" applyAlignment="1">
      <alignment horizontal="center"/>
    </xf>
    <xf numFmtId="0" fontId="34" fillId="0" borderId="0" xfId="0" applyFont="1" applyFill="1" applyAlignment="1">
      <alignment vertical="center" wrapText="1"/>
    </xf>
    <xf numFmtId="0" fontId="37" fillId="8" borderId="10" xfId="0" applyFont="1" applyFill="1" applyBorder="1" applyAlignment="1">
      <alignment vertical="center" wrapText="1"/>
    </xf>
    <xf numFmtId="0" fontId="37" fillId="0" borderId="11" xfId="0" applyFont="1" applyFill="1" applyBorder="1" applyAlignment="1">
      <alignment vertical="center" wrapText="1"/>
    </xf>
    <xf numFmtId="0" fontId="37" fillId="8" borderId="11" xfId="0" applyFont="1" applyFill="1" applyBorder="1" applyAlignment="1">
      <alignment vertical="center" wrapText="1"/>
    </xf>
    <xf numFmtId="0" fontId="37" fillId="2" borderId="21" xfId="0" applyFont="1" applyFill="1" applyBorder="1" applyAlignment="1">
      <alignment vertical="center" wrapText="1"/>
    </xf>
    <xf numFmtId="0" fontId="37" fillId="8" borderId="5" xfId="0" applyFont="1" applyFill="1" applyBorder="1" applyAlignment="1">
      <alignment vertical="center" wrapText="1"/>
    </xf>
    <xf numFmtId="0" fontId="37" fillId="0" borderId="5" xfId="0" applyFont="1" applyFill="1" applyBorder="1" applyAlignment="1">
      <alignment vertical="center" wrapText="1"/>
    </xf>
    <xf numFmtId="0" fontId="37" fillId="8" borderId="21" xfId="0" applyFont="1" applyFill="1" applyBorder="1" applyAlignment="1">
      <alignment vertical="center" wrapText="1"/>
    </xf>
    <xf numFmtId="0" fontId="37" fillId="0" borderId="10" xfId="0" applyFont="1" applyFill="1" applyBorder="1" applyAlignment="1">
      <alignment vertical="center" wrapText="1"/>
    </xf>
    <xf numFmtId="0" fontId="37" fillId="8" borderId="12" xfId="0" applyFont="1" applyFill="1" applyBorder="1" applyAlignment="1">
      <alignment vertical="center" wrapText="1"/>
    </xf>
    <xf numFmtId="0" fontId="37" fillId="8" borderId="3" xfId="0" applyFont="1" applyFill="1" applyBorder="1" applyAlignment="1">
      <alignment vertical="center" wrapText="1"/>
    </xf>
    <xf numFmtId="0" fontId="37" fillId="0" borderId="27" xfId="0" applyFont="1" applyFill="1" applyBorder="1" applyAlignment="1">
      <alignment vertical="center" wrapText="1"/>
    </xf>
    <xf numFmtId="0" fontId="37" fillId="0" borderId="0" xfId="0" applyFont="1" applyFill="1" applyBorder="1" applyAlignment="1">
      <alignment vertical="center" wrapText="1"/>
    </xf>
    <xf numFmtId="0" fontId="37" fillId="8" borderId="0" xfId="0" applyFont="1" applyFill="1" applyBorder="1" applyAlignment="1">
      <alignment vertical="center" wrapText="1"/>
    </xf>
    <xf numFmtId="0" fontId="38" fillId="8" borderId="11" xfId="0" applyFont="1" applyFill="1" applyBorder="1" applyAlignment="1">
      <alignment vertical="center" wrapText="1"/>
    </xf>
    <xf numFmtId="0" fontId="37" fillId="0" borderId="21" xfId="0" applyFont="1" applyFill="1" applyBorder="1" applyAlignment="1">
      <alignment vertical="center" wrapText="1"/>
    </xf>
    <xf numFmtId="0" fontId="35" fillId="0" borderId="0" xfId="0" applyFont="1" applyFill="1" applyBorder="1" applyAlignment="1">
      <alignment vertical="center" wrapText="1"/>
    </xf>
    <xf numFmtId="0" fontId="34" fillId="0" borderId="0" xfId="0" applyFont="1" applyFill="1" applyBorder="1" applyAlignment="1">
      <alignment vertical="center" wrapText="1"/>
    </xf>
    <xf numFmtId="0" fontId="34" fillId="0" borderId="0" xfId="0" applyFont="1" applyFill="1" applyAlignment="1">
      <alignment horizontal="center" vertical="center" wrapText="1"/>
    </xf>
    <xf numFmtId="0" fontId="40" fillId="0" borderId="31" xfId="0" applyFont="1" applyBorder="1" applyAlignment="1">
      <alignment horizontal="center" vertical="center" textRotation="90" wrapText="1"/>
    </xf>
    <xf numFmtId="0" fontId="41" fillId="0" borderId="31" xfId="0" applyFont="1" applyBorder="1" applyAlignment="1">
      <alignment horizontal="center" vertical="center" textRotation="90" wrapText="1"/>
    </xf>
    <xf numFmtId="0" fontId="42" fillId="0" borderId="31" xfId="0" applyFont="1" applyBorder="1" applyAlignment="1">
      <alignment horizontal="center" vertical="center" textRotation="90" wrapText="1"/>
    </xf>
    <xf numFmtId="0" fontId="43" fillId="0" borderId="31" xfId="0" applyFont="1" applyBorder="1" applyAlignment="1">
      <alignment horizontal="center" vertical="center" textRotation="90" wrapText="1"/>
    </xf>
    <xf numFmtId="0" fontId="41" fillId="0" borderId="32" xfId="0" applyFont="1" applyBorder="1" applyAlignment="1">
      <alignment horizontal="center" vertical="center" textRotation="90" wrapText="1"/>
    </xf>
    <xf numFmtId="0" fontId="39" fillId="8" borderId="15" xfId="0" applyFont="1" applyFill="1" applyBorder="1" applyAlignment="1">
      <alignment vertical="center"/>
    </xf>
    <xf numFmtId="0" fontId="39" fillId="8" borderId="16" xfId="0" applyFont="1" applyFill="1" applyBorder="1" applyAlignment="1">
      <alignment horizontal="center" vertical="center"/>
    </xf>
    <xf numFmtId="0" fontId="39" fillId="8" borderId="17" xfId="0" applyFont="1" applyFill="1" applyBorder="1" applyAlignment="1">
      <alignment horizontal="center" vertical="center"/>
    </xf>
    <xf numFmtId="0" fontId="39" fillId="0" borderId="22" xfId="0" applyFont="1" applyBorder="1" applyAlignment="1">
      <alignment vertical="center"/>
    </xf>
    <xf numFmtId="0" fontId="39" fillId="0" borderId="1" xfId="0" applyFont="1" applyBorder="1" applyAlignment="1">
      <alignment horizontal="center" vertical="center"/>
    </xf>
    <xf numFmtId="0" fontId="39" fillId="0" borderId="23" xfId="0" applyFont="1" applyBorder="1" applyAlignment="1">
      <alignment horizontal="center" vertical="center"/>
    </xf>
    <xf numFmtId="0" fontId="39" fillId="8" borderId="22" xfId="0" applyFont="1" applyFill="1" applyBorder="1" applyAlignment="1">
      <alignment vertical="center" wrapText="1"/>
    </xf>
    <xf numFmtId="0" fontId="39" fillId="8" borderId="1" xfId="0" applyFont="1" applyFill="1" applyBorder="1" applyAlignment="1">
      <alignment horizontal="center" vertical="center"/>
    </xf>
    <xf numFmtId="0" fontId="39" fillId="8" borderId="23" xfId="0" applyFont="1" applyFill="1" applyBorder="1" applyAlignment="1">
      <alignment horizontal="center" vertical="center"/>
    </xf>
    <xf numFmtId="0" fontId="39" fillId="0" borderId="22" xfId="0" applyFont="1" applyBorder="1" applyAlignment="1">
      <alignment vertical="center" wrapText="1"/>
    </xf>
    <xf numFmtId="0" fontId="39" fillId="8" borderId="22" xfId="0" applyFont="1" applyFill="1" applyBorder="1" applyAlignment="1">
      <alignment vertical="center"/>
    </xf>
    <xf numFmtId="0" fontId="39" fillId="8" borderId="24" xfId="0" applyFont="1" applyFill="1" applyBorder="1" applyAlignment="1">
      <alignment vertical="center"/>
    </xf>
    <xf numFmtId="0" fontId="39" fillId="8" borderId="26" xfId="0" applyFont="1" applyFill="1" applyBorder="1" applyAlignment="1">
      <alignment horizontal="center" vertical="center"/>
    </xf>
    <xf numFmtId="0" fontId="39" fillId="8" borderId="25" xfId="0" applyFont="1" applyFill="1" applyBorder="1" applyAlignment="1">
      <alignment horizontal="center" vertical="center"/>
    </xf>
    <xf numFmtId="0" fontId="40" fillId="0" borderId="30" xfId="0" applyFont="1" applyBorder="1" applyAlignment="1">
      <alignment vertical="center"/>
    </xf>
    <xf numFmtId="0" fontId="40" fillId="0" borderId="30" xfId="0" applyFont="1" applyBorder="1" applyAlignment="1">
      <alignment horizontal="center" vertical="center"/>
    </xf>
    <xf numFmtId="0" fontId="40" fillId="0" borderId="28" xfId="0" applyFont="1" applyBorder="1" applyAlignment="1">
      <alignment horizontal="center" vertical="center"/>
    </xf>
    <xf numFmtId="0" fontId="39" fillId="0" borderId="2" xfId="0" applyFont="1" applyFill="1" applyBorder="1" applyAlignment="1">
      <alignment horizontal="center" vertical="top"/>
    </xf>
    <xf numFmtId="0" fontId="44" fillId="8" borderId="2" xfId="0" applyFont="1" applyFill="1" applyBorder="1" applyAlignment="1">
      <alignment vertical="top"/>
    </xf>
    <xf numFmtId="0" fontId="44" fillId="0" borderId="2" xfId="0" applyFont="1" applyFill="1" applyBorder="1" applyAlignment="1">
      <alignment vertical="top"/>
    </xf>
    <xf numFmtId="0" fontId="44" fillId="0" borderId="29" xfId="0" applyFont="1" applyFill="1" applyBorder="1" applyAlignment="1">
      <alignment horizontal="left" vertical="top"/>
    </xf>
    <xf numFmtId="0" fontId="44" fillId="8" borderId="29" xfId="0" applyFont="1" applyFill="1" applyBorder="1" applyAlignment="1">
      <alignment horizontal="left" vertical="top"/>
    </xf>
    <xf numFmtId="0" fontId="44" fillId="8" borderId="4" xfId="0" applyFont="1" applyFill="1" applyBorder="1" applyAlignment="1">
      <alignment horizontal="left" vertical="top"/>
    </xf>
    <xf numFmtId="0" fontId="44" fillId="0" borderId="21" xfId="0" applyFont="1" applyFill="1" applyBorder="1" applyAlignment="1">
      <alignment vertical="top"/>
    </xf>
    <xf numFmtId="0" fontId="25" fillId="0" borderId="34" xfId="0" applyFont="1" applyBorder="1" applyAlignment="1">
      <alignment vertical="center" wrapText="1"/>
    </xf>
    <xf numFmtId="0" fontId="25" fillId="0" borderId="12" xfId="0" applyFont="1" applyBorder="1" applyAlignment="1">
      <alignment vertical="center" wrapText="1"/>
    </xf>
    <xf numFmtId="0" fontId="31" fillId="0" borderId="0" xfId="0" applyFont="1" applyBorder="1" applyAlignment="1">
      <alignment horizontal="center"/>
    </xf>
    <xf numFmtId="0" fontId="25" fillId="0" borderId="0" xfId="0" applyFont="1" applyBorder="1" applyAlignment="1">
      <alignment vertical="center" wrapText="1"/>
    </xf>
    <xf numFmtId="0" fontId="45" fillId="0" borderId="29" xfId="0" applyFont="1" applyBorder="1"/>
    <xf numFmtId="0" fontId="45" fillId="0" borderId="30" xfId="0" applyFont="1" applyBorder="1"/>
    <xf numFmtId="0" fontId="45" fillId="0" borderId="28" xfId="0" applyFont="1" applyBorder="1"/>
    <xf numFmtId="0" fontId="39" fillId="0" borderId="0" xfId="0" applyFont="1" applyFill="1" applyBorder="1" applyAlignment="1">
      <alignment horizontal="center" vertical="top"/>
    </xf>
    <xf numFmtId="0" fontId="40" fillId="0" borderId="0" xfId="0" applyFont="1" applyBorder="1" applyAlignment="1">
      <alignment horizontal="center" vertical="center" textRotation="90" wrapText="1"/>
    </xf>
    <xf numFmtId="0" fontId="41" fillId="0" borderId="0" xfId="0" applyFont="1" applyBorder="1" applyAlignment="1">
      <alignment horizontal="center" vertical="center" textRotation="90" wrapText="1"/>
    </xf>
    <xf numFmtId="0" fontId="42" fillId="0" borderId="0" xfId="0" applyFont="1" applyBorder="1" applyAlignment="1">
      <alignment horizontal="center" vertical="center" textRotation="90" wrapText="1"/>
    </xf>
    <xf numFmtId="0" fontId="43" fillId="0" borderId="0" xfId="0" applyFont="1" applyBorder="1" applyAlignment="1">
      <alignment horizontal="center" vertical="center" textRotation="90" wrapText="1"/>
    </xf>
    <xf numFmtId="0" fontId="44" fillId="8" borderId="0" xfId="0" applyFont="1" applyFill="1" applyBorder="1" applyAlignment="1">
      <alignment vertical="top"/>
    </xf>
    <xf numFmtId="0" fontId="39" fillId="8" borderId="0" xfId="0" applyFont="1" applyFill="1" applyBorder="1" applyAlignment="1">
      <alignment vertical="center"/>
    </xf>
    <xf numFmtId="0" fontId="39" fillId="8" borderId="0" xfId="0" applyFont="1" applyFill="1" applyBorder="1" applyAlignment="1">
      <alignment horizontal="center" vertical="center"/>
    </xf>
    <xf numFmtId="0" fontId="44" fillId="0" borderId="0" xfId="0" applyFont="1" applyFill="1" applyBorder="1" applyAlignment="1">
      <alignment vertical="top"/>
    </xf>
    <xf numFmtId="0" fontId="39" fillId="0" borderId="0" xfId="0" applyFont="1" applyBorder="1" applyAlignment="1">
      <alignment vertical="center"/>
    </xf>
    <xf numFmtId="0" fontId="39" fillId="0" borderId="0" xfId="0" applyFont="1" applyBorder="1" applyAlignment="1">
      <alignment horizontal="center" vertical="center"/>
    </xf>
    <xf numFmtId="0" fontId="39" fillId="8" borderId="0" xfId="0" applyFont="1" applyFill="1" applyBorder="1" applyAlignment="1">
      <alignment vertical="center" wrapText="1"/>
    </xf>
    <xf numFmtId="0" fontId="39" fillId="0" borderId="0" xfId="0" applyFont="1" applyBorder="1" applyAlignment="1">
      <alignment vertical="center" wrapText="1"/>
    </xf>
    <xf numFmtId="0" fontId="44" fillId="0" borderId="0" xfId="0" applyFont="1" applyFill="1" applyBorder="1" applyAlignment="1">
      <alignment horizontal="left" vertical="top"/>
    </xf>
    <xf numFmtId="0" fontId="44" fillId="8" borderId="0" xfId="0" applyFont="1" applyFill="1" applyBorder="1" applyAlignment="1">
      <alignment horizontal="left" vertical="top"/>
    </xf>
    <xf numFmtId="0" fontId="40" fillId="0" borderId="0" xfId="0" applyFont="1" applyBorder="1" applyAlignment="1">
      <alignment vertical="center"/>
    </xf>
    <xf numFmtId="0" fontId="40" fillId="0" borderId="0" xfId="0" applyFont="1" applyBorder="1" applyAlignment="1">
      <alignment horizontal="center" vertical="center"/>
    </xf>
    <xf numFmtId="0" fontId="0" fillId="0" borderId="13" xfId="0" applyBorder="1"/>
    <xf numFmtId="0" fontId="0" fillId="0" borderId="7" xfId="0" applyBorder="1"/>
    <xf numFmtId="0" fontId="0" fillId="0" borderId="0" xfId="0" applyAlignment="1"/>
    <xf numFmtId="0" fontId="0" fillId="0" borderId="0" xfId="0" applyBorder="1" applyAlignment="1"/>
    <xf numFmtId="0" fontId="2" fillId="0" borderId="0" xfId="0" applyFont="1" applyAlignment="1">
      <alignment horizontal="center" vertical="center"/>
    </xf>
    <xf numFmtId="0" fontId="32" fillId="0" borderId="0" xfId="0" applyFont="1" applyBorder="1"/>
    <xf numFmtId="0" fontId="32" fillId="0" borderId="0" xfId="0" applyFont="1"/>
    <xf numFmtId="0" fontId="46" fillId="0" borderId="0" xfId="0" applyFont="1" applyBorder="1"/>
    <xf numFmtId="0" fontId="32" fillId="0" borderId="0" xfId="0" applyFont="1" applyAlignment="1">
      <alignment vertical="center"/>
    </xf>
    <xf numFmtId="0" fontId="1" fillId="0" borderId="0" xfId="0" applyFont="1" applyBorder="1" applyAlignment="1">
      <alignment vertical="center"/>
    </xf>
    <xf numFmtId="0" fontId="0" fillId="0" borderId="0" xfId="0" applyBorder="1" applyAlignment="1">
      <alignment horizontal="center"/>
    </xf>
    <xf numFmtId="0" fontId="0" fillId="0" borderId="0" xfId="0" applyBorder="1" applyAlignment="1">
      <alignment horizontal="center" vertical="center"/>
    </xf>
    <xf numFmtId="0" fontId="2" fillId="0" borderId="0" xfId="0" applyFont="1" applyBorder="1" applyAlignment="1">
      <alignment vertical="center"/>
    </xf>
    <xf numFmtId="0" fontId="47" fillId="0" borderId="0" xfId="0" applyFont="1" applyBorder="1"/>
    <xf numFmtId="0" fontId="0" fillId="0" borderId="0" xfId="0" applyFont="1" applyBorder="1"/>
    <xf numFmtId="0" fontId="0" fillId="0" borderId="0" xfId="0" applyFont="1"/>
    <xf numFmtId="0" fontId="0" fillId="0" borderId="0" xfId="0" applyFont="1" applyAlignment="1">
      <alignment vertical="center"/>
    </xf>
    <xf numFmtId="0" fontId="0" fillId="0" borderId="6" xfId="0" applyBorder="1"/>
    <xf numFmtId="0" fontId="2" fillId="0" borderId="0" xfId="0" applyFont="1" applyBorder="1" applyAlignment="1"/>
    <xf numFmtId="0" fontId="2" fillId="0" borderId="30" xfId="0" applyFont="1" applyBorder="1" applyAlignment="1"/>
    <xf numFmtId="0" fontId="0" fillId="0" borderId="21" xfId="0" applyBorder="1" applyAlignment="1">
      <alignment horizontal="center"/>
    </xf>
    <xf numFmtId="0" fontId="0" fillId="0" borderId="10" xfId="0" applyBorder="1" applyAlignment="1">
      <alignment horizontal="center"/>
    </xf>
    <xf numFmtId="0" fontId="1" fillId="0" borderId="0" xfId="0" applyFont="1" applyBorder="1" applyAlignment="1">
      <alignment wrapText="1"/>
    </xf>
    <xf numFmtId="0" fontId="33" fillId="0" borderId="0" xfId="0" applyFont="1" applyBorder="1"/>
    <xf numFmtId="0" fontId="33" fillId="0" borderId="11" xfId="0" applyFont="1" applyBorder="1"/>
    <xf numFmtId="0" fontId="0" fillId="0" borderId="11" xfId="0" applyBorder="1"/>
    <xf numFmtId="0" fontId="4" fillId="0" borderId="28" xfId="0" applyFont="1" applyBorder="1"/>
    <xf numFmtId="0" fontId="48" fillId="0" borderId="0" xfId="0" applyFont="1" applyBorder="1" applyAlignment="1">
      <alignment wrapText="1"/>
    </xf>
    <xf numFmtId="0" fontId="48" fillId="0" borderId="13" xfId="0" applyFont="1" applyBorder="1" applyAlignment="1">
      <alignment wrapText="1"/>
    </xf>
    <xf numFmtId="0" fontId="48" fillId="0" borderId="27" xfId="0" applyFont="1" applyBorder="1" applyAlignment="1">
      <alignment vertical="top" wrapText="1"/>
    </xf>
    <xf numFmtId="0" fontId="48" fillId="0" borderId="0" xfId="0" applyFont="1" applyAlignment="1">
      <alignment vertical="top" wrapText="1"/>
    </xf>
    <xf numFmtId="0" fontId="48" fillId="0" borderId="3" xfId="0" applyFont="1" applyBorder="1" applyAlignment="1">
      <alignment wrapText="1"/>
    </xf>
    <xf numFmtId="0" fontId="48" fillId="0" borderId="5" xfId="0" applyFont="1" applyBorder="1" applyAlignment="1">
      <alignment wrapText="1"/>
    </xf>
    <xf numFmtId="0" fontId="48" fillId="0" borderId="7" xfId="0" applyFont="1" applyBorder="1" applyAlignment="1">
      <alignment wrapText="1"/>
    </xf>
    <xf numFmtId="0" fontId="0" fillId="0" borderId="3" xfId="0"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29" xfId="0" applyFont="1" applyBorder="1" applyAlignment="1">
      <alignment horizontal="center"/>
    </xf>
    <xf numFmtId="0" fontId="2" fillId="0" borderId="0" xfId="0" applyFont="1" applyAlignment="1">
      <alignment horizontal="left"/>
    </xf>
    <xf numFmtId="0" fontId="0" fillId="0" borderId="0" xfId="0" applyAlignment="1">
      <alignment horizontal="left"/>
    </xf>
    <xf numFmtId="0" fontId="4" fillId="0" borderId="30" xfId="0" applyFont="1" applyBorder="1" applyAlignment="1">
      <alignment horizontal="left"/>
    </xf>
    <xf numFmtId="0" fontId="48" fillId="0" borderId="0" xfId="0" applyFont="1" applyBorder="1" applyAlignment="1">
      <alignment horizontal="left"/>
    </xf>
    <xf numFmtId="0" fontId="48" fillId="0" borderId="13" xfId="0" applyFont="1" applyBorder="1" applyAlignment="1">
      <alignment horizontal="left"/>
    </xf>
    <xf numFmtId="0" fontId="48" fillId="0" borderId="27" xfId="0" applyFont="1" applyBorder="1" applyAlignment="1">
      <alignment horizontal="left" vertical="top"/>
    </xf>
    <xf numFmtId="0" fontId="48" fillId="0" borderId="2" xfId="0" applyFont="1" applyBorder="1" applyAlignment="1">
      <alignment horizontal="left"/>
    </xf>
    <xf numFmtId="0" fontId="48" fillId="0" borderId="4" xfId="0" applyFont="1" applyBorder="1" applyAlignment="1">
      <alignment horizontal="left"/>
    </xf>
    <xf numFmtId="0" fontId="48" fillId="0" borderId="6" xfId="0" applyFont="1" applyBorder="1" applyAlignment="1">
      <alignment horizontal="left"/>
    </xf>
    <xf numFmtId="0" fontId="49" fillId="0" borderId="2" xfId="0" applyFont="1" applyBorder="1" applyAlignment="1">
      <alignment horizontal="left"/>
    </xf>
    <xf numFmtId="0" fontId="2" fillId="0" borderId="42" xfId="0" applyFont="1" applyBorder="1"/>
    <xf numFmtId="0" fontId="2" fillId="0" borderId="44" xfId="0" applyFont="1" applyBorder="1"/>
    <xf numFmtId="0" fontId="2" fillId="0" borderId="43" xfId="0" applyFont="1" applyBorder="1" applyAlignment="1">
      <alignment vertical="top" wrapText="1"/>
    </xf>
    <xf numFmtId="0" fontId="2" fillId="0" borderId="22" xfId="0" applyFont="1" applyBorder="1" applyAlignment="1">
      <alignment vertical="top" wrapText="1"/>
    </xf>
    <xf numFmtId="0" fontId="2"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2" fillId="0" borderId="27" xfId="0" applyFont="1" applyBorder="1" applyAlignment="1"/>
    <xf numFmtId="0" fontId="2" fillId="0" borderId="2" xfId="0" applyFont="1" applyBorder="1" applyAlignment="1"/>
    <xf numFmtId="0" fontId="2" fillId="0" borderId="3" xfId="0" applyFont="1" applyBorder="1" applyAlignment="1"/>
    <xf numFmtId="0" fontId="2" fillId="0" borderId="4" xfId="0" applyFont="1" applyBorder="1" applyAlignment="1"/>
    <xf numFmtId="0" fontId="2" fillId="0" borderId="5" xfId="0" applyFont="1" applyBorder="1" applyAlignment="1"/>
    <xf numFmtId="0" fontId="2" fillId="0" borderId="29" xfId="0" applyFont="1" applyBorder="1" applyAlignment="1"/>
    <xf numFmtId="0" fontId="2" fillId="0" borderId="28" xfId="0" applyFont="1" applyBorder="1" applyAlignment="1"/>
    <xf numFmtId="0" fontId="2" fillId="0" borderId="12" xfId="0" applyFont="1" applyBorder="1" applyAlignment="1">
      <alignment horizontal="left" vertical="center"/>
    </xf>
    <xf numFmtId="0" fontId="2" fillId="0" borderId="13" xfId="0" applyFont="1" applyBorder="1" applyAlignment="1">
      <alignment horizontal="left"/>
    </xf>
    <xf numFmtId="0" fontId="2" fillId="0" borderId="0" xfId="0" applyFont="1" applyBorder="1" applyAlignment="1">
      <alignment horizontal="left" wrapText="1"/>
    </xf>
    <xf numFmtId="0" fontId="2" fillId="0" borderId="0" xfId="0" applyFont="1" applyBorder="1" applyAlignment="1">
      <alignment horizontal="left"/>
    </xf>
    <xf numFmtId="0" fontId="2" fillId="0" borderId="5" xfId="0" applyFont="1" applyBorder="1" applyAlignment="1">
      <alignment horizontal="left"/>
    </xf>
    <xf numFmtId="0" fontId="1" fillId="0" borderId="0" xfId="0" applyFont="1" applyBorder="1" applyAlignment="1">
      <alignment horizontal="left" vertical="top"/>
    </xf>
    <xf numFmtId="0" fontId="1" fillId="0" borderId="27" xfId="0" applyFont="1" applyBorder="1" applyAlignment="1">
      <alignment horizontal="left" vertical="top"/>
    </xf>
    <xf numFmtId="0" fontId="1" fillId="0" borderId="3"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13" xfId="0" applyFont="1" applyBorder="1" applyAlignment="1">
      <alignment horizontal="left" vertical="top"/>
    </xf>
    <xf numFmtId="0" fontId="1" fillId="0" borderId="0" xfId="0" applyFont="1" applyFill="1" applyBorder="1" applyAlignment="1">
      <alignment horizontal="left" vertical="top"/>
    </xf>
    <xf numFmtId="0" fontId="1" fillId="0" borderId="5" xfId="0" applyFont="1" applyFill="1" applyBorder="1" applyAlignment="1">
      <alignment horizontal="left" vertical="top"/>
    </xf>
    <xf numFmtId="0" fontId="33" fillId="0" borderId="0" xfId="0" applyFont="1" applyBorder="1" applyAlignment="1">
      <alignment horizontal="left" vertical="top"/>
    </xf>
    <xf numFmtId="0" fontId="1" fillId="0" borderId="29" xfId="0" applyFont="1" applyBorder="1" applyAlignment="1">
      <alignment horizontal="left" vertical="top"/>
    </xf>
    <xf numFmtId="0" fontId="1" fillId="0" borderId="30" xfId="0" applyFont="1" applyBorder="1" applyAlignment="1">
      <alignment horizontal="left" vertical="top"/>
    </xf>
    <xf numFmtId="0" fontId="1" fillId="0" borderId="28" xfId="0" applyFont="1" applyBorder="1" applyAlignment="1">
      <alignment horizontal="left" vertical="top"/>
    </xf>
    <xf numFmtId="0" fontId="1" fillId="0" borderId="0" xfId="0" applyFont="1" applyBorder="1" applyAlignment="1">
      <alignment horizontal="left" vertical="top" wrapText="1"/>
    </xf>
    <xf numFmtId="0" fontId="2" fillId="0" borderId="29" xfId="0" applyFont="1" applyBorder="1" applyAlignment="1">
      <alignment horizontal="left" wrapText="1"/>
    </xf>
    <xf numFmtId="0" fontId="2" fillId="0" borderId="30" xfId="0" applyFont="1" applyBorder="1" applyAlignment="1">
      <alignment horizontal="left"/>
    </xf>
    <xf numFmtId="0" fontId="2" fillId="0" borderId="28" xfId="0" applyFont="1" applyBorder="1" applyAlignment="1">
      <alignment horizontal="left"/>
    </xf>
    <xf numFmtId="0" fontId="46" fillId="0" borderId="13" xfId="0" applyFont="1" applyBorder="1"/>
    <xf numFmtId="0" fontId="1" fillId="0" borderId="13" xfId="0" applyFont="1" applyFill="1" applyBorder="1" applyAlignment="1">
      <alignment horizontal="center"/>
    </xf>
    <xf numFmtId="0" fontId="1" fillId="0" borderId="0" xfId="0" applyFont="1" applyFill="1" applyBorder="1" applyAlignment="1">
      <alignment horizontal="center"/>
    </xf>
    <xf numFmtId="0" fontId="1" fillId="0" borderId="7" xfId="0" applyFont="1" applyBorder="1" applyAlignment="1">
      <alignment horizontal="center"/>
    </xf>
    <xf numFmtId="0" fontId="1" fillId="0" borderId="21" xfId="0" applyFont="1" applyBorder="1" applyAlignment="1">
      <alignment horizontal="center"/>
    </xf>
    <xf numFmtId="0" fontId="47" fillId="0" borderId="0" xfId="0" applyFont="1" applyBorder="1" applyAlignment="1">
      <alignment vertical="top" wrapText="1"/>
    </xf>
    <xf numFmtId="0" fontId="0" fillId="0" borderId="5" xfId="0" applyBorder="1" applyAlignment="1">
      <alignment horizontal="center"/>
    </xf>
    <xf numFmtId="0" fontId="0" fillId="0" borderId="7" xfId="0" applyBorder="1" applyAlignment="1">
      <alignment horizontal="center"/>
    </xf>
    <xf numFmtId="0" fontId="47" fillId="0" borderId="0" xfId="0" applyFont="1" applyBorder="1" applyAlignment="1">
      <alignment wrapText="1"/>
    </xf>
    <xf numFmtId="0" fontId="1" fillId="0" borderId="0" xfId="0" applyFont="1" applyFill="1" applyBorder="1"/>
    <xf numFmtId="0" fontId="1" fillId="0" borderId="27" xfId="0" applyFont="1" applyFill="1" applyBorder="1"/>
    <xf numFmtId="0" fontId="1" fillId="0" borderId="0" xfId="0" applyFont="1" applyFill="1" applyBorder="1" applyAlignment="1">
      <alignment wrapText="1"/>
    </xf>
    <xf numFmtId="0" fontId="48" fillId="0" borderId="5" xfId="0" applyFont="1" applyBorder="1" applyAlignment="1">
      <alignment vertical="top" wrapText="1"/>
    </xf>
    <xf numFmtId="0" fontId="25" fillId="2" borderId="10" xfId="0" applyFont="1" applyFill="1" applyBorder="1" applyAlignment="1">
      <alignment horizontal="center" vertical="center" wrapText="1"/>
    </xf>
    <xf numFmtId="0" fontId="25" fillId="2" borderId="11" xfId="0" applyFont="1" applyFill="1" applyBorder="1" applyAlignment="1">
      <alignment horizontal="center" vertical="center" wrapText="1"/>
    </xf>
    <xf numFmtId="0" fontId="25" fillId="2" borderId="12" xfId="0" applyFont="1" applyFill="1" applyBorder="1" applyAlignment="1">
      <alignment horizontal="center" vertical="center" wrapText="1"/>
    </xf>
    <xf numFmtId="0" fontId="13" fillId="2" borderId="10" xfId="0" applyFont="1" applyFill="1" applyBorder="1" applyAlignment="1">
      <alignment horizontal="center" vertical="center"/>
    </xf>
    <xf numFmtId="0" fontId="13" fillId="2" borderId="12" xfId="0" applyFont="1" applyFill="1" applyBorder="1" applyAlignment="1">
      <alignment horizontal="center" vertical="center"/>
    </xf>
    <xf numFmtId="0" fontId="13" fillId="2" borderId="11" xfId="0" applyFont="1" applyFill="1" applyBorder="1" applyAlignment="1">
      <alignment horizontal="center" vertical="center"/>
    </xf>
    <xf numFmtId="0" fontId="35" fillId="2" borderId="10" xfId="0" applyFont="1" applyFill="1" applyBorder="1" applyAlignment="1">
      <alignment horizontal="center" vertical="center" wrapText="1"/>
    </xf>
    <xf numFmtId="0" fontId="35" fillId="2" borderId="12" xfId="0" applyFont="1" applyFill="1" applyBorder="1" applyAlignment="1">
      <alignment horizontal="center" vertical="center" wrapText="1"/>
    </xf>
    <xf numFmtId="0" fontId="35" fillId="0" borderId="10"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1" fillId="0" borderId="29" xfId="0" applyFont="1" applyFill="1" applyBorder="1" applyAlignment="1">
      <alignment horizontal="center" textRotation="90" wrapText="1"/>
    </xf>
    <xf numFmtId="0" fontId="31" fillId="0" borderId="28" xfId="0" applyFont="1" applyFill="1" applyBorder="1" applyAlignment="1">
      <alignment horizontal="center" textRotation="90"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6" xfId="0" applyFont="1" applyBorder="1" applyAlignment="1">
      <alignment horizontal="center" vertical="center" wrapText="1"/>
    </xf>
    <xf numFmtId="0" fontId="25" fillId="2" borderId="3" xfId="0" applyFont="1" applyFill="1" applyBorder="1" applyAlignment="1">
      <alignment horizontal="center" vertical="center" wrapText="1"/>
    </xf>
    <xf numFmtId="0" fontId="25" fillId="2" borderId="5" xfId="0" applyFont="1" applyFill="1" applyBorder="1" applyAlignment="1">
      <alignment horizontal="center" vertical="center" wrapText="1"/>
    </xf>
    <xf numFmtId="0" fontId="25" fillId="2" borderId="7" xfId="0" applyFont="1" applyFill="1" applyBorder="1" applyAlignment="1">
      <alignment horizontal="center" vertical="center" wrapText="1"/>
    </xf>
    <xf numFmtId="0" fontId="35" fillId="0" borderId="10" xfId="0" applyFont="1" applyFill="1" applyBorder="1" applyAlignment="1">
      <alignment horizontal="center" vertical="center" wrapText="1"/>
    </xf>
    <xf numFmtId="0" fontId="35" fillId="0" borderId="12" xfId="0" applyFont="1" applyFill="1" applyBorder="1" applyAlignment="1">
      <alignment horizontal="center" vertical="center" wrapText="1"/>
    </xf>
    <xf numFmtId="0" fontId="13" fillId="0" borderId="0" xfId="0" applyFont="1" applyAlignment="1">
      <alignment horizontal="center" vertical="center"/>
    </xf>
    <xf numFmtId="0" fontId="24" fillId="0" borderId="0" xfId="0" applyFont="1" applyAlignment="1">
      <alignment horizontal="center" vertical="top" wrapText="1"/>
    </xf>
    <xf numFmtId="0" fontId="0" fillId="0" borderId="0" xfId="0" applyAlignment="1">
      <alignment horizontal="center" vertical="top" wrapText="1"/>
    </xf>
    <xf numFmtId="0" fontId="25" fillId="0" borderId="10" xfId="0" applyFont="1" applyBorder="1" applyAlignment="1">
      <alignment horizontal="center" vertical="center" wrapText="1"/>
    </xf>
    <xf numFmtId="0" fontId="25" fillId="0" borderId="34" xfId="0" applyFont="1" applyBorder="1" applyAlignment="1">
      <alignment horizontal="center" vertical="center" wrapText="1"/>
    </xf>
    <xf numFmtId="0" fontId="13" fillId="0" borderId="11" xfId="0" applyFont="1" applyBorder="1" applyAlignment="1">
      <alignment horizontal="center" vertical="center"/>
    </xf>
    <xf numFmtId="0" fontId="13" fillId="0" borderId="12" xfId="0" applyFont="1" applyBorder="1" applyAlignment="1">
      <alignment horizontal="center" vertical="center"/>
    </xf>
    <xf numFmtId="0" fontId="12" fillId="0" borderId="41" xfId="0" applyFont="1" applyBorder="1" applyAlignment="1">
      <alignment horizontal="center" vertical="center" wrapText="1"/>
    </xf>
    <xf numFmtId="0" fontId="12" fillId="0" borderId="18" xfId="0" applyFont="1" applyBorder="1" applyAlignment="1">
      <alignment horizontal="center" vertical="center" wrapText="1"/>
    </xf>
    <xf numFmtId="0" fontId="31" fillId="0" borderId="0" xfId="0" applyFont="1" applyBorder="1" applyAlignment="1">
      <alignment horizontal="center"/>
    </xf>
    <xf numFmtId="0" fontId="0" fillId="0" borderId="0" xfId="0" applyAlignment="1">
      <alignment horizontal="center"/>
    </xf>
    <xf numFmtId="0" fontId="7" fillId="2" borderId="0" xfId="0" applyFont="1" applyFill="1" applyAlignment="1">
      <alignment horizontal="center" vertical="center" wrapText="1"/>
    </xf>
    <xf numFmtId="0" fontId="7" fillId="2" borderId="9" xfId="0" applyFont="1" applyFill="1" applyBorder="1" applyAlignment="1">
      <alignment horizontal="center" vertical="center" wrapText="1"/>
    </xf>
    <xf numFmtId="0" fontId="11" fillId="2" borderId="0" xfId="0" applyFont="1" applyFill="1" applyAlignment="1">
      <alignment horizontal="center" vertical="center" wrapText="1"/>
    </xf>
    <xf numFmtId="0" fontId="18" fillId="2" borderId="0" xfId="0" applyFont="1" applyFill="1" applyAlignment="1">
      <alignment horizontal="center" vertical="center" wrapText="1"/>
    </xf>
    <xf numFmtId="0" fontId="0" fillId="2" borderId="0" xfId="0" applyFont="1" applyFill="1" applyAlignment="1">
      <alignment horizontal="center" vertical="center" wrapText="1"/>
    </xf>
    <xf numFmtId="0" fontId="8" fillId="2" borderId="0" xfId="0" applyFont="1" applyFill="1" applyAlignment="1">
      <alignment horizontal="center" vertical="center" wrapText="1"/>
    </xf>
    <xf numFmtId="0" fontId="10" fillId="2" borderId="0" xfId="0" applyFont="1" applyFill="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2" fillId="2" borderId="15" xfId="0" applyFont="1" applyFill="1" applyBorder="1" applyAlignment="1">
      <alignment horizontal="center" textRotation="90" wrapText="1"/>
    </xf>
    <xf numFmtId="0" fontId="12" fillId="2" borderId="16" xfId="0" applyFont="1" applyFill="1" applyBorder="1" applyAlignment="1">
      <alignment horizontal="center" textRotation="90" wrapText="1"/>
    </xf>
    <xf numFmtId="0" fontId="17" fillId="2" borderId="11"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10" xfId="0" applyFont="1" applyFill="1" applyBorder="1" applyAlignment="1">
      <alignment horizontal="center" vertical="center" wrapText="1"/>
    </xf>
    <xf numFmtId="0" fontId="16" fillId="2" borderId="11"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0" fillId="0" borderId="29" xfId="0" applyBorder="1" applyAlignment="1">
      <alignment horizontal="center"/>
    </xf>
    <xf numFmtId="0" fontId="0" fillId="0" borderId="30" xfId="0" applyBorder="1" applyAlignment="1">
      <alignment horizontal="center"/>
    </xf>
    <xf numFmtId="0" fontId="0" fillId="0" borderId="28" xfId="0"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28" xfId="0" applyFont="1" applyBorder="1" applyAlignment="1">
      <alignment horizontal="center" vertical="center"/>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6" fillId="0" borderId="2" xfId="0" applyFont="1" applyBorder="1" applyAlignment="1">
      <alignment horizontal="center"/>
    </xf>
    <xf numFmtId="0" fontId="26" fillId="0" borderId="27" xfId="0" applyFont="1" applyBorder="1" applyAlignment="1">
      <alignment horizontal="center"/>
    </xf>
    <xf numFmtId="0" fontId="26" fillId="0" borderId="3" xfId="0" applyFont="1" applyBorder="1" applyAlignment="1">
      <alignment horizont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left" vertical="center"/>
    </xf>
    <xf numFmtId="0" fontId="4" fillId="0" borderId="10" xfId="0" applyFont="1" applyBorder="1" applyAlignment="1">
      <alignment horizontal="left"/>
    </xf>
    <xf numFmtId="0" fontId="4" fillId="0" borderId="12" xfId="0" applyFont="1" applyBorder="1" applyAlignment="1">
      <alignment horizontal="left"/>
    </xf>
    <xf numFmtId="0" fontId="4" fillId="0" borderId="10" xfId="0" applyFont="1" applyBorder="1" applyAlignment="1">
      <alignment horizontal="center"/>
    </xf>
    <xf numFmtId="0" fontId="4" fillId="0" borderId="12" xfId="0" applyFont="1" applyBorder="1" applyAlignment="1">
      <alignment horizontal="center"/>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0" borderId="12" xfId="0" applyFont="1" applyBorder="1" applyAlignment="1">
      <alignment horizontal="left" vertical="center" wrapText="1"/>
    </xf>
    <xf numFmtId="0" fontId="1" fillId="0" borderId="27" xfId="0" applyFont="1" applyBorder="1" applyAlignment="1">
      <alignment horizontal="center" vertical="center"/>
    </xf>
    <xf numFmtId="0" fontId="1" fillId="0" borderId="0" xfId="0" applyFont="1" applyBorder="1" applyAlignment="1">
      <alignment horizontal="center" vertical="center"/>
    </xf>
    <xf numFmtId="0" fontId="1" fillId="0" borderId="13"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10" xfId="0" applyFont="1" applyBorder="1" applyAlignment="1">
      <alignment horizontal="center" vertical="center"/>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6" xfId="0" applyFont="1" applyBorder="1" applyAlignment="1">
      <alignment horizontal="left" vertical="top"/>
    </xf>
    <xf numFmtId="0" fontId="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680B2F"/>
      <color rgb="FFFF7963"/>
      <color rgb="FFE83048"/>
      <color rgb="FFFF5320"/>
      <color rgb="FF74FFF9"/>
      <color rgb="FFE9355E"/>
      <color rgb="FFC07915"/>
      <color rgb="FF6551B6"/>
      <color rgb="FFAB7942"/>
      <color rgb="FFFBFF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7070B-CF44-5A4C-8948-87DEEE8A63F7}">
  <dimension ref="A1:AL79"/>
  <sheetViews>
    <sheetView tabSelected="1" topLeftCell="A8" zoomScale="60" zoomScaleNormal="60" workbookViewId="0">
      <selection activeCell="D1" sqref="D1:X1"/>
    </sheetView>
  </sheetViews>
  <sheetFormatPr baseColWidth="10" defaultRowHeight="35" x14ac:dyDescent="0.35"/>
  <cols>
    <col min="1" max="2" width="19" style="49" customWidth="1"/>
    <col min="3" max="3" width="21" style="43" customWidth="1"/>
    <col min="4" max="23" width="8.1640625" style="42" customWidth="1"/>
    <col min="24" max="24" width="8.1640625" style="55" customWidth="1"/>
    <col min="25" max="25" width="24.5" style="57" customWidth="1"/>
    <col min="26" max="38" width="24.5" style="26" customWidth="1"/>
    <col min="39" max="49" width="24.5" style="27" customWidth="1"/>
    <col min="50" max="16384" width="10.83203125" style="27"/>
  </cols>
  <sheetData>
    <row r="1" spans="1:38" s="34" customFormat="1" ht="161" customHeight="1" thickBot="1" x14ac:dyDescent="0.25">
      <c r="A1" s="371" t="s">
        <v>26</v>
      </c>
      <c r="B1" s="372"/>
      <c r="C1" s="372"/>
      <c r="D1" s="29" t="s">
        <v>7</v>
      </c>
      <c r="E1" s="29" t="s">
        <v>10</v>
      </c>
      <c r="F1" s="29" t="s">
        <v>16</v>
      </c>
      <c r="G1" s="29" t="s">
        <v>17</v>
      </c>
      <c r="H1" s="29" t="s">
        <v>101</v>
      </c>
      <c r="I1" s="30" t="s">
        <v>25</v>
      </c>
      <c r="J1" s="30" t="s">
        <v>74</v>
      </c>
      <c r="K1" s="30" t="s">
        <v>77</v>
      </c>
      <c r="L1" s="30" t="s">
        <v>79</v>
      </c>
      <c r="M1" s="30" t="s">
        <v>80</v>
      </c>
      <c r="N1" s="30" t="s">
        <v>70</v>
      </c>
      <c r="O1" s="30" t="s">
        <v>102</v>
      </c>
      <c r="P1" s="30" t="s">
        <v>85</v>
      </c>
      <c r="Q1" s="30" t="s">
        <v>86</v>
      </c>
      <c r="R1" s="30" t="s">
        <v>69</v>
      </c>
      <c r="S1" s="30" t="s">
        <v>103</v>
      </c>
      <c r="T1" s="31" t="s">
        <v>91</v>
      </c>
      <c r="U1" s="30" t="s">
        <v>93</v>
      </c>
      <c r="V1" s="30" t="s">
        <v>96</v>
      </c>
      <c r="W1" s="32" t="s">
        <v>107</v>
      </c>
      <c r="X1" s="33" t="s">
        <v>106</v>
      </c>
      <c r="Y1" s="56"/>
    </row>
    <row r="2" spans="1:38" ht="38" customHeight="1" x14ac:dyDescent="0.35">
      <c r="A2" s="367" t="s">
        <v>30</v>
      </c>
      <c r="B2" s="368"/>
      <c r="C2" s="23" t="s">
        <v>1</v>
      </c>
      <c r="D2" s="24" t="s">
        <v>8</v>
      </c>
      <c r="E2" s="24" t="s">
        <v>8</v>
      </c>
      <c r="F2" s="24" t="s">
        <v>8</v>
      </c>
      <c r="G2" s="24" t="s">
        <v>8</v>
      </c>
      <c r="H2" s="24" t="s">
        <v>8</v>
      </c>
      <c r="I2" s="24" t="s">
        <v>8</v>
      </c>
      <c r="J2" s="24"/>
      <c r="K2" s="24" t="s">
        <v>8</v>
      </c>
      <c r="L2" s="24" t="s">
        <v>8</v>
      </c>
      <c r="M2" s="24" t="s">
        <v>8</v>
      </c>
      <c r="N2" s="24" t="s">
        <v>8</v>
      </c>
      <c r="O2" s="24" t="s">
        <v>8</v>
      </c>
      <c r="P2" s="24" t="s">
        <v>8</v>
      </c>
      <c r="Q2" s="24"/>
      <c r="R2" s="24" t="s">
        <v>8</v>
      </c>
      <c r="S2" s="24" t="s">
        <v>8</v>
      </c>
      <c r="T2" s="24" t="s">
        <v>8</v>
      </c>
      <c r="U2" s="24" t="s">
        <v>8</v>
      </c>
      <c r="V2" s="24" t="s">
        <v>8</v>
      </c>
      <c r="W2" s="24" t="s">
        <v>8</v>
      </c>
      <c r="X2" s="25" t="s">
        <v>8</v>
      </c>
    </row>
    <row r="3" spans="1:38" s="66" customFormat="1" ht="36" x14ac:dyDescent="0.35">
      <c r="A3" s="376"/>
      <c r="B3" s="377"/>
      <c r="C3" s="61" t="s">
        <v>27</v>
      </c>
      <c r="D3" s="62" t="s">
        <v>8</v>
      </c>
      <c r="E3" s="62" t="s">
        <v>8</v>
      </c>
      <c r="F3" s="62" t="s">
        <v>8</v>
      </c>
      <c r="G3" s="62" t="s">
        <v>8</v>
      </c>
      <c r="H3" s="62" t="s">
        <v>8</v>
      </c>
      <c r="I3" s="62" t="s">
        <v>8</v>
      </c>
      <c r="J3" s="62"/>
      <c r="K3" s="62"/>
      <c r="L3" s="62" t="s">
        <v>8</v>
      </c>
      <c r="M3" s="62"/>
      <c r="N3" s="62" t="s">
        <v>8</v>
      </c>
      <c r="O3" s="62"/>
      <c r="P3" s="62"/>
      <c r="Q3" s="62" t="s">
        <v>8</v>
      </c>
      <c r="R3" s="62"/>
      <c r="S3" s="62"/>
      <c r="T3" s="62" t="s">
        <v>8</v>
      </c>
      <c r="U3" s="63"/>
      <c r="V3" s="62"/>
      <c r="W3" s="62"/>
      <c r="X3" s="64" t="s">
        <v>8</v>
      </c>
      <c r="Y3" s="57"/>
      <c r="Z3" s="65"/>
      <c r="AA3" s="65"/>
      <c r="AB3" s="65"/>
      <c r="AC3" s="65"/>
      <c r="AD3" s="65"/>
      <c r="AE3" s="65"/>
      <c r="AF3" s="65"/>
      <c r="AG3" s="65"/>
      <c r="AH3" s="65"/>
      <c r="AI3" s="65"/>
      <c r="AJ3" s="65"/>
      <c r="AK3" s="65"/>
      <c r="AL3" s="65"/>
    </row>
    <row r="4" spans="1:38" ht="36" x14ac:dyDescent="0.35">
      <c r="A4" s="376"/>
      <c r="B4" s="377"/>
      <c r="C4" s="23" t="s">
        <v>0</v>
      </c>
      <c r="D4" s="24" t="s">
        <v>8</v>
      </c>
      <c r="E4" s="24" t="s">
        <v>8</v>
      </c>
      <c r="F4" s="24" t="s">
        <v>8</v>
      </c>
      <c r="G4" s="24" t="s">
        <v>8</v>
      </c>
      <c r="H4" s="24" t="s">
        <v>8</v>
      </c>
      <c r="I4" s="24" t="s">
        <v>8</v>
      </c>
      <c r="J4" s="24"/>
      <c r="K4" s="24" t="s">
        <v>8</v>
      </c>
      <c r="L4" s="24" t="s">
        <v>8</v>
      </c>
      <c r="M4" s="24"/>
      <c r="N4" s="24" t="s">
        <v>8</v>
      </c>
      <c r="O4" s="24"/>
      <c r="P4" s="24"/>
      <c r="Q4" s="24" t="s">
        <v>8</v>
      </c>
      <c r="R4" s="24" t="s">
        <v>8</v>
      </c>
      <c r="S4" s="24" t="s">
        <v>8</v>
      </c>
      <c r="T4" s="24" t="s">
        <v>8</v>
      </c>
      <c r="U4" s="28"/>
      <c r="V4" s="24"/>
      <c r="W4" s="24" t="s">
        <v>8</v>
      </c>
      <c r="X4" s="25" t="s">
        <v>8</v>
      </c>
    </row>
    <row r="5" spans="1:38" s="66" customFormat="1" ht="37" thickBot="1" x14ac:dyDescent="0.4">
      <c r="A5" s="369"/>
      <c r="B5" s="370"/>
      <c r="C5" s="61" t="s">
        <v>40</v>
      </c>
      <c r="D5" s="62"/>
      <c r="E5" s="62" t="s">
        <v>8</v>
      </c>
      <c r="F5" s="62" t="s">
        <v>8</v>
      </c>
      <c r="G5" s="62" t="s">
        <v>8</v>
      </c>
      <c r="H5" s="62" t="s">
        <v>8</v>
      </c>
      <c r="I5" s="62" t="s">
        <v>8</v>
      </c>
      <c r="J5" s="62" t="s">
        <v>8</v>
      </c>
      <c r="K5" s="62"/>
      <c r="L5" s="62" t="s">
        <v>8</v>
      </c>
      <c r="M5" s="62"/>
      <c r="N5" s="62"/>
      <c r="O5" s="62" t="s">
        <v>9</v>
      </c>
      <c r="P5" s="62" t="s">
        <v>9</v>
      </c>
      <c r="Q5" s="62"/>
      <c r="R5" s="62"/>
      <c r="S5" s="62" t="s">
        <v>8</v>
      </c>
      <c r="T5" s="62"/>
      <c r="U5" s="63"/>
      <c r="V5" s="62" t="s">
        <v>8</v>
      </c>
      <c r="W5" s="62" t="s">
        <v>8</v>
      </c>
      <c r="X5" s="64" t="s">
        <v>8</v>
      </c>
      <c r="Y5" s="57"/>
      <c r="Z5" s="65"/>
      <c r="AA5" s="65"/>
      <c r="AB5" s="65"/>
      <c r="AC5" s="65"/>
      <c r="AD5" s="65"/>
      <c r="AE5" s="65"/>
      <c r="AF5" s="65"/>
      <c r="AG5" s="65"/>
      <c r="AH5" s="65"/>
      <c r="AI5" s="65"/>
      <c r="AJ5" s="65"/>
      <c r="AK5" s="65"/>
      <c r="AL5" s="65"/>
    </row>
    <row r="6" spans="1:38" ht="38" customHeight="1" thickBot="1" x14ac:dyDescent="0.4">
      <c r="A6" s="369" t="s">
        <v>28</v>
      </c>
      <c r="B6" s="370"/>
      <c r="C6" s="23" t="s">
        <v>5</v>
      </c>
      <c r="D6" s="24" t="s">
        <v>8</v>
      </c>
      <c r="E6" s="24" t="s">
        <v>8</v>
      </c>
      <c r="F6" s="24" t="s">
        <v>8</v>
      </c>
      <c r="G6" s="24" t="s">
        <v>8</v>
      </c>
      <c r="H6" s="24" t="s">
        <v>8</v>
      </c>
      <c r="I6" s="24"/>
      <c r="J6" s="24"/>
      <c r="K6" s="24"/>
      <c r="L6" s="24" t="s">
        <v>8</v>
      </c>
      <c r="M6" s="24"/>
      <c r="N6" s="24"/>
      <c r="O6" s="24"/>
      <c r="P6" s="24"/>
      <c r="Q6" s="24"/>
      <c r="R6" s="24"/>
      <c r="S6" s="24"/>
      <c r="T6" s="24" t="s">
        <v>8</v>
      </c>
      <c r="U6" s="24"/>
      <c r="V6" s="24"/>
      <c r="W6" s="24" t="s">
        <v>8</v>
      </c>
      <c r="X6" s="25"/>
    </row>
    <row r="7" spans="1:38" s="66" customFormat="1" ht="36" x14ac:dyDescent="0.35">
      <c r="A7" s="367" t="s">
        <v>4</v>
      </c>
      <c r="B7" s="368"/>
      <c r="C7" s="61" t="s">
        <v>2</v>
      </c>
      <c r="D7" s="62" t="s">
        <v>8</v>
      </c>
      <c r="E7" s="62" t="s">
        <v>8</v>
      </c>
      <c r="F7" s="62" t="s">
        <v>8</v>
      </c>
      <c r="G7" s="62" t="s">
        <v>8</v>
      </c>
      <c r="H7" s="62" t="s">
        <v>8</v>
      </c>
      <c r="I7" s="62"/>
      <c r="J7" s="62"/>
      <c r="K7" s="62"/>
      <c r="L7" s="62" t="s">
        <v>8</v>
      </c>
      <c r="M7" s="62"/>
      <c r="N7" s="62"/>
      <c r="O7" s="62"/>
      <c r="P7" s="62" t="s">
        <v>8</v>
      </c>
      <c r="Q7" s="62"/>
      <c r="R7" s="62"/>
      <c r="S7" s="62"/>
      <c r="T7" s="62" t="s">
        <v>8</v>
      </c>
      <c r="U7" s="62" t="s">
        <v>8</v>
      </c>
      <c r="V7" s="62"/>
      <c r="W7" s="62" t="s">
        <v>8</v>
      </c>
      <c r="X7" s="64"/>
      <c r="Y7" s="57"/>
      <c r="Z7" s="65"/>
      <c r="AA7" s="65"/>
      <c r="AB7" s="65"/>
      <c r="AC7" s="65"/>
      <c r="AD7" s="65"/>
      <c r="AE7" s="65"/>
      <c r="AF7" s="65"/>
      <c r="AG7" s="65"/>
      <c r="AH7" s="65"/>
      <c r="AI7" s="65"/>
      <c r="AJ7" s="65"/>
      <c r="AK7" s="65"/>
      <c r="AL7" s="65"/>
    </row>
    <row r="8" spans="1:38" ht="36" x14ac:dyDescent="0.35">
      <c r="A8" s="376"/>
      <c r="B8" s="377"/>
      <c r="C8" s="23" t="s">
        <v>3</v>
      </c>
      <c r="D8" s="24"/>
      <c r="E8" s="24" t="s">
        <v>8</v>
      </c>
      <c r="F8" s="24" t="s">
        <v>8</v>
      </c>
      <c r="G8" s="24" t="s">
        <v>8</v>
      </c>
      <c r="H8" s="24"/>
      <c r="I8" s="24" t="s">
        <v>8</v>
      </c>
      <c r="J8" s="24" t="s">
        <v>8</v>
      </c>
      <c r="K8" s="24" t="s">
        <v>8</v>
      </c>
      <c r="L8" s="24" t="s">
        <v>8</v>
      </c>
      <c r="M8" s="24" t="s">
        <v>8</v>
      </c>
      <c r="N8" s="24" t="s">
        <v>8</v>
      </c>
      <c r="O8" s="24" t="s">
        <v>8</v>
      </c>
      <c r="P8" s="24"/>
      <c r="Q8" s="24" t="s">
        <v>8</v>
      </c>
      <c r="R8" s="24" t="s">
        <v>8</v>
      </c>
      <c r="S8" s="24" t="s">
        <v>8</v>
      </c>
      <c r="T8" s="24" t="s">
        <v>8</v>
      </c>
      <c r="U8" s="24" t="s">
        <v>8</v>
      </c>
      <c r="V8" s="24" t="s">
        <v>8</v>
      </c>
      <c r="W8" s="24"/>
      <c r="X8" s="25" t="s">
        <v>8</v>
      </c>
    </row>
    <row r="9" spans="1:38" s="66" customFormat="1" ht="37" thickBot="1" x14ac:dyDescent="0.4">
      <c r="A9" s="369"/>
      <c r="B9" s="370"/>
      <c r="C9" s="61" t="s">
        <v>29</v>
      </c>
      <c r="D9" s="62"/>
      <c r="E9" s="62" t="s">
        <v>8</v>
      </c>
      <c r="F9" s="62"/>
      <c r="G9" s="62"/>
      <c r="H9" s="62"/>
      <c r="I9" s="62" t="s">
        <v>8</v>
      </c>
      <c r="J9" s="62" t="s">
        <v>8</v>
      </c>
      <c r="K9" s="62"/>
      <c r="L9" s="62" t="s">
        <v>8</v>
      </c>
      <c r="M9" s="62" t="s">
        <v>8</v>
      </c>
      <c r="N9" s="62" t="s">
        <v>8</v>
      </c>
      <c r="O9" s="62" t="s">
        <v>8</v>
      </c>
      <c r="P9" s="62"/>
      <c r="Q9" s="62" t="s">
        <v>8</v>
      </c>
      <c r="R9" s="62" t="s">
        <v>8</v>
      </c>
      <c r="S9" s="62" t="s">
        <v>8</v>
      </c>
      <c r="T9" s="62" t="s">
        <v>8</v>
      </c>
      <c r="U9" s="62" t="s">
        <v>8</v>
      </c>
      <c r="V9" s="62" t="s">
        <v>8</v>
      </c>
      <c r="W9" s="62"/>
      <c r="X9" s="64" t="s">
        <v>8</v>
      </c>
      <c r="Y9" s="57"/>
      <c r="Z9" s="65"/>
      <c r="AA9" s="65"/>
      <c r="AB9" s="65"/>
      <c r="AC9" s="65"/>
      <c r="AD9" s="65"/>
      <c r="AE9" s="65"/>
      <c r="AF9" s="65"/>
      <c r="AG9" s="65"/>
      <c r="AH9" s="65"/>
      <c r="AI9" s="65"/>
      <c r="AJ9" s="65"/>
      <c r="AK9" s="65"/>
      <c r="AL9" s="65"/>
    </row>
    <row r="10" spans="1:38" ht="27" customHeight="1" x14ac:dyDescent="0.35">
      <c r="A10" s="378" t="s">
        <v>31</v>
      </c>
      <c r="B10" s="378" t="s">
        <v>41</v>
      </c>
      <c r="C10" s="23" t="s">
        <v>32</v>
      </c>
      <c r="D10" s="24" t="s">
        <v>8</v>
      </c>
      <c r="E10" s="24" t="s">
        <v>8</v>
      </c>
      <c r="F10" s="24"/>
      <c r="G10" s="24"/>
      <c r="H10" s="24" t="s">
        <v>8</v>
      </c>
      <c r="I10" s="24" t="s">
        <v>8</v>
      </c>
      <c r="J10" s="24" t="s">
        <v>8</v>
      </c>
      <c r="K10" s="24" t="s">
        <v>8</v>
      </c>
      <c r="L10" s="24" t="s">
        <v>8</v>
      </c>
      <c r="M10" s="24" t="s">
        <v>8</v>
      </c>
      <c r="N10" s="24" t="s">
        <v>8</v>
      </c>
      <c r="O10" s="24" t="s">
        <v>8</v>
      </c>
      <c r="P10" s="24" t="s">
        <v>8</v>
      </c>
      <c r="Q10" s="24" t="s">
        <v>8</v>
      </c>
      <c r="R10" s="24" t="s">
        <v>8</v>
      </c>
      <c r="S10" s="24" t="s">
        <v>8</v>
      </c>
      <c r="T10" s="24" t="s">
        <v>8</v>
      </c>
      <c r="U10" s="24" t="s">
        <v>8</v>
      </c>
      <c r="V10" s="24" t="s">
        <v>8</v>
      </c>
      <c r="W10" s="24" t="s">
        <v>8</v>
      </c>
      <c r="X10" s="25" t="s">
        <v>8</v>
      </c>
    </row>
    <row r="11" spans="1:38" s="66" customFormat="1" ht="36" x14ac:dyDescent="0.35">
      <c r="A11" s="379"/>
      <c r="B11" s="379"/>
      <c r="C11" s="61" t="s">
        <v>33</v>
      </c>
      <c r="D11" s="62" t="s">
        <v>8</v>
      </c>
      <c r="E11" s="62" t="s">
        <v>8</v>
      </c>
      <c r="F11" s="62"/>
      <c r="G11" s="62"/>
      <c r="H11" s="62" t="s">
        <v>8</v>
      </c>
      <c r="I11" s="62" t="s">
        <v>8</v>
      </c>
      <c r="J11" s="62"/>
      <c r="K11" s="62"/>
      <c r="L11" s="62" t="s">
        <v>8</v>
      </c>
      <c r="M11" s="62"/>
      <c r="N11" s="62" t="s">
        <v>8</v>
      </c>
      <c r="O11" s="62"/>
      <c r="P11" s="62"/>
      <c r="Q11" s="62" t="s">
        <v>8</v>
      </c>
      <c r="R11" s="62" t="s">
        <v>8</v>
      </c>
      <c r="S11" s="62"/>
      <c r="T11" s="62"/>
      <c r="U11" s="62"/>
      <c r="V11" s="62"/>
      <c r="W11" s="62"/>
      <c r="X11" s="64" t="s">
        <v>8</v>
      </c>
      <c r="Y11" s="57"/>
      <c r="Z11" s="65"/>
      <c r="AA11" s="65"/>
      <c r="AB11" s="65"/>
      <c r="AC11" s="65"/>
      <c r="AD11" s="65"/>
      <c r="AE11" s="65"/>
      <c r="AF11" s="65"/>
      <c r="AG11" s="65"/>
      <c r="AH11" s="65"/>
      <c r="AI11" s="65"/>
      <c r="AJ11" s="65"/>
      <c r="AK11" s="65"/>
      <c r="AL11" s="65"/>
    </row>
    <row r="12" spans="1:38" ht="43" customHeight="1" x14ac:dyDescent="0.35">
      <c r="A12" s="379"/>
      <c r="B12" s="379"/>
      <c r="C12" s="23" t="s">
        <v>34</v>
      </c>
      <c r="D12" s="24" t="s">
        <v>8</v>
      </c>
      <c r="E12" s="24" t="s">
        <v>8</v>
      </c>
      <c r="F12" s="24"/>
      <c r="G12" s="24"/>
      <c r="H12" s="24" t="s">
        <v>8</v>
      </c>
      <c r="I12" s="24" t="s">
        <v>8</v>
      </c>
      <c r="J12" s="24" t="s">
        <v>8</v>
      </c>
      <c r="K12" s="24" t="s">
        <v>8</v>
      </c>
      <c r="L12" s="24" t="s">
        <v>8</v>
      </c>
      <c r="M12" s="24" t="s">
        <v>8</v>
      </c>
      <c r="N12" s="24" t="s">
        <v>8</v>
      </c>
      <c r="O12" s="24" t="s">
        <v>8</v>
      </c>
      <c r="P12" s="24" t="s">
        <v>8</v>
      </c>
      <c r="Q12" s="24" t="s">
        <v>8</v>
      </c>
      <c r="R12" s="24" t="s">
        <v>8</v>
      </c>
      <c r="S12" s="24" t="s">
        <v>8</v>
      </c>
      <c r="T12" s="24" t="s">
        <v>8</v>
      </c>
      <c r="U12" s="24" t="s">
        <v>8</v>
      </c>
      <c r="V12" s="24" t="s">
        <v>8</v>
      </c>
      <c r="W12" s="24" t="s">
        <v>8</v>
      </c>
      <c r="X12" s="25" t="s">
        <v>8</v>
      </c>
    </row>
    <row r="13" spans="1:38" s="66" customFormat="1" ht="40" x14ac:dyDescent="0.35">
      <c r="A13" s="379"/>
      <c r="B13" s="379"/>
      <c r="C13" s="61" t="s">
        <v>104</v>
      </c>
      <c r="D13" s="62" t="s">
        <v>8</v>
      </c>
      <c r="E13" s="62" t="s">
        <v>8</v>
      </c>
      <c r="F13" s="62"/>
      <c r="G13" s="62"/>
      <c r="H13" s="62"/>
      <c r="I13" s="62" t="s">
        <v>8</v>
      </c>
      <c r="J13" s="62"/>
      <c r="K13" s="62"/>
      <c r="L13" s="62" t="s">
        <v>8</v>
      </c>
      <c r="M13" s="62" t="s">
        <v>8</v>
      </c>
      <c r="N13" s="62" t="s">
        <v>8</v>
      </c>
      <c r="O13" s="62" t="s">
        <v>9</v>
      </c>
      <c r="P13" s="62"/>
      <c r="Q13" s="62"/>
      <c r="R13" s="62" t="s">
        <v>8</v>
      </c>
      <c r="S13" s="62" t="s">
        <v>8</v>
      </c>
      <c r="T13" s="62" t="s">
        <v>8</v>
      </c>
      <c r="U13" s="62" t="s">
        <v>8</v>
      </c>
      <c r="V13" s="62"/>
      <c r="W13" s="62" t="s">
        <v>8</v>
      </c>
      <c r="X13" s="64" t="s">
        <v>8</v>
      </c>
      <c r="Y13" s="57"/>
      <c r="Z13" s="65"/>
      <c r="AA13" s="65"/>
      <c r="AB13" s="65"/>
      <c r="AC13" s="65"/>
      <c r="AD13" s="65"/>
      <c r="AE13" s="65"/>
      <c r="AF13" s="65"/>
      <c r="AG13" s="65"/>
      <c r="AH13" s="65"/>
      <c r="AI13" s="65"/>
      <c r="AJ13" s="65"/>
      <c r="AK13" s="65"/>
      <c r="AL13" s="65"/>
    </row>
    <row r="14" spans="1:38" ht="50" customHeight="1" thickBot="1" x14ac:dyDescent="0.4">
      <c r="A14" s="379"/>
      <c r="B14" s="380"/>
      <c r="C14" s="23" t="s">
        <v>35</v>
      </c>
      <c r="D14" s="24" t="s">
        <v>8</v>
      </c>
      <c r="E14" s="24" t="s">
        <v>8</v>
      </c>
      <c r="F14" s="24"/>
      <c r="G14" s="24"/>
      <c r="H14" s="24"/>
      <c r="I14" s="24" t="s">
        <v>8</v>
      </c>
      <c r="J14" s="24"/>
      <c r="K14" s="24"/>
      <c r="L14" s="24" t="s">
        <v>8</v>
      </c>
      <c r="M14" s="24"/>
      <c r="N14" s="24" t="s">
        <v>8</v>
      </c>
      <c r="O14" s="24"/>
      <c r="P14" s="24" t="s">
        <v>8</v>
      </c>
      <c r="Q14" s="24" t="s">
        <v>8</v>
      </c>
      <c r="R14" s="24" t="s">
        <v>8</v>
      </c>
      <c r="S14" s="24" t="s">
        <v>8</v>
      </c>
      <c r="T14" s="24" t="s">
        <v>8</v>
      </c>
      <c r="U14" s="24" t="s">
        <v>8</v>
      </c>
      <c r="V14" s="24" t="s">
        <v>8</v>
      </c>
      <c r="W14" s="24"/>
      <c r="X14" s="25" t="s">
        <v>8</v>
      </c>
    </row>
    <row r="15" spans="1:38" s="66" customFormat="1" ht="36" x14ac:dyDescent="0.35">
      <c r="A15" s="379"/>
      <c r="B15" s="378" t="s">
        <v>100</v>
      </c>
      <c r="C15" s="61" t="s">
        <v>18</v>
      </c>
      <c r="D15" s="62" t="s">
        <v>8</v>
      </c>
      <c r="E15" s="62" t="s">
        <v>8</v>
      </c>
      <c r="F15" s="62" t="s">
        <v>8</v>
      </c>
      <c r="G15" s="62" t="s">
        <v>8</v>
      </c>
      <c r="H15" s="62" t="s">
        <v>8</v>
      </c>
      <c r="I15" s="62" t="s">
        <v>8</v>
      </c>
      <c r="J15" s="62"/>
      <c r="K15" s="62"/>
      <c r="L15" s="62" t="s">
        <v>8</v>
      </c>
      <c r="M15" s="62" t="s">
        <v>8</v>
      </c>
      <c r="N15" s="62" t="s">
        <v>8</v>
      </c>
      <c r="O15" s="62"/>
      <c r="P15" s="62" t="s">
        <v>8</v>
      </c>
      <c r="Q15" s="62" t="s">
        <v>8</v>
      </c>
      <c r="R15" s="62" t="s">
        <v>8</v>
      </c>
      <c r="S15" s="62"/>
      <c r="T15" s="62" t="s">
        <v>8</v>
      </c>
      <c r="U15" s="62" t="s">
        <v>8</v>
      </c>
      <c r="V15" s="62" t="s">
        <v>8</v>
      </c>
      <c r="W15" s="62" t="s">
        <v>8</v>
      </c>
      <c r="X15" s="64"/>
      <c r="Y15" s="57"/>
      <c r="Z15" s="65"/>
      <c r="AA15" s="65"/>
      <c r="AB15" s="65"/>
      <c r="AC15" s="65"/>
      <c r="AD15" s="65"/>
      <c r="AE15" s="65"/>
      <c r="AF15" s="65"/>
      <c r="AG15" s="65"/>
      <c r="AH15" s="65"/>
      <c r="AI15" s="65"/>
      <c r="AJ15" s="65"/>
      <c r="AK15" s="65"/>
      <c r="AL15" s="65"/>
    </row>
    <row r="16" spans="1:38" ht="36" x14ac:dyDescent="0.35">
      <c r="A16" s="379"/>
      <c r="B16" s="379"/>
      <c r="C16" s="23" t="s">
        <v>36</v>
      </c>
      <c r="D16" s="24"/>
      <c r="E16" s="24" t="s">
        <v>8</v>
      </c>
      <c r="F16" s="24" t="s">
        <v>8</v>
      </c>
      <c r="G16" s="24" t="s">
        <v>8</v>
      </c>
      <c r="H16" s="24"/>
      <c r="I16" s="24" t="s">
        <v>8</v>
      </c>
      <c r="J16" s="24"/>
      <c r="K16" s="24" t="s">
        <v>8</v>
      </c>
      <c r="L16" s="24" t="s">
        <v>8</v>
      </c>
      <c r="M16" s="24" t="s">
        <v>8</v>
      </c>
      <c r="N16" s="24" t="s">
        <v>8</v>
      </c>
      <c r="O16" s="24"/>
      <c r="P16" s="24" t="s">
        <v>8</v>
      </c>
      <c r="Q16" s="24"/>
      <c r="R16" s="24" t="s">
        <v>8</v>
      </c>
      <c r="S16" s="24" t="s">
        <v>8</v>
      </c>
      <c r="T16" s="24" t="s">
        <v>8</v>
      </c>
      <c r="U16" s="24" t="s">
        <v>8</v>
      </c>
      <c r="V16" s="24" t="s">
        <v>8</v>
      </c>
      <c r="W16" s="24" t="s">
        <v>8</v>
      </c>
      <c r="X16" s="25" t="s">
        <v>8</v>
      </c>
    </row>
    <row r="17" spans="1:38" s="66" customFormat="1" ht="36" x14ac:dyDescent="0.35">
      <c r="A17" s="379"/>
      <c r="B17" s="379"/>
      <c r="C17" s="61" t="s">
        <v>19</v>
      </c>
      <c r="D17" s="62"/>
      <c r="E17" s="62" t="s">
        <v>8</v>
      </c>
      <c r="F17" s="62" t="s">
        <v>8</v>
      </c>
      <c r="G17" s="62" t="s">
        <v>8</v>
      </c>
      <c r="H17" s="62"/>
      <c r="I17" s="62" t="s">
        <v>8</v>
      </c>
      <c r="J17" s="62"/>
      <c r="K17" s="62"/>
      <c r="L17" s="62" t="s">
        <v>8</v>
      </c>
      <c r="M17" s="62" t="s">
        <v>8</v>
      </c>
      <c r="N17" s="62" t="s">
        <v>8</v>
      </c>
      <c r="O17" s="62"/>
      <c r="P17" s="62" t="s">
        <v>8</v>
      </c>
      <c r="Q17" s="62" t="s">
        <v>8</v>
      </c>
      <c r="R17" s="62" t="s">
        <v>8</v>
      </c>
      <c r="S17" s="62" t="s">
        <v>8</v>
      </c>
      <c r="T17" s="62" t="s">
        <v>8</v>
      </c>
      <c r="U17" s="62" t="s">
        <v>8</v>
      </c>
      <c r="V17" s="62" t="s">
        <v>8</v>
      </c>
      <c r="W17" s="62" t="s">
        <v>8</v>
      </c>
      <c r="X17" s="64" t="s">
        <v>8</v>
      </c>
      <c r="Y17" s="57"/>
      <c r="Z17" s="65"/>
      <c r="AA17" s="65"/>
      <c r="AB17" s="65"/>
      <c r="AC17" s="65"/>
      <c r="AD17" s="65"/>
      <c r="AE17" s="65"/>
      <c r="AF17" s="65"/>
      <c r="AG17" s="65"/>
      <c r="AH17" s="65"/>
      <c r="AI17" s="65"/>
      <c r="AJ17" s="65"/>
      <c r="AK17" s="65"/>
      <c r="AL17" s="65"/>
    </row>
    <row r="18" spans="1:38" ht="36" x14ac:dyDescent="0.35">
      <c r="A18" s="379"/>
      <c r="B18" s="379"/>
      <c r="C18" s="35" t="s">
        <v>20</v>
      </c>
      <c r="D18" s="24" t="s">
        <v>8</v>
      </c>
      <c r="E18" s="24" t="s">
        <v>8</v>
      </c>
      <c r="F18" s="24" t="s">
        <v>8</v>
      </c>
      <c r="G18" s="24" t="s">
        <v>8</v>
      </c>
      <c r="H18" s="24" t="s">
        <v>8</v>
      </c>
      <c r="I18" s="24" t="s">
        <v>8</v>
      </c>
      <c r="J18" s="24"/>
      <c r="K18" s="24"/>
      <c r="L18" s="24" t="s">
        <v>8</v>
      </c>
      <c r="M18" s="24" t="s">
        <v>8</v>
      </c>
      <c r="N18" s="24" t="s">
        <v>8</v>
      </c>
      <c r="O18" s="24"/>
      <c r="P18" s="24" t="s">
        <v>8</v>
      </c>
      <c r="Q18" s="24"/>
      <c r="R18" s="24" t="s">
        <v>8</v>
      </c>
      <c r="S18" s="24"/>
      <c r="T18" s="24" t="s">
        <v>8</v>
      </c>
      <c r="U18" s="24" t="s">
        <v>8</v>
      </c>
      <c r="V18" s="24" t="s">
        <v>8</v>
      </c>
      <c r="W18" s="24" t="s">
        <v>8</v>
      </c>
      <c r="X18" s="25" t="s">
        <v>8</v>
      </c>
    </row>
    <row r="19" spans="1:38" s="66" customFormat="1" ht="36" x14ac:dyDescent="0.35">
      <c r="A19" s="379"/>
      <c r="B19" s="379"/>
      <c r="C19" s="61" t="s">
        <v>37</v>
      </c>
      <c r="D19" s="62"/>
      <c r="E19" s="62"/>
      <c r="F19" s="62"/>
      <c r="G19" s="62" t="s">
        <v>8</v>
      </c>
      <c r="H19" s="62"/>
      <c r="I19" s="62" t="s">
        <v>8</v>
      </c>
      <c r="J19" s="62"/>
      <c r="K19" s="62"/>
      <c r="L19" s="62" t="s">
        <v>8</v>
      </c>
      <c r="M19" s="62" t="s">
        <v>8</v>
      </c>
      <c r="N19" s="62" t="s">
        <v>8</v>
      </c>
      <c r="O19" s="62"/>
      <c r="P19" s="62" t="s">
        <v>8</v>
      </c>
      <c r="Q19" s="62" t="s">
        <v>8</v>
      </c>
      <c r="R19" s="62" t="s">
        <v>8</v>
      </c>
      <c r="S19" s="62" t="s">
        <v>8</v>
      </c>
      <c r="T19" s="62" t="s">
        <v>8</v>
      </c>
      <c r="U19" s="62"/>
      <c r="V19" s="62" t="s">
        <v>8</v>
      </c>
      <c r="W19" s="62" t="s">
        <v>8</v>
      </c>
      <c r="X19" s="64"/>
      <c r="Y19" s="57"/>
      <c r="Z19" s="65"/>
      <c r="AA19" s="65"/>
      <c r="AB19" s="65"/>
      <c r="AC19" s="65"/>
      <c r="AD19" s="65"/>
      <c r="AE19" s="65"/>
      <c r="AF19" s="65"/>
      <c r="AG19" s="65"/>
      <c r="AH19" s="65"/>
      <c r="AI19" s="65"/>
      <c r="AJ19" s="65"/>
      <c r="AK19" s="65"/>
      <c r="AL19" s="65"/>
    </row>
    <row r="20" spans="1:38" ht="36" x14ac:dyDescent="0.35">
      <c r="A20" s="379"/>
      <c r="B20" s="379"/>
      <c r="C20" s="23" t="s">
        <v>38</v>
      </c>
      <c r="D20" s="24"/>
      <c r="E20" s="24"/>
      <c r="F20" s="24"/>
      <c r="G20" s="24"/>
      <c r="H20" s="24"/>
      <c r="I20" s="24"/>
      <c r="J20" s="24"/>
      <c r="K20" s="24"/>
      <c r="L20" s="24"/>
      <c r="M20" s="24"/>
      <c r="N20" s="24" t="s">
        <v>8</v>
      </c>
      <c r="O20" s="24"/>
      <c r="P20" s="24"/>
      <c r="Q20" s="24"/>
      <c r="R20" s="24"/>
      <c r="S20" s="24"/>
      <c r="T20" s="24"/>
      <c r="U20" s="24"/>
      <c r="V20" s="24"/>
      <c r="W20" s="24"/>
      <c r="X20" s="25"/>
    </row>
    <row r="21" spans="1:38" s="66" customFormat="1" ht="44" customHeight="1" x14ac:dyDescent="0.35">
      <c r="A21" s="379"/>
      <c r="B21" s="379"/>
      <c r="C21" s="61" t="s">
        <v>39</v>
      </c>
      <c r="D21" s="62"/>
      <c r="E21" s="62" t="s">
        <v>8</v>
      </c>
      <c r="F21" s="62"/>
      <c r="G21" s="62" t="s">
        <v>8</v>
      </c>
      <c r="H21" s="62"/>
      <c r="I21" s="62" t="s">
        <v>8</v>
      </c>
      <c r="J21" s="62"/>
      <c r="K21" s="62"/>
      <c r="L21" s="62" t="s">
        <v>8</v>
      </c>
      <c r="M21" s="62"/>
      <c r="N21" s="62" t="s">
        <v>9</v>
      </c>
      <c r="O21" s="62"/>
      <c r="P21" s="62"/>
      <c r="Q21" s="62"/>
      <c r="R21" s="62" t="s">
        <v>8</v>
      </c>
      <c r="S21" s="62" t="s">
        <v>8</v>
      </c>
      <c r="T21" s="62" t="s">
        <v>8</v>
      </c>
      <c r="U21" s="62"/>
      <c r="V21" s="62" t="s">
        <v>8</v>
      </c>
      <c r="W21" s="62"/>
      <c r="X21" s="64"/>
      <c r="Y21" s="57"/>
      <c r="Z21" s="65"/>
      <c r="AA21" s="65"/>
      <c r="AB21" s="65"/>
      <c r="AC21" s="65"/>
      <c r="AD21" s="65"/>
      <c r="AE21" s="65"/>
      <c r="AF21" s="65"/>
      <c r="AG21" s="65"/>
      <c r="AH21" s="65"/>
      <c r="AI21" s="65"/>
      <c r="AJ21" s="65"/>
      <c r="AK21" s="65"/>
      <c r="AL21" s="65"/>
    </row>
    <row r="22" spans="1:38" ht="37" thickBot="1" x14ac:dyDescent="0.4">
      <c r="A22" s="380"/>
      <c r="B22" s="380"/>
      <c r="C22" s="23" t="s">
        <v>40</v>
      </c>
      <c r="D22" s="24" t="s">
        <v>8</v>
      </c>
      <c r="E22" s="24" t="s">
        <v>8</v>
      </c>
      <c r="F22" s="24"/>
      <c r="G22" s="24"/>
      <c r="H22" s="24"/>
      <c r="I22" s="24" t="s">
        <v>8</v>
      </c>
      <c r="J22" s="24"/>
      <c r="K22" s="24"/>
      <c r="L22" s="24" t="s">
        <v>8</v>
      </c>
      <c r="M22" s="24"/>
      <c r="N22" s="24" t="s">
        <v>8</v>
      </c>
      <c r="O22" s="24"/>
      <c r="P22" s="24" t="s">
        <v>8</v>
      </c>
      <c r="Q22" s="24" t="s">
        <v>8</v>
      </c>
      <c r="R22" s="24" t="s">
        <v>8</v>
      </c>
      <c r="S22" s="24" t="s">
        <v>8</v>
      </c>
      <c r="T22" s="24"/>
      <c r="U22" s="24" t="s">
        <v>8</v>
      </c>
      <c r="V22" s="24" t="s">
        <v>8</v>
      </c>
      <c r="W22" s="24"/>
      <c r="X22" s="25" t="s">
        <v>8</v>
      </c>
    </row>
    <row r="23" spans="1:38" s="66" customFormat="1" ht="36" x14ac:dyDescent="0.35">
      <c r="A23" s="367" t="s">
        <v>11</v>
      </c>
      <c r="B23" s="368"/>
      <c r="C23" s="61" t="s">
        <v>12</v>
      </c>
      <c r="D23" s="62" t="s">
        <v>8</v>
      </c>
      <c r="E23" s="62" t="s">
        <v>8</v>
      </c>
      <c r="F23" s="62"/>
      <c r="G23" s="62"/>
      <c r="H23" s="62"/>
      <c r="I23" s="62" t="s">
        <v>8</v>
      </c>
      <c r="J23" s="62" t="s">
        <v>8</v>
      </c>
      <c r="K23" s="62" t="s">
        <v>8</v>
      </c>
      <c r="L23" s="62" t="s">
        <v>8</v>
      </c>
      <c r="M23" s="62" t="s">
        <v>8</v>
      </c>
      <c r="N23" s="62" t="s">
        <v>8</v>
      </c>
      <c r="O23" s="62" t="s">
        <v>8</v>
      </c>
      <c r="P23" s="62" t="s">
        <v>8</v>
      </c>
      <c r="Q23" s="62" t="s">
        <v>8</v>
      </c>
      <c r="R23" s="62" t="s">
        <v>8</v>
      </c>
      <c r="S23" s="62" t="s">
        <v>8</v>
      </c>
      <c r="T23" s="62" t="s">
        <v>8</v>
      </c>
      <c r="U23" s="62" t="s">
        <v>8</v>
      </c>
      <c r="V23" s="62" t="s">
        <v>8</v>
      </c>
      <c r="W23" s="62" t="s">
        <v>8</v>
      </c>
      <c r="X23" s="64" t="s">
        <v>8</v>
      </c>
      <c r="Y23" s="57"/>
      <c r="Z23" s="65"/>
      <c r="AA23" s="65"/>
      <c r="AB23" s="65"/>
      <c r="AC23" s="65"/>
      <c r="AD23" s="65"/>
      <c r="AE23" s="65"/>
      <c r="AF23" s="65"/>
      <c r="AG23" s="65"/>
      <c r="AH23" s="65"/>
      <c r="AI23" s="65"/>
      <c r="AJ23" s="65"/>
      <c r="AK23" s="65"/>
      <c r="AL23" s="65"/>
    </row>
    <row r="24" spans="1:38" ht="37" thickBot="1" x14ac:dyDescent="0.4">
      <c r="A24" s="369"/>
      <c r="B24" s="370"/>
      <c r="C24" s="36" t="s">
        <v>13</v>
      </c>
      <c r="D24" s="37" t="s">
        <v>8</v>
      </c>
      <c r="E24" s="37" t="s">
        <v>8</v>
      </c>
      <c r="F24" s="37" t="s">
        <v>8</v>
      </c>
      <c r="G24" s="37" t="s">
        <v>8</v>
      </c>
      <c r="H24" s="37"/>
      <c r="I24" s="37" t="s">
        <v>8</v>
      </c>
      <c r="J24" s="37" t="s">
        <v>8</v>
      </c>
      <c r="K24" s="37" t="s">
        <v>8</v>
      </c>
      <c r="L24" s="37" t="s">
        <v>8</v>
      </c>
      <c r="M24" s="37" t="s">
        <v>8</v>
      </c>
      <c r="N24" s="37" t="s">
        <v>8</v>
      </c>
      <c r="O24" s="37" t="s">
        <v>8</v>
      </c>
      <c r="P24" s="37" t="s">
        <v>8</v>
      </c>
      <c r="Q24" s="37" t="s">
        <v>8</v>
      </c>
      <c r="R24" s="37" t="s">
        <v>8</v>
      </c>
      <c r="S24" s="37" t="s">
        <v>8</v>
      </c>
      <c r="T24" s="37" t="s">
        <v>8</v>
      </c>
      <c r="U24" s="37" t="s">
        <v>8</v>
      </c>
      <c r="V24" s="37" t="s">
        <v>8</v>
      </c>
      <c r="W24" s="37" t="s">
        <v>8</v>
      </c>
      <c r="X24" s="38" t="s">
        <v>8</v>
      </c>
    </row>
    <row r="25" spans="1:38" ht="333" x14ac:dyDescent="0.35">
      <c r="A25" s="371" t="s">
        <v>26</v>
      </c>
      <c r="B25" s="372"/>
      <c r="C25" s="372"/>
      <c r="D25" s="29" t="s">
        <v>7</v>
      </c>
      <c r="E25" s="29" t="s">
        <v>10</v>
      </c>
      <c r="F25" s="29" t="s">
        <v>16</v>
      </c>
      <c r="G25" s="29" t="s">
        <v>17</v>
      </c>
      <c r="H25" s="29" t="s">
        <v>101</v>
      </c>
      <c r="I25" s="30" t="s">
        <v>25</v>
      </c>
      <c r="J25" s="30" t="s">
        <v>74</v>
      </c>
      <c r="K25" s="30" t="s">
        <v>77</v>
      </c>
      <c r="L25" s="30" t="s">
        <v>79</v>
      </c>
      <c r="M25" s="30" t="s">
        <v>80</v>
      </c>
      <c r="N25" s="30" t="s">
        <v>70</v>
      </c>
      <c r="O25" s="30" t="s">
        <v>102</v>
      </c>
      <c r="P25" s="30" t="s">
        <v>85</v>
      </c>
      <c r="Q25" s="30" t="s">
        <v>86</v>
      </c>
      <c r="R25" s="30" t="s">
        <v>69</v>
      </c>
      <c r="S25" s="30" t="s">
        <v>103</v>
      </c>
      <c r="T25" s="31" t="s">
        <v>91</v>
      </c>
      <c r="U25" s="30" t="s">
        <v>93</v>
      </c>
      <c r="V25" s="30" t="s">
        <v>96</v>
      </c>
      <c r="W25" s="32" t="s">
        <v>107</v>
      </c>
      <c r="X25" s="33" t="s">
        <v>106</v>
      </c>
    </row>
    <row r="26" spans="1:38" s="71" customFormat="1" ht="40" customHeight="1" x14ac:dyDescent="0.2">
      <c r="A26" s="373" t="s">
        <v>42</v>
      </c>
      <c r="B26" s="373" t="s">
        <v>43</v>
      </c>
      <c r="C26" s="67" t="s">
        <v>44</v>
      </c>
      <c r="D26" s="68" t="s">
        <v>8</v>
      </c>
      <c r="E26" s="68" t="s">
        <v>8</v>
      </c>
      <c r="F26" s="68"/>
      <c r="G26" s="68" t="s">
        <v>8</v>
      </c>
      <c r="H26" s="68"/>
      <c r="I26" s="68" t="s">
        <v>8</v>
      </c>
      <c r="J26" s="68" t="s">
        <v>8</v>
      </c>
      <c r="K26" s="68" t="s">
        <v>8</v>
      </c>
      <c r="L26" s="68" t="s">
        <v>8</v>
      </c>
      <c r="M26" s="68" t="s">
        <v>8</v>
      </c>
      <c r="N26" s="68" t="s">
        <v>8</v>
      </c>
      <c r="O26" s="68" t="s">
        <v>8</v>
      </c>
      <c r="P26" s="68" t="s">
        <v>8</v>
      </c>
      <c r="Q26" s="68" t="s">
        <v>8</v>
      </c>
      <c r="R26" s="68" t="s">
        <v>8</v>
      </c>
      <c r="S26" s="68" t="s">
        <v>8</v>
      </c>
      <c r="T26" s="68" t="s">
        <v>9</v>
      </c>
      <c r="U26" s="68" t="s">
        <v>8</v>
      </c>
      <c r="V26" s="68" t="s">
        <v>8</v>
      </c>
      <c r="W26" s="68" t="s">
        <v>8</v>
      </c>
      <c r="X26" s="69" t="s">
        <v>8</v>
      </c>
      <c r="Y26" s="58"/>
      <c r="Z26" s="70"/>
      <c r="AA26" s="70"/>
      <c r="AB26" s="70"/>
      <c r="AC26" s="70"/>
      <c r="AD26" s="70"/>
      <c r="AE26" s="70"/>
      <c r="AF26" s="70"/>
      <c r="AG26" s="70"/>
      <c r="AH26" s="70"/>
      <c r="AI26" s="70"/>
      <c r="AJ26" s="70"/>
      <c r="AK26" s="70"/>
      <c r="AL26" s="70"/>
    </row>
    <row r="27" spans="1:38" ht="42" customHeight="1" x14ac:dyDescent="0.35">
      <c r="A27" s="373"/>
      <c r="B27" s="373"/>
      <c r="C27" s="39" t="s">
        <v>45</v>
      </c>
      <c r="D27" s="40" t="s">
        <v>8</v>
      </c>
      <c r="E27" s="40" t="s">
        <v>8</v>
      </c>
      <c r="F27" s="40"/>
      <c r="G27" s="40" t="s">
        <v>8</v>
      </c>
      <c r="H27" s="40" t="s">
        <v>8</v>
      </c>
      <c r="I27" s="40" t="s">
        <v>8</v>
      </c>
      <c r="J27" s="40" t="s">
        <v>8</v>
      </c>
      <c r="K27" s="40" t="s">
        <v>8</v>
      </c>
      <c r="L27" s="40" t="s">
        <v>8</v>
      </c>
      <c r="M27" s="40" t="s">
        <v>8</v>
      </c>
      <c r="N27" s="40" t="s">
        <v>8</v>
      </c>
      <c r="O27" s="40" t="s">
        <v>8</v>
      </c>
      <c r="P27" s="40" t="s">
        <v>8</v>
      </c>
      <c r="Q27" s="40" t="s">
        <v>8</v>
      </c>
      <c r="R27" s="40" t="s">
        <v>8</v>
      </c>
      <c r="S27" s="40" t="s">
        <v>8</v>
      </c>
      <c r="T27" s="40" t="s">
        <v>9</v>
      </c>
      <c r="U27" s="40" t="s">
        <v>8</v>
      </c>
      <c r="V27" s="40" t="s">
        <v>8</v>
      </c>
      <c r="W27" s="40" t="s">
        <v>8</v>
      </c>
      <c r="X27" s="41" t="s">
        <v>8</v>
      </c>
    </row>
    <row r="28" spans="1:38" s="66" customFormat="1" ht="36" x14ac:dyDescent="0.35">
      <c r="A28" s="373"/>
      <c r="B28" s="373"/>
      <c r="C28" s="67" t="s">
        <v>68</v>
      </c>
      <c r="D28" s="68" t="s">
        <v>8</v>
      </c>
      <c r="E28" s="68" t="s">
        <v>8</v>
      </c>
      <c r="F28" s="68" t="s">
        <v>9</v>
      </c>
      <c r="G28" s="68" t="s">
        <v>8</v>
      </c>
      <c r="H28" s="68" t="s">
        <v>8</v>
      </c>
      <c r="I28" s="68" t="s">
        <v>8</v>
      </c>
      <c r="J28" s="68"/>
      <c r="K28" s="68" t="s">
        <v>8</v>
      </c>
      <c r="L28" s="68" t="s">
        <v>8</v>
      </c>
      <c r="M28" s="68" t="s">
        <v>8</v>
      </c>
      <c r="N28" s="68" t="s">
        <v>8</v>
      </c>
      <c r="O28" s="68" t="s">
        <v>8</v>
      </c>
      <c r="P28" s="68"/>
      <c r="Q28" s="68" t="s">
        <v>8</v>
      </c>
      <c r="R28" s="68" t="s">
        <v>8</v>
      </c>
      <c r="S28" s="68" t="s">
        <v>8</v>
      </c>
      <c r="T28" s="68"/>
      <c r="U28" s="68" t="s">
        <v>8</v>
      </c>
      <c r="V28" s="68"/>
      <c r="W28" s="68" t="s">
        <v>8</v>
      </c>
      <c r="X28" s="69" t="s">
        <v>8</v>
      </c>
      <c r="Y28" s="57"/>
      <c r="Z28" s="65"/>
      <c r="AA28" s="65"/>
      <c r="AB28" s="65"/>
      <c r="AC28" s="65"/>
      <c r="AD28" s="65"/>
      <c r="AE28" s="65"/>
      <c r="AF28" s="65"/>
      <c r="AG28" s="65"/>
      <c r="AH28" s="65"/>
      <c r="AI28" s="65"/>
      <c r="AJ28" s="65"/>
      <c r="AK28" s="65"/>
      <c r="AL28" s="65"/>
    </row>
    <row r="29" spans="1:38" ht="40" x14ac:dyDescent="0.35">
      <c r="A29" s="373"/>
      <c r="B29" s="373"/>
      <c r="C29" s="39" t="s">
        <v>67</v>
      </c>
      <c r="D29" s="40" t="s">
        <v>8</v>
      </c>
      <c r="E29" s="40" t="s">
        <v>8</v>
      </c>
      <c r="F29" s="40"/>
      <c r="G29" s="40" t="s">
        <v>8</v>
      </c>
      <c r="H29" s="40" t="s">
        <v>8</v>
      </c>
      <c r="I29" s="40" t="s">
        <v>8</v>
      </c>
      <c r="J29" s="40" t="s">
        <v>8</v>
      </c>
      <c r="K29" s="40" t="s">
        <v>8</v>
      </c>
      <c r="L29" s="40" t="s">
        <v>8</v>
      </c>
      <c r="M29" s="40" t="s">
        <v>8</v>
      </c>
      <c r="N29" s="40" t="s">
        <v>8</v>
      </c>
      <c r="O29" s="40" t="s">
        <v>8</v>
      </c>
      <c r="P29" s="40" t="s">
        <v>8</v>
      </c>
      <c r="Q29" s="40" t="s">
        <v>8</v>
      </c>
      <c r="R29" s="40" t="s">
        <v>8</v>
      </c>
      <c r="S29" s="40" t="s">
        <v>8</v>
      </c>
      <c r="T29" s="40"/>
      <c r="U29" s="40" t="s">
        <v>8</v>
      </c>
      <c r="V29" s="40" t="s">
        <v>8</v>
      </c>
      <c r="W29" s="40" t="s">
        <v>8</v>
      </c>
      <c r="X29" s="41" t="s">
        <v>8</v>
      </c>
    </row>
    <row r="30" spans="1:38" s="66" customFormat="1" ht="78" customHeight="1" x14ac:dyDescent="0.35">
      <c r="A30" s="373"/>
      <c r="B30" s="373"/>
      <c r="C30" s="67" t="s">
        <v>105</v>
      </c>
      <c r="D30" s="68" t="s">
        <v>8</v>
      </c>
      <c r="E30" s="68" t="s">
        <v>8</v>
      </c>
      <c r="F30" s="68"/>
      <c r="G30" s="68" t="s">
        <v>8</v>
      </c>
      <c r="H30" s="68" t="s">
        <v>8</v>
      </c>
      <c r="I30" s="68" t="s">
        <v>8</v>
      </c>
      <c r="J30" s="68"/>
      <c r="K30" s="68" t="s">
        <v>8</v>
      </c>
      <c r="L30" s="68" t="s">
        <v>8</v>
      </c>
      <c r="M30" s="68" t="s">
        <v>8</v>
      </c>
      <c r="N30" s="68" t="s">
        <v>8</v>
      </c>
      <c r="O30" s="68"/>
      <c r="P30" s="68" t="s">
        <v>8</v>
      </c>
      <c r="Q30" s="68" t="s">
        <v>8</v>
      </c>
      <c r="R30" s="68" t="s">
        <v>8</v>
      </c>
      <c r="S30" s="68" t="s">
        <v>8</v>
      </c>
      <c r="T30" s="68"/>
      <c r="U30" s="68" t="s">
        <v>8</v>
      </c>
      <c r="V30" s="68" t="s">
        <v>8</v>
      </c>
      <c r="W30" s="68" t="s">
        <v>8</v>
      </c>
      <c r="X30" s="69" t="s">
        <v>8</v>
      </c>
      <c r="Y30" s="57"/>
      <c r="Z30" s="65"/>
      <c r="AA30" s="65"/>
      <c r="AB30" s="65"/>
      <c r="AC30" s="65"/>
      <c r="AD30" s="65"/>
      <c r="AE30" s="65"/>
      <c r="AF30" s="65"/>
      <c r="AG30" s="65"/>
      <c r="AH30" s="65"/>
      <c r="AI30" s="65"/>
      <c r="AJ30" s="65"/>
      <c r="AK30" s="65"/>
      <c r="AL30" s="65"/>
    </row>
    <row r="31" spans="1:38" ht="79" customHeight="1" x14ac:dyDescent="0.35">
      <c r="A31" s="373"/>
      <c r="B31" s="373"/>
      <c r="C31" s="39" t="s">
        <v>47</v>
      </c>
      <c r="D31" s="40" t="s">
        <v>8</v>
      </c>
      <c r="E31" s="40" t="s">
        <v>8</v>
      </c>
      <c r="F31" s="40"/>
      <c r="G31" s="40" t="s">
        <v>8</v>
      </c>
      <c r="H31" s="40" t="s">
        <v>9</v>
      </c>
      <c r="I31" s="40" t="s">
        <v>8</v>
      </c>
      <c r="J31" s="40"/>
      <c r="K31" s="40" t="s">
        <v>8</v>
      </c>
      <c r="L31" s="40" t="s">
        <v>8</v>
      </c>
      <c r="M31" s="40" t="s">
        <v>8</v>
      </c>
      <c r="N31" s="40" t="s">
        <v>8</v>
      </c>
      <c r="O31" s="40" t="s">
        <v>8</v>
      </c>
      <c r="P31" s="40" t="s">
        <v>8</v>
      </c>
      <c r="Q31" s="40" t="s">
        <v>8</v>
      </c>
      <c r="R31" s="40" t="s">
        <v>8</v>
      </c>
      <c r="S31" s="40" t="s">
        <v>8</v>
      </c>
      <c r="T31" s="40" t="s">
        <v>9</v>
      </c>
      <c r="U31" s="40" t="s">
        <v>8</v>
      </c>
      <c r="V31" s="40" t="s">
        <v>8</v>
      </c>
      <c r="W31" s="40" t="s">
        <v>8</v>
      </c>
      <c r="X31" s="41" t="s">
        <v>8</v>
      </c>
    </row>
    <row r="32" spans="1:38" s="66" customFormat="1" ht="36" x14ac:dyDescent="0.35">
      <c r="A32" s="373"/>
      <c r="B32" s="373"/>
      <c r="C32" s="67" t="s">
        <v>72</v>
      </c>
      <c r="D32" s="68" t="s">
        <v>8</v>
      </c>
      <c r="E32" s="68"/>
      <c r="F32" s="68"/>
      <c r="G32" s="68" t="s">
        <v>8</v>
      </c>
      <c r="H32" s="68"/>
      <c r="I32" s="68" t="s">
        <v>8</v>
      </c>
      <c r="J32" s="68" t="s">
        <v>8</v>
      </c>
      <c r="K32" s="68" t="s">
        <v>8</v>
      </c>
      <c r="L32" s="68" t="s">
        <v>8</v>
      </c>
      <c r="M32" s="68"/>
      <c r="N32" s="68" t="s">
        <v>8</v>
      </c>
      <c r="O32" s="68"/>
      <c r="P32" s="68"/>
      <c r="Q32" s="68" t="s">
        <v>8</v>
      </c>
      <c r="R32" s="68" t="s">
        <v>8</v>
      </c>
      <c r="S32" s="68" t="s">
        <v>8</v>
      </c>
      <c r="T32" s="68" t="s">
        <v>9</v>
      </c>
      <c r="U32" s="68" t="s">
        <v>8</v>
      </c>
      <c r="V32" s="68"/>
      <c r="W32" s="68" t="s">
        <v>8</v>
      </c>
      <c r="X32" s="69" t="s">
        <v>8</v>
      </c>
      <c r="Y32" s="57"/>
      <c r="Z32" s="65"/>
      <c r="AA32" s="65"/>
      <c r="AB32" s="65"/>
      <c r="AC32" s="65"/>
      <c r="AD32" s="65"/>
      <c r="AE32" s="65"/>
      <c r="AF32" s="65"/>
      <c r="AG32" s="65"/>
      <c r="AH32" s="65"/>
      <c r="AI32" s="65"/>
      <c r="AJ32" s="65"/>
      <c r="AK32" s="65"/>
      <c r="AL32" s="65"/>
    </row>
    <row r="33" spans="1:38" ht="36" x14ac:dyDescent="0.35">
      <c r="A33" s="373"/>
      <c r="B33" s="373"/>
      <c r="C33" s="39" t="s">
        <v>48</v>
      </c>
      <c r="D33" s="40" t="s">
        <v>8</v>
      </c>
      <c r="E33" s="40"/>
      <c r="F33" s="40"/>
      <c r="G33" s="40"/>
      <c r="H33" s="40"/>
      <c r="I33" s="40" t="s">
        <v>8</v>
      </c>
      <c r="J33" s="40"/>
      <c r="K33" s="40" t="s">
        <v>8</v>
      </c>
      <c r="L33" s="40" t="s">
        <v>8</v>
      </c>
      <c r="M33" s="40"/>
      <c r="N33" s="40" t="s">
        <v>8</v>
      </c>
      <c r="O33" s="40"/>
      <c r="P33" s="40"/>
      <c r="Q33" s="40" t="s">
        <v>8</v>
      </c>
      <c r="R33" s="40" t="s">
        <v>8</v>
      </c>
      <c r="S33" s="40" t="s">
        <v>8</v>
      </c>
      <c r="T33" s="40"/>
      <c r="U33" s="40"/>
      <c r="V33" s="40"/>
      <c r="W33" s="40"/>
      <c r="X33" s="41"/>
    </row>
    <row r="34" spans="1:38" s="66" customFormat="1" ht="36" x14ac:dyDescent="0.35">
      <c r="A34" s="373"/>
      <c r="B34" s="373"/>
      <c r="C34" s="67" t="s">
        <v>71</v>
      </c>
      <c r="D34" s="68"/>
      <c r="E34" s="68"/>
      <c r="F34" s="68" t="s">
        <v>8</v>
      </c>
      <c r="G34" s="68" t="s">
        <v>8</v>
      </c>
      <c r="H34" s="68"/>
      <c r="I34" s="68" t="s">
        <v>8</v>
      </c>
      <c r="J34" s="68"/>
      <c r="K34" s="68" t="s">
        <v>8</v>
      </c>
      <c r="L34" s="68" t="s">
        <v>8</v>
      </c>
      <c r="M34" s="68"/>
      <c r="N34" s="68"/>
      <c r="O34" s="68"/>
      <c r="P34" s="68"/>
      <c r="Q34" s="68" t="s">
        <v>8</v>
      </c>
      <c r="R34" s="68" t="s">
        <v>8</v>
      </c>
      <c r="S34" s="68"/>
      <c r="T34" s="68" t="s">
        <v>8</v>
      </c>
      <c r="U34" s="68"/>
      <c r="V34" s="68"/>
      <c r="W34" s="68"/>
      <c r="X34" s="69" t="s">
        <v>8</v>
      </c>
      <c r="Y34" s="57"/>
      <c r="Z34" s="65"/>
      <c r="AA34" s="65"/>
      <c r="AB34" s="65"/>
      <c r="AC34" s="65"/>
      <c r="AD34" s="65"/>
      <c r="AE34" s="65"/>
      <c r="AF34" s="65"/>
      <c r="AG34" s="65"/>
      <c r="AH34" s="65"/>
      <c r="AI34" s="65"/>
      <c r="AJ34" s="65"/>
      <c r="AK34" s="65"/>
      <c r="AL34" s="65"/>
    </row>
    <row r="35" spans="1:38" ht="41" thickBot="1" x14ac:dyDescent="0.4">
      <c r="A35" s="373"/>
      <c r="B35" s="374"/>
      <c r="C35" s="39" t="s">
        <v>49</v>
      </c>
      <c r="D35" s="40" t="s">
        <v>9</v>
      </c>
      <c r="E35" s="40" t="s">
        <v>8</v>
      </c>
      <c r="F35" s="40"/>
      <c r="G35" s="40" t="s">
        <v>8</v>
      </c>
      <c r="H35" s="40" t="s">
        <v>9</v>
      </c>
      <c r="I35" s="40" t="s">
        <v>8</v>
      </c>
      <c r="J35" s="40"/>
      <c r="K35" s="40" t="s">
        <v>8</v>
      </c>
      <c r="L35" s="40" t="s">
        <v>8</v>
      </c>
      <c r="M35" s="40"/>
      <c r="N35" s="40"/>
      <c r="O35" s="40"/>
      <c r="P35" s="40"/>
      <c r="Q35" s="40"/>
      <c r="R35" s="40" t="s">
        <v>8</v>
      </c>
      <c r="S35" s="40" t="s">
        <v>8</v>
      </c>
      <c r="T35" s="40"/>
      <c r="U35" s="40"/>
      <c r="V35" s="40"/>
      <c r="W35" s="40" t="s">
        <v>8</v>
      </c>
      <c r="X35" s="41" t="s">
        <v>9</v>
      </c>
    </row>
    <row r="36" spans="1:38" s="66" customFormat="1" ht="29" customHeight="1" x14ac:dyDescent="0.35">
      <c r="A36" s="373"/>
      <c r="B36" s="375" t="s">
        <v>50</v>
      </c>
      <c r="C36" s="67" t="s">
        <v>6</v>
      </c>
      <c r="D36" s="68" t="s">
        <v>8</v>
      </c>
      <c r="E36" s="68" t="s">
        <v>8</v>
      </c>
      <c r="F36" s="68" t="s">
        <v>8</v>
      </c>
      <c r="G36" s="68"/>
      <c r="H36" s="68"/>
      <c r="I36" s="68" t="s">
        <v>8</v>
      </c>
      <c r="J36" s="68" t="s">
        <v>8</v>
      </c>
      <c r="K36" s="68" t="s">
        <v>8</v>
      </c>
      <c r="L36" s="68" t="s">
        <v>8</v>
      </c>
      <c r="M36" s="68" t="s">
        <v>8</v>
      </c>
      <c r="N36" s="68" t="s">
        <v>8</v>
      </c>
      <c r="O36" s="68" t="s">
        <v>8</v>
      </c>
      <c r="P36" s="68" t="s">
        <v>8</v>
      </c>
      <c r="Q36" s="68" t="s">
        <v>8</v>
      </c>
      <c r="R36" s="68" t="s">
        <v>8</v>
      </c>
      <c r="S36" s="68" t="s">
        <v>8</v>
      </c>
      <c r="T36" s="68"/>
      <c r="U36" s="68" t="s">
        <v>8</v>
      </c>
      <c r="V36" s="68" t="s">
        <v>8</v>
      </c>
      <c r="W36" s="68" t="s">
        <v>8</v>
      </c>
      <c r="X36" s="69" t="s">
        <v>8</v>
      </c>
      <c r="Y36" s="57"/>
      <c r="Z36" s="65"/>
      <c r="AA36" s="65"/>
      <c r="AB36" s="65"/>
      <c r="AC36" s="65"/>
      <c r="AD36" s="65"/>
      <c r="AE36" s="65"/>
      <c r="AF36" s="65"/>
      <c r="AG36" s="65"/>
      <c r="AH36" s="65"/>
      <c r="AI36" s="65"/>
      <c r="AJ36" s="65"/>
      <c r="AK36" s="65"/>
      <c r="AL36" s="65"/>
    </row>
    <row r="37" spans="1:38" ht="48" customHeight="1" x14ac:dyDescent="0.35">
      <c r="A37" s="373"/>
      <c r="B37" s="373"/>
      <c r="C37" s="39" t="s">
        <v>46</v>
      </c>
      <c r="D37" s="40" t="s">
        <v>8</v>
      </c>
      <c r="E37" s="40" t="s">
        <v>8</v>
      </c>
      <c r="F37" s="40" t="s">
        <v>8</v>
      </c>
      <c r="G37" s="40"/>
      <c r="H37" s="40" t="s">
        <v>9</v>
      </c>
      <c r="I37" s="40" t="s">
        <v>8</v>
      </c>
      <c r="J37" s="40"/>
      <c r="K37" s="40" t="s">
        <v>8</v>
      </c>
      <c r="L37" s="40" t="s">
        <v>8</v>
      </c>
      <c r="M37" s="40" t="s">
        <v>8</v>
      </c>
      <c r="N37" s="40" t="s">
        <v>8</v>
      </c>
      <c r="O37" s="40" t="s">
        <v>8</v>
      </c>
      <c r="P37" s="40" t="s">
        <v>9</v>
      </c>
      <c r="Q37" s="40" t="s">
        <v>8</v>
      </c>
      <c r="R37" s="40" t="s">
        <v>8</v>
      </c>
      <c r="S37" s="40" t="s">
        <v>8</v>
      </c>
      <c r="T37" s="40" t="s">
        <v>8</v>
      </c>
      <c r="U37" s="40" t="s">
        <v>8</v>
      </c>
      <c r="V37" s="40" t="s">
        <v>9</v>
      </c>
      <c r="W37" s="40" t="s">
        <v>8</v>
      </c>
      <c r="X37" s="41" t="s">
        <v>8</v>
      </c>
    </row>
    <row r="38" spans="1:38" s="66" customFormat="1" ht="98" customHeight="1" x14ac:dyDescent="0.35">
      <c r="A38" s="373"/>
      <c r="B38" s="373"/>
      <c r="C38" s="67" t="s">
        <v>66</v>
      </c>
      <c r="D38" s="68" t="s">
        <v>8</v>
      </c>
      <c r="E38" s="68" t="s">
        <v>8</v>
      </c>
      <c r="F38" s="68" t="s">
        <v>9</v>
      </c>
      <c r="G38" s="68" t="s">
        <v>9</v>
      </c>
      <c r="H38" s="68"/>
      <c r="I38" s="68" t="s">
        <v>8</v>
      </c>
      <c r="J38" s="68"/>
      <c r="K38" s="68" t="s">
        <v>8</v>
      </c>
      <c r="L38" s="68" t="s">
        <v>8</v>
      </c>
      <c r="M38" s="68" t="s">
        <v>8</v>
      </c>
      <c r="N38" s="68" t="s">
        <v>8</v>
      </c>
      <c r="O38" s="68" t="s">
        <v>8</v>
      </c>
      <c r="P38" s="68" t="s">
        <v>8</v>
      </c>
      <c r="Q38" s="68" t="s">
        <v>8</v>
      </c>
      <c r="R38" s="68" t="s">
        <v>8</v>
      </c>
      <c r="S38" s="68" t="s">
        <v>8</v>
      </c>
      <c r="T38" s="68" t="s">
        <v>9</v>
      </c>
      <c r="U38" s="68" t="s">
        <v>8</v>
      </c>
      <c r="V38" s="68" t="s">
        <v>9</v>
      </c>
      <c r="W38" s="68" t="s">
        <v>8</v>
      </c>
      <c r="X38" s="69" t="s">
        <v>8</v>
      </c>
      <c r="Y38" s="57"/>
      <c r="Z38" s="65"/>
      <c r="AA38" s="65"/>
      <c r="AB38" s="65"/>
      <c r="AC38" s="65"/>
      <c r="AD38" s="65"/>
      <c r="AE38" s="65"/>
      <c r="AF38" s="65"/>
      <c r="AG38" s="65"/>
      <c r="AH38" s="65"/>
      <c r="AI38" s="65"/>
      <c r="AJ38" s="65"/>
      <c r="AK38" s="65"/>
      <c r="AL38" s="65"/>
    </row>
    <row r="39" spans="1:38" ht="58" customHeight="1" x14ac:dyDescent="0.35">
      <c r="A39" s="373"/>
      <c r="B39" s="373"/>
      <c r="C39" s="39" t="s">
        <v>51</v>
      </c>
      <c r="D39" s="40" t="s">
        <v>8</v>
      </c>
      <c r="E39" s="40" t="s">
        <v>8</v>
      </c>
      <c r="F39" s="40" t="s">
        <v>8</v>
      </c>
      <c r="G39" s="40"/>
      <c r="H39" s="40" t="s">
        <v>9</v>
      </c>
      <c r="I39" s="40" t="s">
        <v>8</v>
      </c>
      <c r="J39" s="40"/>
      <c r="K39" s="40" t="s">
        <v>8</v>
      </c>
      <c r="L39" s="40" t="s">
        <v>8</v>
      </c>
      <c r="M39" s="40" t="s">
        <v>8</v>
      </c>
      <c r="N39" s="40" t="s">
        <v>8</v>
      </c>
      <c r="O39" s="40" t="s">
        <v>8</v>
      </c>
      <c r="P39" s="40" t="s">
        <v>8</v>
      </c>
      <c r="Q39" s="40" t="s">
        <v>8</v>
      </c>
      <c r="R39" s="40" t="s">
        <v>8</v>
      </c>
      <c r="S39" s="40" t="s">
        <v>8</v>
      </c>
      <c r="T39" s="40" t="s">
        <v>8</v>
      </c>
      <c r="U39" s="40" t="s">
        <v>8</v>
      </c>
      <c r="V39" s="40" t="s">
        <v>8</v>
      </c>
      <c r="W39" s="40"/>
      <c r="X39" s="41" t="s">
        <v>8</v>
      </c>
    </row>
    <row r="40" spans="1:38" s="66" customFormat="1" ht="72" customHeight="1" thickBot="1" x14ac:dyDescent="0.4">
      <c r="A40" s="373"/>
      <c r="B40" s="374"/>
      <c r="C40" s="67" t="s">
        <v>52</v>
      </c>
      <c r="D40" s="68" t="s">
        <v>9</v>
      </c>
      <c r="E40" s="68" t="s">
        <v>8</v>
      </c>
      <c r="F40" s="68"/>
      <c r="G40" s="68"/>
      <c r="H40" s="68"/>
      <c r="I40" s="68" t="s">
        <v>8</v>
      </c>
      <c r="J40" s="68"/>
      <c r="K40" s="68" t="s">
        <v>8</v>
      </c>
      <c r="L40" s="68" t="s">
        <v>8</v>
      </c>
      <c r="M40" s="68" t="s">
        <v>8</v>
      </c>
      <c r="N40" s="68" t="s">
        <v>8</v>
      </c>
      <c r="O40" s="68" t="s">
        <v>8</v>
      </c>
      <c r="P40" s="68"/>
      <c r="Q40" s="68"/>
      <c r="R40" s="68" t="s">
        <v>8</v>
      </c>
      <c r="S40" s="68" t="s">
        <v>8</v>
      </c>
      <c r="T40" s="68" t="s">
        <v>8</v>
      </c>
      <c r="U40" s="68"/>
      <c r="V40" s="68"/>
      <c r="W40" s="68" t="s">
        <v>8</v>
      </c>
      <c r="X40" s="69" t="s">
        <v>9</v>
      </c>
      <c r="Y40" s="57"/>
      <c r="Z40" s="65"/>
      <c r="AA40" s="65"/>
      <c r="AB40" s="65"/>
      <c r="AC40" s="65"/>
      <c r="AD40" s="65"/>
      <c r="AE40" s="65"/>
      <c r="AF40" s="65"/>
      <c r="AG40" s="65"/>
      <c r="AH40" s="65"/>
      <c r="AI40" s="65"/>
      <c r="AJ40" s="65"/>
      <c r="AK40" s="65"/>
      <c r="AL40" s="65"/>
    </row>
    <row r="41" spans="1:38" ht="78" customHeight="1" x14ac:dyDescent="0.35">
      <c r="A41" s="373"/>
      <c r="B41" s="375" t="s">
        <v>53</v>
      </c>
      <c r="C41" s="39" t="s">
        <v>54</v>
      </c>
      <c r="D41" s="40" t="s">
        <v>8</v>
      </c>
      <c r="E41" s="40"/>
      <c r="F41" s="40"/>
      <c r="G41" s="40" t="s">
        <v>8</v>
      </c>
      <c r="H41" s="40"/>
      <c r="I41" s="40" t="s">
        <v>8</v>
      </c>
      <c r="J41" s="40"/>
      <c r="K41" s="40"/>
      <c r="L41" s="40" t="s">
        <v>8</v>
      </c>
      <c r="M41" s="40"/>
      <c r="N41" s="40" t="s">
        <v>8</v>
      </c>
      <c r="O41" s="40" t="s">
        <v>9</v>
      </c>
      <c r="P41" s="40" t="s">
        <v>8</v>
      </c>
      <c r="Q41" s="40" t="s">
        <v>8</v>
      </c>
      <c r="R41" s="40" t="s">
        <v>8</v>
      </c>
      <c r="S41" s="40" t="s">
        <v>8</v>
      </c>
      <c r="T41" s="40" t="s">
        <v>8</v>
      </c>
      <c r="U41" s="40"/>
      <c r="V41" s="40"/>
      <c r="W41" s="40"/>
      <c r="X41" s="41" t="s">
        <v>8</v>
      </c>
    </row>
    <row r="42" spans="1:38" s="66" customFormat="1" ht="50" customHeight="1" x14ac:dyDescent="0.35">
      <c r="A42" s="373"/>
      <c r="B42" s="373"/>
      <c r="C42" s="67" t="s">
        <v>55</v>
      </c>
      <c r="D42" s="68" t="s">
        <v>8</v>
      </c>
      <c r="E42" s="68" t="s">
        <v>8</v>
      </c>
      <c r="F42" s="68" t="s">
        <v>8</v>
      </c>
      <c r="G42" s="68" t="s">
        <v>8</v>
      </c>
      <c r="H42" s="68"/>
      <c r="I42" s="68" t="s">
        <v>8</v>
      </c>
      <c r="J42" s="68"/>
      <c r="K42" s="68" t="s">
        <v>8</v>
      </c>
      <c r="L42" s="68" t="s">
        <v>8</v>
      </c>
      <c r="M42" s="68"/>
      <c r="N42" s="68"/>
      <c r="O42" s="68" t="s">
        <v>8</v>
      </c>
      <c r="P42" s="68" t="s">
        <v>8</v>
      </c>
      <c r="Q42" s="68" t="s">
        <v>8</v>
      </c>
      <c r="R42" s="68" t="s">
        <v>8</v>
      </c>
      <c r="S42" s="68" t="s">
        <v>8</v>
      </c>
      <c r="T42" s="68" t="s">
        <v>8</v>
      </c>
      <c r="U42" s="68"/>
      <c r="V42" s="68" t="s">
        <v>8</v>
      </c>
      <c r="W42" s="68" t="s">
        <v>8</v>
      </c>
      <c r="X42" s="69" t="s">
        <v>8</v>
      </c>
      <c r="Y42" s="57"/>
      <c r="Z42" s="65"/>
      <c r="AA42" s="65"/>
      <c r="AB42" s="65"/>
      <c r="AC42" s="65"/>
      <c r="AD42" s="65"/>
      <c r="AE42" s="65"/>
      <c r="AF42" s="65"/>
      <c r="AG42" s="65"/>
      <c r="AH42" s="65"/>
      <c r="AI42" s="65"/>
      <c r="AJ42" s="65"/>
      <c r="AK42" s="65"/>
      <c r="AL42" s="65"/>
    </row>
    <row r="43" spans="1:38" ht="37" thickBot="1" x14ac:dyDescent="0.4">
      <c r="A43" s="373"/>
      <c r="B43" s="374"/>
      <c r="C43" s="39" t="s">
        <v>40</v>
      </c>
      <c r="D43" s="40"/>
      <c r="E43" s="40" t="s">
        <v>8</v>
      </c>
      <c r="F43" s="40"/>
      <c r="G43" s="40" t="s">
        <v>8</v>
      </c>
      <c r="H43" s="40"/>
      <c r="I43" s="40" t="s">
        <v>8</v>
      </c>
      <c r="J43" s="40"/>
      <c r="K43" s="40"/>
      <c r="L43" s="40" t="s">
        <v>8</v>
      </c>
      <c r="M43" s="40"/>
      <c r="N43" s="40" t="s">
        <v>8</v>
      </c>
      <c r="O43" s="40"/>
      <c r="P43" s="40"/>
      <c r="Q43" s="40" t="s">
        <v>8</v>
      </c>
      <c r="R43" s="40" t="s">
        <v>8</v>
      </c>
      <c r="S43" s="40" t="s">
        <v>8</v>
      </c>
      <c r="T43" s="40" t="s">
        <v>8</v>
      </c>
      <c r="U43" s="40"/>
      <c r="V43" s="40"/>
      <c r="W43" s="40"/>
      <c r="X43" s="41"/>
    </row>
    <row r="44" spans="1:38" s="71" customFormat="1" ht="47" customHeight="1" x14ac:dyDescent="0.2">
      <c r="A44" s="373"/>
      <c r="B44" s="375" t="s">
        <v>56</v>
      </c>
      <c r="C44" s="67" t="s">
        <v>58</v>
      </c>
      <c r="D44" s="68" t="s">
        <v>8</v>
      </c>
      <c r="E44" s="68" t="s">
        <v>8</v>
      </c>
      <c r="F44" s="68"/>
      <c r="G44" s="68" t="s">
        <v>8</v>
      </c>
      <c r="H44" s="68"/>
      <c r="I44" s="68" t="s">
        <v>8</v>
      </c>
      <c r="J44" s="68"/>
      <c r="K44" s="68" t="s">
        <v>8</v>
      </c>
      <c r="L44" s="68" t="s">
        <v>8</v>
      </c>
      <c r="M44" s="68"/>
      <c r="N44" s="68" t="s">
        <v>8</v>
      </c>
      <c r="O44" s="68" t="s">
        <v>8</v>
      </c>
      <c r="P44" s="68" t="s">
        <v>8</v>
      </c>
      <c r="Q44" s="68" t="s">
        <v>8</v>
      </c>
      <c r="R44" s="68" t="s">
        <v>8</v>
      </c>
      <c r="S44" s="68" t="s">
        <v>8</v>
      </c>
      <c r="T44" s="68" t="s">
        <v>8</v>
      </c>
      <c r="U44" s="68"/>
      <c r="V44" s="68" t="s">
        <v>8</v>
      </c>
      <c r="W44" s="68" t="s">
        <v>8</v>
      </c>
      <c r="X44" s="69" t="s">
        <v>8</v>
      </c>
      <c r="Y44" s="58"/>
      <c r="Z44" s="70"/>
      <c r="AA44" s="70"/>
      <c r="AB44" s="70"/>
      <c r="AC44" s="70"/>
      <c r="AD44" s="70"/>
      <c r="AE44" s="70"/>
      <c r="AF44" s="70"/>
      <c r="AG44" s="70"/>
      <c r="AH44" s="70"/>
      <c r="AI44" s="70"/>
      <c r="AJ44" s="70"/>
      <c r="AK44" s="70"/>
      <c r="AL44" s="70"/>
    </row>
    <row r="45" spans="1:38" ht="45" customHeight="1" x14ac:dyDescent="0.35">
      <c r="A45" s="373"/>
      <c r="B45" s="373"/>
      <c r="C45" s="39" t="s">
        <v>22</v>
      </c>
      <c r="D45" s="40"/>
      <c r="E45" s="40"/>
      <c r="F45" s="40" t="s">
        <v>8</v>
      </c>
      <c r="G45" s="40" t="s">
        <v>8</v>
      </c>
      <c r="H45" s="40"/>
      <c r="I45" s="40" t="s">
        <v>8</v>
      </c>
      <c r="J45" s="40"/>
      <c r="K45" s="40"/>
      <c r="L45" s="40" t="s">
        <v>8</v>
      </c>
      <c r="M45" s="40"/>
      <c r="N45" s="40"/>
      <c r="O45" s="40" t="s">
        <v>8</v>
      </c>
      <c r="P45" s="40"/>
      <c r="Q45" s="40" t="s">
        <v>8</v>
      </c>
      <c r="R45" s="40" t="s">
        <v>8</v>
      </c>
      <c r="S45" s="40" t="s">
        <v>8</v>
      </c>
      <c r="T45" s="40" t="s">
        <v>8</v>
      </c>
      <c r="U45" s="40"/>
      <c r="V45" s="40" t="s">
        <v>8</v>
      </c>
      <c r="W45" s="40" t="s">
        <v>9</v>
      </c>
      <c r="X45" s="41" t="s">
        <v>8</v>
      </c>
    </row>
    <row r="46" spans="1:38" s="66" customFormat="1" ht="69" customHeight="1" x14ac:dyDescent="0.35">
      <c r="A46" s="373"/>
      <c r="B46" s="373"/>
      <c r="C46" s="67" t="s">
        <v>57</v>
      </c>
      <c r="D46" s="68" t="s">
        <v>8</v>
      </c>
      <c r="E46" s="68" t="s">
        <v>8</v>
      </c>
      <c r="F46" s="68" t="s">
        <v>8</v>
      </c>
      <c r="G46" s="68" t="s">
        <v>8</v>
      </c>
      <c r="H46" s="68"/>
      <c r="I46" s="68" t="s">
        <v>8</v>
      </c>
      <c r="J46" s="68" t="s">
        <v>8</v>
      </c>
      <c r="K46" s="68" t="s">
        <v>8</v>
      </c>
      <c r="L46" s="68" t="s">
        <v>8</v>
      </c>
      <c r="M46" s="68" t="s">
        <v>8</v>
      </c>
      <c r="N46" s="68" t="s">
        <v>8</v>
      </c>
      <c r="O46" s="68" t="s">
        <v>8</v>
      </c>
      <c r="P46" s="68" t="s">
        <v>8</v>
      </c>
      <c r="Q46" s="68" t="s">
        <v>8</v>
      </c>
      <c r="R46" s="68" t="s">
        <v>8</v>
      </c>
      <c r="S46" s="68" t="s">
        <v>8</v>
      </c>
      <c r="T46" s="68" t="s">
        <v>8</v>
      </c>
      <c r="U46" s="68"/>
      <c r="V46" s="68" t="s">
        <v>8</v>
      </c>
      <c r="W46" s="68"/>
      <c r="X46" s="69" t="s">
        <v>8</v>
      </c>
      <c r="Y46" s="57"/>
      <c r="Z46" s="65"/>
      <c r="AA46" s="65"/>
      <c r="AB46" s="65"/>
      <c r="AC46" s="65"/>
      <c r="AD46" s="65"/>
      <c r="AE46" s="65"/>
      <c r="AF46" s="65"/>
      <c r="AG46" s="65"/>
      <c r="AH46" s="65"/>
      <c r="AI46" s="65"/>
      <c r="AJ46" s="65"/>
      <c r="AK46" s="65"/>
      <c r="AL46" s="65"/>
    </row>
    <row r="47" spans="1:38" ht="37" thickBot="1" x14ac:dyDescent="0.4">
      <c r="A47" s="373"/>
      <c r="B47" s="374"/>
      <c r="C47" s="39" t="s">
        <v>40</v>
      </c>
      <c r="D47" s="40"/>
      <c r="E47" s="40" t="s">
        <v>8</v>
      </c>
      <c r="F47" s="40"/>
      <c r="G47" s="40"/>
      <c r="H47" s="40"/>
      <c r="I47" s="40" t="s">
        <v>8</v>
      </c>
      <c r="J47" s="40" t="s">
        <v>8</v>
      </c>
      <c r="K47" s="40"/>
      <c r="L47" s="40" t="s">
        <v>8</v>
      </c>
      <c r="M47" s="40"/>
      <c r="N47" s="40"/>
      <c r="O47" s="40" t="s">
        <v>8</v>
      </c>
      <c r="P47" s="40"/>
      <c r="Q47" s="40" t="s">
        <v>8</v>
      </c>
      <c r="R47" s="40" t="s">
        <v>8</v>
      </c>
      <c r="S47" s="40" t="s">
        <v>8</v>
      </c>
      <c r="T47" s="40" t="s">
        <v>8</v>
      </c>
      <c r="U47" s="40"/>
      <c r="V47" s="40"/>
      <c r="W47" s="40"/>
      <c r="X47" s="41" t="s">
        <v>8</v>
      </c>
    </row>
    <row r="48" spans="1:38" s="66" customFormat="1" ht="51" customHeight="1" x14ac:dyDescent="0.35">
      <c r="A48" s="373"/>
      <c r="B48" s="375" t="s">
        <v>59</v>
      </c>
      <c r="C48" s="67" t="s">
        <v>60</v>
      </c>
      <c r="D48" s="68" t="s">
        <v>8</v>
      </c>
      <c r="E48" s="68"/>
      <c r="F48" s="68"/>
      <c r="G48" s="68"/>
      <c r="H48" s="68"/>
      <c r="I48" s="68" t="s">
        <v>8</v>
      </c>
      <c r="J48" s="68" t="s">
        <v>8</v>
      </c>
      <c r="K48" s="68" t="s">
        <v>8</v>
      </c>
      <c r="L48" s="68" t="s">
        <v>8</v>
      </c>
      <c r="M48" s="68" t="s">
        <v>8</v>
      </c>
      <c r="N48" s="68"/>
      <c r="O48" s="68" t="s">
        <v>8</v>
      </c>
      <c r="P48" s="68" t="s">
        <v>8</v>
      </c>
      <c r="Q48" s="68" t="s">
        <v>8</v>
      </c>
      <c r="R48" s="68" t="s">
        <v>8</v>
      </c>
      <c r="S48" s="68" t="s">
        <v>8</v>
      </c>
      <c r="T48" s="68" t="s">
        <v>8</v>
      </c>
      <c r="U48" s="68"/>
      <c r="V48" s="68" t="s">
        <v>8</v>
      </c>
      <c r="W48" s="68"/>
      <c r="X48" s="69" t="s">
        <v>8</v>
      </c>
      <c r="Y48" s="57"/>
      <c r="Z48" s="65"/>
      <c r="AA48" s="65"/>
      <c r="AB48" s="65"/>
      <c r="AC48" s="65"/>
      <c r="AD48" s="65"/>
      <c r="AE48" s="65"/>
      <c r="AF48" s="65"/>
      <c r="AG48" s="65"/>
      <c r="AH48" s="65"/>
      <c r="AI48" s="65"/>
      <c r="AJ48" s="65"/>
      <c r="AK48" s="65"/>
      <c r="AL48" s="65"/>
    </row>
    <row r="49" spans="1:38" ht="37" thickBot="1" x14ac:dyDescent="0.4">
      <c r="A49" s="373"/>
      <c r="B49" s="374"/>
      <c r="C49" s="39" t="s">
        <v>61</v>
      </c>
      <c r="D49" s="40"/>
      <c r="E49" s="40"/>
      <c r="F49" s="40"/>
      <c r="G49" s="40"/>
      <c r="H49" s="40"/>
      <c r="I49" s="40" t="s">
        <v>8</v>
      </c>
      <c r="J49" s="40" t="s">
        <v>8</v>
      </c>
      <c r="K49" s="40" t="s">
        <v>8</v>
      </c>
      <c r="L49" s="40" t="s">
        <v>8</v>
      </c>
      <c r="M49" s="40" t="s">
        <v>8</v>
      </c>
      <c r="N49" s="40" t="s">
        <v>8</v>
      </c>
      <c r="O49" s="40" t="s">
        <v>8</v>
      </c>
      <c r="P49" s="40" t="s">
        <v>8</v>
      </c>
      <c r="Q49" s="40" t="s">
        <v>8</v>
      </c>
      <c r="R49" s="40" t="s">
        <v>8</v>
      </c>
      <c r="S49" s="40" t="s">
        <v>8</v>
      </c>
      <c r="T49" s="40" t="s">
        <v>8</v>
      </c>
      <c r="U49" s="40"/>
      <c r="V49" s="40" t="s">
        <v>8</v>
      </c>
      <c r="W49" s="40" t="s">
        <v>9</v>
      </c>
      <c r="X49" s="41" t="s">
        <v>8</v>
      </c>
    </row>
    <row r="50" spans="1:38" s="71" customFormat="1" ht="46" customHeight="1" x14ac:dyDescent="0.2">
      <c r="A50" s="373"/>
      <c r="B50" s="375" t="s">
        <v>62</v>
      </c>
      <c r="C50" s="67" t="s">
        <v>63</v>
      </c>
      <c r="D50" s="68"/>
      <c r="E50" s="68" t="s">
        <v>9</v>
      </c>
      <c r="F50" s="68"/>
      <c r="G50" s="68"/>
      <c r="H50" s="68"/>
      <c r="I50" s="68"/>
      <c r="J50" s="68"/>
      <c r="K50" s="68" t="s">
        <v>9</v>
      </c>
      <c r="L50" s="68"/>
      <c r="M50" s="68"/>
      <c r="N50" s="68" t="s">
        <v>8</v>
      </c>
      <c r="O50" s="68" t="s">
        <v>8</v>
      </c>
      <c r="P50" s="68"/>
      <c r="Q50" s="68"/>
      <c r="R50" s="68"/>
      <c r="S50" s="68"/>
      <c r="T50" s="68"/>
      <c r="U50" s="68" t="s">
        <v>8</v>
      </c>
      <c r="V50" s="68" t="s">
        <v>8</v>
      </c>
      <c r="W50" s="68"/>
      <c r="X50" s="69" t="s">
        <v>9</v>
      </c>
      <c r="Y50" s="58"/>
      <c r="Z50" s="70"/>
      <c r="AA50" s="70"/>
      <c r="AB50" s="70"/>
      <c r="AC50" s="70"/>
      <c r="AD50" s="70"/>
      <c r="AE50" s="70"/>
      <c r="AF50" s="70"/>
      <c r="AG50" s="70"/>
      <c r="AH50" s="70"/>
      <c r="AI50" s="70"/>
      <c r="AJ50" s="70"/>
      <c r="AK50" s="70"/>
      <c r="AL50" s="70"/>
    </row>
    <row r="51" spans="1:38" ht="56" customHeight="1" x14ac:dyDescent="0.35">
      <c r="A51" s="373"/>
      <c r="B51" s="373"/>
      <c r="C51" s="39" t="s">
        <v>64</v>
      </c>
      <c r="D51" s="40"/>
      <c r="E51" s="40" t="s">
        <v>9</v>
      </c>
      <c r="F51" s="40"/>
      <c r="G51" s="40"/>
      <c r="H51" s="40"/>
      <c r="I51" s="40"/>
      <c r="J51" s="40"/>
      <c r="K51" s="40" t="s">
        <v>9</v>
      </c>
      <c r="L51" s="40"/>
      <c r="M51" s="40" t="s">
        <v>8</v>
      </c>
      <c r="N51" s="40" t="s">
        <v>8</v>
      </c>
      <c r="O51" s="40" t="s">
        <v>9</v>
      </c>
      <c r="P51" s="40"/>
      <c r="Q51" s="40"/>
      <c r="R51" s="40"/>
      <c r="S51" s="40" t="s">
        <v>9</v>
      </c>
      <c r="T51" s="40"/>
      <c r="U51" s="40" t="s">
        <v>8</v>
      </c>
      <c r="V51" s="40" t="s">
        <v>8</v>
      </c>
      <c r="W51" s="40"/>
      <c r="X51" s="41" t="s">
        <v>9</v>
      </c>
    </row>
    <row r="52" spans="1:38" s="66" customFormat="1" ht="47" customHeight="1" x14ac:dyDescent="0.35">
      <c r="A52" s="373"/>
      <c r="B52" s="373"/>
      <c r="C52" s="67" t="s">
        <v>73</v>
      </c>
      <c r="D52" s="68"/>
      <c r="E52" s="68" t="s">
        <v>9</v>
      </c>
      <c r="F52" s="68" t="s">
        <v>9</v>
      </c>
      <c r="G52" s="68"/>
      <c r="H52" s="68"/>
      <c r="I52" s="68"/>
      <c r="J52" s="68" t="s">
        <v>8</v>
      </c>
      <c r="K52" s="68" t="s">
        <v>9</v>
      </c>
      <c r="L52" s="68"/>
      <c r="M52" s="68" t="s">
        <v>8</v>
      </c>
      <c r="N52" s="68" t="s">
        <v>8</v>
      </c>
      <c r="O52" s="68" t="s">
        <v>9</v>
      </c>
      <c r="P52" s="68"/>
      <c r="Q52" s="68"/>
      <c r="R52" s="68" t="s">
        <v>8</v>
      </c>
      <c r="S52" s="68" t="s">
        <v>8</v>
      </c>
      <c r="T52" s="68" t="s">
        <v>8</v>
      </c>
      <c r="U52" s="68" t="s">
        <v>8</v>
      </c>
      <c r="V52" s="68" t="s">
        <v>8</v>
      </c>
      <c r="W52" s="68" t="s">
        <v>8</v>
      </c>
      <c r="X52" s="69" t="s">
        <v>9</v>
      </c>
      <c r="Y52" s="57"/>
      <c r="Z52" s="65"/>
      <c r="AA52" s="65"/>
      <c r="AB52" s="65"/>
      <c r="AC52" s="65"/>
      <c r="AD52" s="65"/>
      <c r="AE52" s="65"/>
      <c r="AF52" s="65"/>
      <c r="AG52" s="65"/>
      <c r="AH52" s="65"/>
      <c r="AI52" s="65"/>
      <c r="AJ52" s="65"/>
      <c r="AK52" s="65"/>
      <c r="AL52" s="65"/>
    </row>
    <row r="53" spans="1:38" s="48" customFormat="1" ht="37" thickBot="1" x14ac:dyDescent="0.4">
      <c r="A53" s="374"/>
      <c r="B53" s="374"/>
      <c r="C53" s="44" t="s">
        <v>40</v>
      </c>
      <c r="D53" s="45" t="s">
        <v>8</v>
      </c>
      <c r="E53" s="45" t="s">
        <v>8</v>
      </c>
      <c r="F53" s="45"/>
      <c r="G53" s="45"/>
      <c r="H53" s="45"/>
      <c r="I53" s="45" t="s">
        <v>8</v>
      </c>
      <c r="J53" s="45" t="s">
        <v>8</v>
      </c>
      <c r="K53" s="45" t="s">
        <v>8</v>
      </c>
      <c r="L53" s="45" t="s">
        <v>8</v>
      </c>
      <c r="M53" s="45" t="s">
        <v>8</v>
      </c>
      <c r="N53" s="45" t="s">
        <v>8</v>
      </c>
      <c r="O53" s="45"/>
      <c r="P53" s="45"/>
      <c r="Q53" s="45"/>
      <c r="R53" s="45"/>
      <c r="S53" s="45"/>
      <c r="T53" s="45"/>
      <c r="U53" s="45"/>
      <c r="V53" s="45" t="s">
        <v>8</v>
      </c>
      <c r="W53" s="45"/>
      <c r="X53" s="46" t="s">
        <v>8</v>
      </c>
      <c r="Y53" s="59"/>
      <c r="Z53" s="47"/>
      <c r="AA53" s="47"/>
      <c r="AB53" s="47"/>
      <c r="AC53" s="47"/>
      <c r="AD53" s="47"/>
      <c r="AE53" s="47"/>
      <c r="AF53" s="47"/>
      <c r="AG53" s="47"/>
      <c r="AH53" s="47"/>
      <c r="AI53" s="47"/>
      <c r="AJ53" s="47"/>
      <c r="AK53" s="47"/>
      <c r="AL53" s="47"/>
    </row>
    <row r="54" spans="1:38" x14ac:dyDescent="0.35">
      <c r="D54" s="50"/>
      <c r="E54" s="50"/>
      <c r="F54" s="50"/>
      <c r="G54" s="50"/>
      <c r="H54" s="50"/>
      <c r="I54" s="50"/>
      <c r="J54" s="50"/>
      <c r="K54" s="50"/>
      <c r="L54" s="50"/>
      <c r="M54" s="50"/>
      <c r="N54" s="50"/>
      <c r="O54" s="50"/>
      <c r="P54" s="50"/>
      <c r="Q54" s="50"/>
      <c r="R54" s="50"/>
      <c r="S54" s="50"/>
      <c r="T54" s="50"/>
      <c r="U54" s="50"/>
      <c r="V54" s="50"/>
      <c r="W54" s="50"/>
      <c r="X54" s="51"/>
    </row>
    <row r="55" spans="1:38" s="54" customFormat="1" ht="30" customHeight="1" x14ac:dyDescent="0.2">
      <c r="A55" s="52"/>
      <c r="B55" s="363" t="s">
        <v>65</v>
      </c>
      <c r="C55" s="53"/>
      <c r="D55" s="364" t="s">
        <v>15</v>
      </c>
      <c r="E55" s="364" t="s">
        <v>14</v>
      </c>
      <c r="F55" s="364" t="s">
        <v>21</v>
      </c>
      <c r="G55" s="365" t="s">
        <v>23</v>
      </c>
      <c r="H55" s="366" t="s">
        <v>24</v>
      </c>
      <c r="I55" s="360"/>
      <c r="J55" s="362" t="s">
        <v>75</v>
      </c>
      <c r="K55" s="360" t="s">
        <v>76</v>
      </c>
      <c r="L55" s="360"/>
      <c r="M55" s="360" t="s">
        <v>81</v>
      </c>
      <c r="N55" s="360" t="s">
        <v>82</v>
      </c>
      <c r="O55" s="360" t="s">
        <v>83</v>
      </c>
      <c r="P55" s="360" t="s">
        <v>84</v>
      </c>
      <c r="Q55" s="360" t="s">
        <v>87</v>
      </c>
      <c r="R55" s="360" t="s">
        <v>88</v>
      </c>
      <c r="S55" s="360" t="s">
        <v>89</v>
      </c>
      <c r="T55" s="360" t="s">
        <v>92</v>
      </c>
      <c r="U55" s="360" t="s">
        <v>94</v>
      </c>
      <c r="V55" s="360" t="s">
        <v>97</v>
      </c>
      <c r="W55" s="360" t="s">
        <v>98</v>
      </c>
      <c r="X55" s="361" t="s">
        <v>99</v>
      </c>
      <c r="Y55" s="60"/>
    </row>
    <row r="56" spans="1:38" s="54" customFormat="1" ht="16" x14ac:dyDescent="0.2">
      <c r="A56" s="52"/>
      <c r="B56" s="363"/>
      <c r="C56" s="53"/>
      <c r="D56" s="364"/>
      <c r="E56" s="364"/>
      <c r="F56" s="364"/>
      <c r="G56" s="365"/>
      <c r="H56" s="366"/>
      <c r="I56" s="360"/>
      <c r="J56" s="362"/>
      <c r="K56" s="360"/>
      <c r="L56" s="360"/>
      <c r="M56" s="360"/>
      <c r="N56" s="360"/>
      <c r="O56" s="360"/>
      <c r="P56" s="360"/>
      <c r="Q56" s="360"/>
      <c r="R56" s="360"/>
      <c r="S56" s="360"/>
      <c r="T56" s="360"/>
      <c r="U56" s="360"/>
      <c r="V56" s="360"/>
      <c r="W56" s="360"/>
      <c r="X56" s="361"/>
      <c r="Y56" s="60"/>
    </row>
    <row r="57" spans="1:38" s="54" customFormat="1" ht="16" x14ac:dyDescent="0.2">
      <c r="A57" s="52"/>
      <c r="B57" s="363"/>
      <c r="C57" s="53"/>
      <c r="D57" s="364"/>
      <c r="E57" s="364"/>
      <c r="F57" s="364"/>
      <c r="G57" s="365"/>
      <c r="H57" s="366"/>
      <c r="I57" s="360"/>
      <c r="J57" s="362"/>
      <c r="K57" s="360"/>
      <c r="L57" s="360"/>
      <c r="M57" s="360"/>
      <c r="N57" s="360"/>
      <c r="O57" s="360"/>
      <c r="P57" s="360"/>
      <c r="Q57" s="360"/>
      <c r="R57" s="360"/>
      <c r="S57" s="360"/>
      <c r="T57" s="360"/>
      <c r="U57" s="360"/>
      <c r="V57" s="360"/>
      <c r="W57" s="360"/>
      <c r="X57" s="361"/>
      <c r="Y57" s="60"/>
    </row>
    <row r="58" spans="1:38" s="54" customFormat="1" ht="16" x14ac:dyDescent="0.2">
      <c r="A58" s="52"/>
      <c r="B58" s="363"/>
      <c r="C58" s="53"/>
      <c r="D58" s="364"/>
      <c r="E58" s="364"/>
      <c r="F58" s="364"/>
      <c r="G58" s="365"/>
      <c r="H58" s="366"/>
      <c r="I58" s="360"/>
      <c r="J58" s="362"/>
      <c r="K58" s="360"/>
      <c r="L58" s="360"/>
      <c r="M58" s="360"/>
      <c r="N58" s="360"/>
      <c r="O58" s="360"/>
      <c r="P58" s="360"/>
      <c r="Q58" s="360"/>
      <c r="R58" s="360"/>
      <c r="S58" s="360"/>
      <c r="T58" s="360"/>
      <c r="U58" s="360"/>
      <c r="V58" s="360"/>
      <c r="W58" s="360"/>
      <c r="X58" s="361"/>
      <c r="Y58" s="60"/>
    </row>
    <row r="59" spans="1:38" s="54" customFormat="1" ht="16" x14ac:dyDescent="0.2">
      <c r="A59" s="52"/>
      <c r="B59" s="363"/>
      <c r="C59" s="53"/>
      <c r="D59" s="364"/>
      <c r="E59" s="364"/>
      <c r="F59" s="364"/>
      <c r="G59" s="365"/>
      <c r="H59" s="366"/>
      <c r="I59" s="360"/>
      <c r="J59" s="362"/>
      <c r="K59" s="360"/>
      <c r="L59" s="360"/>
      <c r="M59" s="360"/>
      <c r="N59" s="360"/>
      <c r="O59" s="360"/>
      <c r="P59" s="360"/>
      <c r="Q59" s="360"/>
      <c r="R59" s="360"/>
      <c r="S59" s="360"/>
      <c r="T59" s="360"/>
      <c r="U59" s="360"/>
      <c r="V59" s="360"/>
      <c r="W59" s="360"/>
      <c r="X59" s="361"/>
      <c r="Y59" s="60"/>
    </row>
    <row r="60" spans="1:38" s="54" customFormat="1" ht="16" x14ac:dyDescent="0.2">
      <c r="A60" s="52"/>
      <c r="B60" s="363"/>
      <c r="C60" s="53"/>
      <c r="D60" s="364"/>
      <c r="E60" s="364"/>
      <c r="F60" s="364"/>
      <c r="G60" s="365"/>
      <c r="H60" s="366"/>
      <c r="I60" s="360"/>
      <c r="J60" s="362"/>
      <c r="K60" s="360"/>
      <c r="L60" s="360"/>
      <c r="M60" s="360"/>
      <c r="N60" s="360"/>
      <c r="O60" s="360"/>
      <c r="P60" s="360"/>
      <c r="Q60" s="360"/>
      <c r="R60" s="360"/>
      <c r="S60" s="360"/>
      <c r="T60" s="360"/>
      <c r="U60" s="360"/>
      <c r="V60" s="360"/>
      <c r="W60" s="360"/>
      <c r="X60" s="361"/>
      <c r="Y60" s="60"/>
    </row>
    <row r="61" spans="1:38" s="54" customFormat="1" ht="16" x14ac:dyDescent="0.2">
      <c r="A61" s="52"/>
      <c r="B61" s="363"/>
      <c r="C61" s="53"/>
      <c r="D61" s="364"/>
      <c r="E61" s="364"/>
      <c r="F61" s="364"/>
      <c r="G61" s="365"/>
      <c r="H61" s="366"/>
      <c r="I61" s="360"/>
      <c r="J61" s="362"/>
      <c r="K61" s="360"/>
      <c r="L61" s="360"/>
      <c r="M61" s="360"/>
      <c r="N61" s="360"/>
      <c r="O61" s="360"/>
      <c r="P61" s="360"/>
      <c r="Q61" s="360"/>
      <c r="R61" s="360"/>
      <c r="S61" s="360"/>
      <c r="T61" s="360"/>
      <c r="U61" s="360"/>
      <c r="V61" s="360"/>
      <c r="W61" s="360"/>
      <c r="X61" s="361"/>
      <c r="Y61" s="60"/>
    </row>
    <row r="62" spans="1:38" s="54" customFormat="1" ht="16" x14ac:dyDescent="0.2">
      <c r="A62" s="52"/>
      <c r="B62" s="363"/>
      <c r="C62" s="53"/>
      <c r="D62" s="364"/>
      <c r="E62" s="364"/>
      <c r="F62" s="364"/>
      <c r="G62" s="365"/>
      <c r="H62" s="366"/>
      <c r="I62" s="360"/>
      <c r="J62" s="362"/>
      <c r="K62" s="360"/>
      <c r="L62" s="360"/>
      <c r="M62" s="360"/>
      <c r="N62" s="360"/>
      <c r="O62" s="360"/>
      <c r="P62" s="360"/>
      <c r="Q62" s="360"/>
      <c r="R62" s="360"/>
      <c r="S62" s="360"/>
      <c r="T62" s="360"/>
      <c r="U62" s="360"/>
      <c r="V62" s="360"/>
      <c r="W62" s="360"/>
      <c r="X62" s="361"/>
      <c r="Y62" s="60"/>
    </row>
    <row r="63" spans="1:38" s="54" customFormat="1" ht="16" x14ac:dyDescent="0.2">
      <c r="A63" s="52"/>
      <c r="B63" s="52"/>
      <c r="C63" s="53"/>
      <c r="D63" s="364"/>
      <c r="E63" s="364"/>
      <c r="F63" s="364"/>
      <c r="G63" s="365"/>
      <c r="H63" s="366"/>
      <c r="I63" s="360"/>
      <c r="J63" s="362"/>
      <c r="K63" s="360"/>
      <c r="L63" s="360"/>
      <c r="M63" s="360"/>
      <c r="N63" s="360"/>
      <c r="O63" s="360"/>
      <c r="P63" s="360"/>
      <c r="Q63" s="360"/>
      <c r="R63" s="360"/>
      <c r="S63" s="360"/>
      <c r="T63" s="360"/>
      <c r="U63" s="360"/>
      <c r="V63" s="360"/>
      <c r="W63" s="360"/>
      <c r="X63" s="361"/>
      <c r="Y63" s="60"/>
    </row>
    <row r="64" spans="1:38" s="54" customFormat="1" ht="16" x14ac:dyDescent="0.2">
      <c r="A64" s="52"/>
      <c r="B64" s="52"/>
      <c r="C64" s="53"/>
      <c r="D64" s="364"/>
      <c r="E64" s="364"/>
      <c r="F64" s="364"/>
      <c r="G64" s="365"/>
      <c r="H64" s="366"/>
      <c r="I64" s="360"/>
      <c r="J64" s="362"/>
      <c r="K64" s="360"/>
      <c r="L64" s="360"/>
      <c r="M64" s="360"/>
      <c r="N64" s="360"/>
      <c r="O64" s="360"/>
      <c r="P64" s="360"/>
      <c r="Q64" s="360"/>
      <c r="R64" s="360"/>
      <c r="S64" s="360"/>
      <c r="T64" s="360"/>
      <c r="U64" s="360"/>
      <c r="V64" s="360"/>
      <c r="W64" s="360"/>
      <c r="X64" s="361"/>
      <c r="Y64" s="60"/>
    </row>
    <row r="65" spans="1:25" s="54" customFormat="1" ht="16" x14ac:dyDescent="0.2">
      <c r="A65" s="52"/>
      <c r="B65" s="52"/>
      <c r="C65" s="53"/>
      <c r="D65" s="364"/>
      <c r="E65" s="364"/>
      <c r="F65" s="364"/>
      <c r="G65" s="365"/>
      <c r="H65" s="366"/>
      <c r="I65" s="360"/>
      <c r="J65" s="362"/>
      <c r="K65" s="360"/>
      <c r="L65" s="360"/>
      <c r="M65" s="360"/>
      <c r="N65" s="360"/>
      <c r="O65" s="360"/>
      <c r="P65" s="360"/>
      <c r="Q65" s="360"/>
      <c r="R65" s="360"/>
      <c r="S65" s="360"/>
      <c r="T65" s="360"/>
      <c r="U65" s="360"/>
      <c r="V65" s="360"/>
      <c r="W65" s="360"/>
      <c r="X65" s="361"/>
      <c r="Y65" s="60"/>
    </row>
    <row r="66" spans="1:25" s="26" customFormat="1" x14ac:dyDescent="0.35">
      <c r="A66" s="49"/>
      <c r="B66" s="49"/>
      <c r="C66" s="43"/>
      <c r="D66" s="50"/>
      <c r="E66" s="50"/>
      <c r="F66" s="50"/>
      <c r="G66" s="50"/>
      <c r="H66" s="366"/>
      <c r="I66" s="50"/>
      <c r="J66" s="50"/>
      <c r="K66" s="360"/>
      <c r="L66" s="360"/>
      <c r="M66" s="360"/>
      <c r="N66" s="360"/>
      <c r="O66" s="360"/>
      <c r="P66" s="360"/>
      <c r="Q66" s="360"/>
      <c r="R66" s="360"/>
      <c r="S66" s="360"/>
      <c r="T66" s="360"/>
      <c r="U66" s="360"/>
      <c r="V66" s="360"/>
      <c r="W66" s="360"/>
      <c r="X66" s="361"/>
      <c r="Y66" s="57"/>
    </row>
    <row r="67" spans="1:25" s="26" customFormat="1" x14ac:dyDescent="0.35">
      <c r="A67" s="49"/>
      <c r="B67" s="49"/>
      <c r="C67" s="43"/>
      <c r="D67" s="50"/>
      <c r="E67" s="50"/>
      <c r="F67" s="50"/>
      <c r="G67" s="50"/>
      <c r="H67" s="50"/>
      <c r="I67" s="50"/>
      <c r="J67" s="50"/>
      <c r="K67" s="50"/>
      <c r="L67" s="50"/>
      <c r="M67" s="50"/>
      <c r="N67" s="50"/>
      <c r="O67" s="50"/>
      <c r="P67" s="50"/>
      <c r="Q67" s="50"/>
      <c r="R67" s="50"/>
      <c r="S67" s="50"/>
      <c r="T67" s="50"/>
      <c r="U67" s="50"/>
      <c r="V67" s="50"/>
      <c r="W67" s="360"/>
      <c r="X67" s="361"/>
      <c r="Y67" s="57"/>
    </row>
    <row r="68" spans="1:25" s="26" customFormat="1" x14ac:dyDescent="0.35">
      <c r="A68" s="49"/>
      <c r="B68" s="49"/>
      <c r="C68" s="43"/>
      <c r="D68" s="50"/>
      <c r="E68" s="50"/>
      <c r="F68" s="50"/>
      <c r="G68" s="50"/>
      <c r="H68" s="50"/>
      <c r="I68" s="50"/>
      <c r="J68" s="50"/>
      <c r="K68" s="360" t="s">
        <v>78</v>
      </c>
      <c r="L68" s="50"/>
      <c r="M68" s="50"/>
      <c r="N68" s="50"/>
      <c r="O68" s="360" t="s">
        <v>90</v>
      </c>
      <c r="P68" s="50"/>
      <c r="Q68" s="50"/>
      <c r="R68" s="50"/>
      <c r="S68" s="50"/>
      <c r="T68" s="50"/>
      <c r="U68" s="360" t="s">
        <v>95</v>
      </c>
      <c r="V68" s="50"/>
      <c r="W68" s="50"/>
      <c r="X68" s="51"/>
      <c r="Y68" s="57"/>
    </row>
    <row r="69" spans="1:25" s="26" customFormat="1" x14ac:dyDescent="0.35">
      <c r="A69" s="49"/>
      <c r="B69" s="49"/>
      <c r="C69" s="43"/>
      <c r="D69" s="50"/>
      <c r="E69" s="50"/>
      <c r="F69" s="50"/>
      <c r="G69" s="50"/>
      <c r="H69" s="50"/>
      <c r="I69" s="50"/>
      <c r="J69" s="50"/>
      <c r="K69" s="360"/>
      <c r="L69" s="50"/>
      <c r="M69" s="50"/>
      <c r="N69" s="50"/>
      <c r="O69" s="360"/>
      <c r="P69" s="50"/>
      <c r="Q69" s="50"/>
      <c r="R69" s="50"/>
      <c r="S69" s="50"/>
      <c r="T69" s="50"/>
      <c r="U69" s="360"/>
      <c r="V69" s="50"/>
      <c r="W69" s="50"/>
      <c r="X69" s="51"/>
      <c r="Y69" s="57"/>
    </row>
    <row r="70" spans="1:25" s="26" customFormat="1" x14ac:dyDescent="0.35">
      <c r="A70" s="49"/>
      <c r="B70" s="49"/>
      <c r="C70" s="43"/>
      <c r="D70" s="50"/>
      <c r="E70" s="50"/>
      <c r="F70" s="50"/>
      <c r="G70" s="50"/>
      <c r="H70" s="50"/>
      <c r="I70" s="50"/>
      <c r="J70" s="50"/>
      <c r="K70" s="360"/>
      <c r="L70" s="50"/>
      <c r="M70" s="50"/>
      <c r="N70" s="50"/>
      <c r="O70" s="360"/>
      <c r="P70" s="50"/>
      <c r="Q70" s="50"/>
      <c r="R70" s="50"/>
      <c r="S70" s="50"/>
      <c r="T70" s="50"/>
      <c r="U70" s="360"/>
      <c r="V70" s="50"/>
      <c r="W70" s="50"/>
      <c r="X70" s="51"/>
      <c r="Y70" s="57"/>
    </row>
    <row r="71" spans="1:25" s="26" customFormat="1" x14ac:dyDescent="0.35">
      <c r="A71" s="49"/>
      <c r="B71" s="49"/>
      <c r="C71" s="43"/>
      <c r="D71" s="50"/>
      <c r="E71" s="50"/>
      <c r="F71" s="50"/>
      <c r="G71" s="50"/>
      <c r="H71" s="50"/>
      <c r="I71" s="50"/>
      <c r="J71" s="50"/>
      <c r="K71" s="360"/>
      <c r="L71" s="50"/>
      <c r="M71" s="50"/>
      <c r="N71" s="50"/>
      <c r="O71" s="360"/>
      <c r="P71" s="50"/>
      <c r="Q71" s="50"/>
      <c r="R71" s="50"/>
      <c r="S71" s="50"/>
      <c r="T71" s="50"/>
      <c r="U71" s="360"/>
      <c r="V71" s="50"/>
      <c r="W71" s="50"/>
      <c r="X71" s="51"/>
      <c r="Y71" s="57"/>
    </row>
    <row r="72" spans="1:25" s="26" customFormat="1" x14ac:dyDescent="0.35">
      <c r="A72" s="49"/>
      <c r="B72" s="49"/>
      <c r="C72" s="43"/>
      <c r="D72" s="50"/>
      <c r="E72" s="50"/>
      <c r="F72" s="50"/>
      <c r="G72" s="50"/>
      <c r="H72" s="50"/>
      <c r="I72" s="50"/>
      <c r="J72" s="50"/>
      <c r="K72" s="360"/>
      <c r="L72" s="50"/>
      <c r="M72" s="50"/>
      <c r="N72" s="50"/>
      <c r="O72" s="360"/>
      <c r="P72" s="50"/>
      <c r="Q72" s="50"/>
      <c r="R72" s="50"/>
      <c r="S72" s="50"/>
      <c r="T72" s="50"/>
      <c r="U72" s="360"/>
      <c r="V72" s="50"/>
      <c r="W72" s="50"/>
      <c r="X72" s="51"/>
      <c r="Y72" s="57"/>
    </row>
    <row r="73" spans="1:25" s="26" customFormat="1" x14ac:dyDescent="0.35">
      <c r="A73" s="49"/>
      <c r="B73" s="49"/>
      <c r="C73" s="43"/>
      <c r="D73" s="50"/>
      <c r="E73" s="50"/>
      <c r="F73" s="50"/>
      <c r="G73" s="50"/>
      <c r="H73" s="50"/>
      <c r="I73" s="50"/>
      <c r="J73" s="50"/>
      <c r="K73" s="360"/>
      <c r="L73" s="50"/>
      <c r="M73" s="50"/>
      <c r="N73" s="50"/>
      <c r="O73" s="360"/>
      <c r="P73" s="50"/>
      <c r="Q73" s="50"/>
      <c r="R73" s="50"/>
      <c r="S73" s="50"/>
      <c r="T73" s="50"/>
      <c r="U73" s="360"/>
      <c r="V73" s="50"/>
      <c r="W73" s="50"/>
      <c r="X73" s="51"/>
      <c r="Y73" s="57"/>
    </row>
    <row r="74" spans="1:25" s="26" customFormat="1" x14ac:dyDescent="0.35">
      <c r="A74" s="49"/>
      <c r="B74" s="49"/>
      <c r="C74" s="43"/>
      <c r="D74" s="50"/>
      <c r="E74" s="50"/>
      <c r="F74" s="50"/>
      <c r="G74" s="50"/>
      <c r="H74" s="50"/>
      <c r="I74" s="50"/>
      <c r="J74" s="50"/>
      <c r="K74" s="360"/>
      <c r="L74" s="50"/>
      <c r="M74" s="50"/>
      <c r="N74" s="50"/>
      <c r="O74" s="360"/>
      <c r="P74" s="50"/>
      <c r="Q74" s="50"/>
      <c r="R74" s="50"/>
      <c r="S74" s="50"/>
      <c r="T74" s="50"/>
      <c r="U74" s="360"/>
      <c r="V74" s="50"/>
      <c r="W74" s="50"/>
      <c r="X74" s="51"/>
      <c r="Y74" s="57"/>
    </row>
    <row r="75" spans="1:25" s="26" customFormat="1" x14ac:dyDescent="0.35">
      <c r="A75" s="49"/>
      <c r="B75" s="49"/>
      <c r="C75" s="43"/>
      <c r="D75" s="50"/>
      <c r="E75" s="50"/>
      <c r="F75" s="50"/>
      <c r="G75" s="50"/>
      <c r="H75" s="50"/>
      <c r="I75" s="50"/>
      <c r="J75" s="50"/>
      <c r="K75" s="360"/>
      <c r="L75" s="50"/>
      <c r="M75" s="50"/>
      <c r="N75" s="50"/>
      <c r="O75" s="360"/>
      <c r="P75" s="50"/>
      <c r="Q75" s="50"/>
      <c r="R75" s="50"/>
      <c r="S75" s="50"/>
      <c r="T75" s="50"/>
      <c r="U75" s="360"/>
      <c r="V75" s="50"/>
      <c r="W75" s="50"/>
      <c r="X75" s="51"/>
      <c r="Y75" s="57"/>
    </row>
    <row r="76" spans="1:25" s="26" customFormat="1" x14ac:dyDescent="0.35">
      <c r="A76" s="49"/>
      <c r="B76" s="49"/>
      <c r="C76" s="43"/>
      <c r="D76" s="50"/>
      <c r="E76" s="50"/>
      <c r="F76" s="50"/>
      <c r="G76" s="50"/>
      <c r="H76" s="50"/>
      <c r="I76" s="50"/>
      <c r="J76" s="50"/>
      <c r="K76" s="50"/>
      <c r="L76" s="50"/>
      <c r="M76" s="50"/>
      <c r="N76" s="50"/>
      <c r="O76" s="50"/>
      <c r="P76" s="50"/>
      <c r="Q76" s="50"/>
      <c r="R76" s="50"/>
      <c r="S76" s="50"/>
      <c r="T76" s="50"/>
      <c r="U76" s="360"/>
      <c r="V76" s="50"/>
      <c r="W76" s="50"/>
      <c r="X76" s="51"/>
      <c r="Y76" s="57"/>
    </row>
    <row r="77" spans="1:25" s="26" customFormat="1" x14ac:dyDescent="0.35">
      <c r="A77" s="49"/>
      <c r="B77" s="49"/>
      <c r="C77" s="43"/>
      <c r="D77" s="50"/>
      <c r="E77" s="50"/>
      <c r="F77" s="50"/>
      <c r="G77" s="50"/>
      <c r="H77" s="50"/>
      <c r="I77" s="50"/>
      <c r="J77" s="50"/>
      <c r="K77" s="50"/>
      <c r="L77" s="50"/>
      <c r="M77" s="50"/>
      <c r="N77" s="50"/>
      <c r="O77" s="50"/>
      <c r="P77" s="50"/>
      <c r="Q77" s="50"/>
      <c r="R77" s="50"/>
      <c r="S77" s="50"/>
      <c r="T77" s="50"/>
      <c r="U77" s="360"/>
      <c r="V77" s="50"/>
      <c r="W77" s="50"/>
      <c r="X77" s="51"/>
      <c r="Y77" s="57"/>
    </row>
    <row r="78" spans="1:25" s="26" customFormat="1" x14ac:dyDescent="0.35">
      <c r="A78" s="49"/>
      <c r="B78" s="49"/>
      <c r="C78" s="43"/>
      <c r="D78" s="50"/>
      <c r="E78" s="50"/>
      <c r="F78" s="50"/>
      <c r="G78" s="50"/>
      <c r="H78" s="50"/>
      <c r="I78" s="50"/>
      <c r="J78" s="50"/>
      <c r="K78" s="50"/>
      <c r="L78" s="50"/>
      <c r="M78" s="50"/>
      <c r="N78" s="50"/>
      <c r="O78" s="50"/>
      <c r="P78" s="50"/>
      <c r="Q78" s="50"/>
      <c r="R78" s="50"/>
      <c r="S78" s="50"/>
      <c r="T78" s="50"/>
      <c r="U78" s="360"/>
      <c r="V78" s="50"/>
      <c r="W78" s="50"/>
      <c r="X78" s="51"/>
      <c r="Y78" s="57"/>
    </row>
    <row r="79" spans="1:25" s="26" customFormat="1" x14ac:dyDescent="0.35">
      <c r="A79" s="49"/>
      <c r="B79" s="49"/>
      <c r="C79" s="43"/>
      <c r="D79" s="50"/>
      <c r="E79" s="50"/>
      <c r="F79" s="50"/>
      <c r="G79" s="50"/>
      <c r="H79" s="50"/>
      <c r="I79" s="50"/>
      <c r="J79" s="50"/>
      <c r="K79" s="50"/>
      <c r="L79" s="50"/>
      <c r="M79" s="50"/>
      <c r="N79" s="50"/>
      <c r="O79" s="50"/>
      <c r="P79" s="50"/>
      <c r="Q79" s="50"/>
      <c r="R79" s="50"/>
      <c r="S79" s="50"/>
      <c r="T79" s="50"/>
      <c r="U79" s="360"/>
      <c r="V79" s="50"/>
      <c r="W79" s="50"/>
      <c r="X79" s="51"/>
      <c r="Y79" s="57"/>
    </row>
  </sheetData>
  <mergeCells count="41">
    <mergeCell ref="A1:C1"/>
    <mergeCell ref="A2:B5"/>
    <mergeCell ref="A6:B6"/>
    <mergeCell ref="A7:B9"/>
    <mergeCell ref="A10:A22"/>
    <mergeCell ref="B10:B14"/>
    <mergeCell ref="B15:B22"/>
    <mergeCell ref="H55:H66"/>
    <mergeCell ref="A23:B24"/>
    <mergeCell ref="A25:C25"/>
    <mergeCell ref="A26:A53"/>
    <mergeCell ref="B26:B35"/>
    <mergeCell ref="B36:B40"/>
    <mergeCell ref="B41:B43"/>
    <mergeCell ref="B44:B47"/>
    <mergeCell ref="B48:B49"/>
    <mergeCell ref="B50:B53"/>
    <mergeCell ref="B55:B62"/>
    <mergeCell ref="D55:D65"/>
    <mergeCell ref="E55:E65"/>
    <mergeCell ref="F55:F65"/>
    <mergeCell ref="G55:G65"/>
    <mergeCell ref="I55:I65"/>
    <mergeCell ref="J55:J65"/>
    <mergeCell ref="K55:K66"/>
    <mergeCell ref="L55:L66"/>
    <mergeCell ref="M55:M66"/>
    <mergeCell ref="U55:U66"/>
    <mergeCell ref="V55:V66"/>
    <mergeCell ref="W55:W67"/>
    <mergeCell ref="X55:X67"/>
    <mergeCell ref="K68:K75"/>
    <mergeCell ref="O68:O75"/>
    <mergeCell ref="U68:U79"/>
    <mergeCell ref="O55:O66"/>
    <mergeCell ref="P55:P66"/>
    <mergeCell ref="Q55:Q66"/>
    <mergeCell ref="R55:R66"/>
    <mergeCell ref="S55:S66"/>
    <mergeCell ref="T55:T66"/>
    <mergeCell ref="N55:N66"/>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A9D05-A353-2543-AAC7-C57712E15E50}">
  <dimension ref="A1:EW146"/>
  <sheetViews>
    <sheetView topLeftCell="A3" zoomScale="48" zoomScaleNormal="51" workbookViewId="0">
      <selection activeCell="AD5" sqref="AD5:AI13"/>
    </sheetView>
  </sheetViews>
  <sheetFormatPr baseColWidth="10" defaultRowHeight="29" x14ac:dyDescent="0.35"/>
  <cols>
    <col min="1" max="1" width="10.83203125" style="76"/>
    <col min="2" max="2" width="32.1640625" style="104" customWidth="1"/>
    <col min="3" max="3" width="61.83203125" style="158" customWidth="1"/>
    <col min="4" max="4" width="9.5" style="6" customWidth="1"/>
    <col min="5" max="25" width="9.5" style="5" customWidth="1"/>
    <col min="26" max="26" width="10.83203125" style="76"/>
    <col min="27" max="27" width="10.83203125" style="77"/>
    <col min="28" max="28" width="10.83203125" style="76"/>
    <col min="29" max="29" width="33.5" customWidth="1"/>
    <col min="30" max="45" width="13.5" customWidth="1"/>
  </cols>
  <sheetData>
    <row r="1" spans="1:35" x14ac:dyDescent="0.35">
      <c r="A1" s="101"/>
      <c r="D1" s="349" t="s">
        <v>160</v>
      </c>
      <c r="E1" s="349"/>
      <c r="F1" s="349"/>
      <c r="G1" s="349"/>
      <c r="H1" s="349"/>
      <c r="I1" s="102"/>
      <c r="J1" s="102"/>
      <c r="K1" s="102"/>
      <c r="L1" s="102"/>
      <c r="M1" s="102"/>
      <c r="N1" s="102"/>
      <c r="O1" s="102"/>
      <c r="P1" s="102"/>
      <c r="Q1" s="102"/>
      <c r="R1" s="102"/>
      <c r="S1" s="102"/>
      <c r="T1" s="102"/>
      <c r="U1" s="102"/>
      <c r="V1" s="102"/>
      <c r="W1" s="102"/>
      <c r="X1" s="102"/>
      <c r="Y1" s="102"/>
      <c r="Z1" s="107"/>
      <c r="AA1" s="107"/>
    </row>
    <row r="2" spans="1:35" ht="30" thickBot="1" x14ac:dyDescent="0.4">
      <c r="A2" s="101"/>
      <c r="D2" s="108"/>
      <c r="E2" s="102"/>
      <c r="F2" s="102"/>
      <c r="G2" s="102"/>
      <c r="H2" s="102"/>
      <c r="I2" s="102"/>
      <c r="J2" s="102"/>
      <c r="K2" s="102"/>
      <c r="L2" s="102"/>
      <c r="M2" s="102"/>
      <c r="N2" s="102"/>
      <c r="O2" s="102"/>
      <c r="P2" s="102"/>
      <c r="Q2" s="102"/>
      <c r="R2" s="102"/>
      <c r="S2" s="102"/>
      <c r="T2" s="102"/>
      <c r="U2" s="102"/>
      <c r="V2" s="102"/>
      <c r="W2" s="102"/>
      <c r="X2" s="102"/>
      <c r="Y2" s="102"/>
      <c r="Z2" s="107"/>
      <c r="AA2" s="107"/>
    </row>
    <row r="3" spans="1:35" ht="191" thickBot="1" x14ac:dyDescent="0.35">
      <c r="A3" s="101"/>
      <c r="B3" s="339" t="s">
        <v>157</v>
      </c>
      <c r="C3" s="340"/>
      <c r="D3" s="109" t="s">
        <v>158</v>
      </c>
      <c r="E3" s="110" t="s">
        <v>7</v>
      </c>
      <c r="F3" s="110" t="s">
        <v>10</v>
      </c>
      <c r="G3" s="110" t="s">
        <v>16</v>
      </c>
      <c r="H3" s="110" t="s">
        <v>17</v>
      </c>
      <c r="I3" s="110" t="s">
        <v>101</v>
      </c>
      <c r="J3" s="111" t="s">
        <v>25</v>
      </c>
      <c r="K3" s="111" t="s">
        <v>74</v>
      </c>
      <c r="L3" s="111" t="s">
        <v>77</v>
      </c>
      <c r="M3" s="111" t="s">
        <v>79</v>
      </c>
      <c r="N3" s="111" t="s">
        <v>80</v>
      </c>
      <c r="O3" s="111" t="s">
        <v>70</v>
      </c>
      <c r="P3" s="111" t="s">
        <v>102</v>
      </c>
      <c r="Q3" s="111" t="s">
        <v>85</v>
      </c>
      <c r="R3" s="111" t="s">
        <v>86</v>
      </c>
      <c r="S3" s="111" t="s">
        <v>69</v>
      </c>
      <c r="T3" s="111" t="s">
        <v>103</v>
      </c>
      <c r="U3" s="112" t="s">
        <v>91</v>
      </c>
      <c r="V3" s="111" t="s">
        <v>93</v>
      </c>
      <c r="W3" s="111" t="s">
        <v>96</v>
      </c>
      <c r="X3" s="113" t="s">
        <v>107</v>
      </c>
      <c r="Y3" s="114" t="s">
        <v>106</v>
      </c>
      <c r="Z3" s="107"/>
      <c r="AA3" s="107"/>
    </row>
    <row r="4" spans="1:35" s="72" customFormat="1" ht="31" customHeight="1" x14ac:dyDescent="0.3">
      <c r="A4" s="101"/>
      <c r="B4" s="341" t="s">
        <v>112</v>
      </c>
      <c r="C4" s="159" t="s">
        <v>68</v>
      </c>
      <c r="D4" s="331">
        <v>13</v>
      </c>
      <c r="E4" s="115">
        <v>1</v>
      </c>
      <c r="F4" s="116">
        <v>1</v>
      </c>
      <c r="G4" s="115">
        <v>0.5</v>
      </c>
      <c r="H4" s="115">
        <v>1</v>
      </c>
      <c r="I4" s="115">
        <v>1</v>
      </c>
      <c r="J4" s="115">
        <v>1</v>
      </c>
      <c r="K4" s="115">
        <v>0</v>
      </c>
      <c r="L4" s="115">
        <v>1</v>
      </c>
      <c r="M4" s="115">
        <v>1</v>
      </c>
      <c r="N4" s="115">
        <v>1</v>
      </c>
      <c r="O4" s="115">
        <v>1</v>
      </c>
      <c r="P4" s="115">
        <v>1</v>
      </c>
      <c r="Q4" s="115">
        <v>0</v>
      </c>
      <c r="R4" s="115">
        <v>1</v>
      </c>
      <c r="S4" s="115">
        <v>1</v>
      </c>
      <c r="T4" s="115">
        <v>1</v>
      </c>
      <c r="U4" s="115">
        <v>0</v>
      </c>
      <c r="V4" s="115">
        <v>1</v>
      </c>
      <c r="W4" s="115">
        <v>0</v>
      </c>
      <c r="X4" s="115">
        <v>1</v>
      </c>
      <c r="Y4" s="117">
        <v>1</v>
      </c>
      <c r="Z4" s="107"/>
      <c r="AA4" s="107"/>
      <c r="AB4" s="76"/>
    </row>
    <row r="5" spans="1:35" x14ac:dyDescent="0.3">
      <c r="A5" s="101"/>
      <c r="B5" s="342"/>
      <c r="C5" s="160" t="s">
        <v>67</v>
      </c>
      <c r="D5" s="333"/>
      <c r="E5" s="103">
        <v>1</v>
      </c>
      <c r="F5" s="118">
        <v>1</v>
      </c>
      <c r="G5" s="103">
        <v>0</v>
      </c>
      <c r="H5" s="103">
        <v>1</v>
      </c>
      <c r="I5" s="103">
        <v>1</v>
      </c>
      <c r="J5" s="103">
        <v>1</v>
      </c>
      <c r="K5" s="103">
        <v>1</v>
      </c>
      <c r="L5" s="103">
        <v>1</v>
      </c>
      <c r="M5" s="103">
        <v>1</v>
      </c>
      <c r="N5" s="103">
        <v>1</v>
      </c>
      <c r="O5" s="103">
        <v>1</v>
      </c>
      <c r="P5" s="103">
        <v>1</v>
      </c>
      <c r="Q5" s="103">
        <v>1</v>
      </c>
      <c r="R5" s="103">
        <v>1</v>
      </c>
      <c r="S5" s="103">
        <v>1</v>
      </c>
      <c r="T5" s="103">
        <v>1</v>
      </c>
      <c r="U5" s="103">
        <v>0</v>
      </c>
      <c r="V5" s="103">
        <v>1</v>
      </c>
      <c r="W5" s="103">
        <v>1</v>
      </c>
      <c r="X5" s="103">
        <v>1</v>
      </c>
      <c r="Y5" s="119">
        <v>1</v>
      </c>
      <c r="Z5" s="107"/>
      <c r="AA5" s="107"/>
      <c r="AD5" s="350" t="s">
        <v>161</v>
      </c>
      <c r="AE5" s="351"/>
      <c r="AF5" s="351"/>
      <c r="AG5" s="351"/>
      <c r="AH5" s="351"/>
      <c r="AI5" s="351"/>
    </row>
    <row r="6" spans="1:35" s="72" customFormat="1" ht="58" x14ac:dyDescent="0.3">
      <c r="A6" s="101"/>
      <c r="B6" s="342"/>
      <c r="C6" s="161" t="s">
        <v>47</v>
      </c>
      <c r="D6" s="333"/>
      <c r="E6" s="120">
        <v>1</v>
      </c>
      <c r="F6" s="121">
        <v>1</v>
      </c>
      <c r="G6" s="120">
        <v>0</v>
      </c>
      <c r="H6" s="120">
        <v>1</v>
      </c>
      <c r="I6" s="120">
        <v>0.5</v>
      </c>
      <c r="J6" s="120">
        <v>1</v>
      </c>
      <c r="K6" s="120">
        <v>0</v>
      </c>
      <c r="L6" s="120">
        <v>1</v>
      </c>
      <c r="M6" s="120">
        <v>1</v>
      </c>
      <c r="N6" s="120">
        <v>1</v>
      </c>
      <c r="O6" s="120">
        <v>1</v>
      </c>
      <c r="P6" s="120">
        <v>1</v>
      </c>
      <c r="Q6" s="120">
        <v>1</v>
      </c>
      <c r="R6" s="120">
        <v>1</v>
      </c>
      <c r="S6" s="120">
        <v>1</v>
      </c>
      <c r="T6" s="120">
        <v>1</v>
      </c>
      <c r="U6" s="120">
        <v>0.5</v>
      </c>
      <c r="V6" s="120">
        <v>1</v>
      </c>
      <c r="W6" s="120">
        <v>1</v>
      </c>
      <c r="X6" s="120">
        <v>1</v>
      </c>
      <c r="Y6" s="122">
        <v>1</v>
      </c>
      <c r="Z6" s="107"/>
      <c r="AA6" s="107"/>
      <c r="AB6" s="76"/>
      <c r="AD6" s="351"/>
      <c r="AE6" s="351"/>
      <c r="AF6" s="351"/>
      <c r="AG6" s="351"/>
      <c r="AH6" s="351"/>
      <c r="AI6" s="351"/>
    </row>
    <row r="7" spans="1:35" x14ac:dyDescent="0.3">
      <c r="A7" s="101"/>
      <c r="B7" s="342"/>
      <c r="C7" s="160" t="s">
        <v>72</v>
      </c>
      <c r="D7" s="333"/>
      <c r="E7" s="103">
        <v>1</v>
      </c>
      <c r="F7" s="123">
        <v>0</v>
      </c>
      <c r="G7" s="103">
        <v>0</v>
      </c>
      <c r="H7" s="103">
        <v>1</v>
      </c>
      <c r="I7" s="103">
        <v>0</v>
      </c>
      <c r="J7" s="103">
        <v>1</v>
      </c>
      <c r="K7" s="103">
        <v>1</v>
      </c>
      <c r="L7" s="103">
        <v>1</v>
      </c>
      <c r="M7" s="103">
        <v>1</v>
      </c>
      <c r="N7" s="103">
        <v>0</v>
      </c>
      <c r="O7" s="103">
        <v>1</v>
      </c>
      <c r="P7" s="103">
        <v>0</v>
      </c>
      <c r="Q7" s="103">
        <v>0</v>
      </c>
      <c r="R7" s="103">
        <v>1</v>
      </c>
      <c r="S7" s="103">
        <v>1</v>
      </c>
      <c r="T7" s="103">
        <v>1</v>
      </c>
      <c r="U7" s="103">
        <v>0.5</v>
      </c>
      <c r="V7" s="103">
        <v>1</v>
      </c>
      <c r="W7" s="103">
        <v>0</v>
      </c>
      <c r="X7" s="103">
        <v>1</v>
      </c>
      <c r="Y7" s="119">
        <v>1</v>
      </c>
      <c r="Z7" s="107"/>
      <c r="AA7" s="107"/>
      <c r="AD7" s="351"/>
      <c r="AE7" s="351"/>
      <c r="AF7" s="351"/>
      <c r="AG7" s="351"/>
      <c r="AH7" s="351"/>
      <c r="AI7" s="351"/>
    </row>
    <row r="8" spans="1:35" s="72" customFormat="1" x14ac:dyDescent="0.3">
      <c r="A8" s="101"/>
      <c r="B8" s="342"/>
      <c r="C8" s="161" t="s">
        <v>48</v>
      </c>
      <c r="D8" s="333"/>
      <c r="E8" s="120">
        <v>1</v>
      </c>
      <c r="F8" s="121">
        <v>0</v>
      </c>
      <c r="G8" s="120">
        <v>0</v>
      </c>
      <c r="H8" s="120">
        <v>0</v>
      </c>
      <c r="I8" s="120">
        <v>0</v>
      </c>
      <c r="J8" s="120">
        <v>1</v>
      </c>
      <c r="K8" s="120">
        <v>0</v>
      </c>
      <c r="L8" s="120">
        <v>1</v>
      </c>
      <c r="M8" s="120">
        <v>1</v>
      </c>
      <c r="N8" s="120">
        <v>0</v>
      </c>
      <c r="O8" s="120">
        <v>1</v>
      </c>
      <c r="P8" s="120">
        <v>0</v>
      </c>
      <c r="Q8" s="120">
        <v>0</v>
      </c>
      <c r="R8" s="120">
        <v>1</v>
      </c>
      <c r="S8" s="120">
        <v>1</v>
      </c>
      <c r="T8" s="120">
        <v>1</v>
      </c>
      <c r="U8" s="120">
        <v>0</v>
      </c>
      <c r="V8" s="120">
        <v>0</v>
      </c>
      <c r="W8" s="120">
        <v>0</v>
      </c>
      <c r="X8" s="120">
        <v>0</v>
      </c>
      <c r="Y8" s="122">
        <v>0</v>
      </c>
      <c r="Z8" s="107"/>
      <c r="AA8" s="107"/>
      <c r="AB8" s="76"/>
      <c r="AD8" s="351"/>
      <c r="AE8" s="351"/>
      <c r="AF8" s="351"/>
      <c r="AG8" s="351"/>
      <c r="AH8" s="351"/>
      <c r="AI8" s="351"/>
    </row>
    <row r="9" spans="1:35" x14ac:dyDescent="0.3">
      <c r="A9" s="101"/>
      <c r="B9" s="342"/>
      <c r="C9" s="160" t="s">
        <v>71</v>
      </c>
      <c r="D9" s="333"/>
      <c r="E9" s="103">
        <v>0</v>
      </c>
      <c r="F9" s="123">
        <v>0</v>
      </c>
      <c r="G9" s="103">
        <v>0</v>
      </c>
      <c r="H9" s="103">
        <v>0</v>
      </c>
      <c r="I9" s="103">
        <v>0</v>
      </c>
      <c r="J9" s="103">
        <v>0</v>
      </c>
      <c r="K9" s="103">
        <v>0</v>
      </c>
      <c r="L9" s="103">
        <v>0</v>
      </c>
      <c r="M9" s="103">
        <v>0</v>
      </c>
      <c r="N9" s="103">
        <v>0</v>
      </c>
      <c r="O9" s="103">
        <v>0</v>
      </c>
      <c r="P9" s="103">
        <v>0</v>
      </c>
      <c r="Q9" s="103">
        <v>0</v>
      </c>
      <c r="R9" s="103">
        <v>0</v>
      </c>
      <c r="S9" s="103">
        <v>0</v>
      </c>
      <c r="T9" s="103">
        <v>0</v>
      </c>
      <c r="U9" s="103">
        <v>0</v>
      </c>
      <c r="V9" s="103">
        <v>0</v>
      </c>
      <c r="W9" s="103">
        <v>0</v>
      </c>
      <c r="X9" s="103">
        <v>0</v>
      </c>
      <c r="Y9" s="119">
        <v>0</v>
      </c>
      <c r="Z9" s="107"/>
      <c r="AA9" s="107"/>
      <c r="AD9" s="351"/>
      <c r="AE9" s="351"/>
      <c r="AF9" s="351"/>
      <c r="AG9" s="351"/>
      <c r="AH9" s="351"/>
      <c r="AI9" s="351"/>
    </row>
    <row r="10" spans="1:35" s="72" customFormat="1" x14ac:dyDescent="0.3">
      <c r="A10" s="101"/>
      <c r="B10" s="342"/>
      <c r="C10" s="161" t="s">
        <v>49</v>
      </c>
      <c r="D10" s="333"/>
      <c r="E10" s="120">
        <v>0.5</v>
      </c>
      <c r="F10" s="121">
        <v>1</v>
      </c>
      <c r="G10" s="120">
        <v>0</v>
      </c>
      <c r="H10" s="120">
        <v>1</v>
      </c>
      <c r="I10" s="120">
        <v>0.5</v>
      </c>
      <c r="J10" s="120">
        <v>1</v>
      </c>
      <c r="K10" s="120">
        <v>0</v>
      </c>
      <c r="L10" s="120">
        <v>1</v>
      </c>
      <c r="M10" s="120">
        <v>1</v>
      </c>
      <c r="N10" s="120">
        <v>0</v>
      </c>
      <c r="O10" s="120">
        <v>0</v>
      </c>
      <c r="P10" s="120">
        <v>0</v>
      </c>
      <c r="Q10" s="120">
        <v>0</v>
      </c>
      <c r="R10" s="120">
        <v>0</v>
      </c>
      <c r="S10" s="120">
        <v>1</v>
      </c>
      <c r="T10" s="120">
        <v>1</v>
      </c>
      <c r="U10" s="120">
        <v>0</v>
      </c>
      <c r="V10" s="120">
        <v>0</v>
      </c>
      <c r="W10" s="120">
        <v>0</v>
      </c>
      <c r="X10" s="120">
        <v>1</v>
      </c>
      <c r="Y10" s="122">
        <v>0.5</v>
      </c>
      <c r="Z10" s="107"/>
      <c r="AA10" s="107"/>
      <c r="AB10" s="76"/>
      <c r="AD10" s="351"/>
      <c r="AE10" s="351"/>
      <c r="AF10" s="351"/>
      <c r="AG10" s="351"/>
      <c r="AH10" s="351"/>
      <c r="AI10" s="351"/>
    </row>
    <row r="11" spans="1:35" x14ac:dyDescent="0.3">
      <c r="A11" s="101"/>
      <c r="B11" s="342"/>
      <c r="C11" s="160" t="s">
        <v>6</v>
      </c>
      <c r="D11" s="333"/>
      <c r="E11" s="118">
        <v>1</v>
      </c>
      <c r="F11" s="118">
        <v>1</v>
      </c>
      <c r="G11" s="103">
        <v>1</v>
      </c>
      <c r="H11" s="103">
        <v>0</v>
      </c>
      <c r="I11" s="103">
        <v>0</v>
      </c>
      <c r="J11" s="103">
        <v>1</v>
      </c>
      <c r="K11" s="103">
        <v>1</v>
      </c>
      <c r="L11" s="103">
        <v>1</v>
      </c>
      <c r="M11" s="103">
        <v>1</v>
      </c>
      <c r="N11" s="103">
        <v>1</v>
      </c>
      <c r="O11" s="103">
        <v>1</v>
      </c>
      <c r="P11" s="103">
        <v>1</v>
      </c>
      <c r="Q11" s="103">
        <v>1</v>
      </c>
      <c r="R11" s="103">
        <v>1</v>
      </c>
      <c r="S11" s="103">
        <v>1</v>
      </c>
      <c r="T11" s="103">
        <v>1</v>
      </c>
      <c r="U11" s="103">
        <v>0</v>
      </c>
      <c r="V11" s="103">
        <v>1</v>
      </c>
      <c r="W11" s="103">
        <v>1</v>
      </c>
      <c r="X11" s="103">
        <v>1</v>
      </c>
      <c r="Y11" s="119">
        <v>1</v>
      </c>
      <c r="Z11" s="107"/>
      <c r="AA11" s="107"/>
      <c r="AD11" s="351"/>
      <c r="AE11" s="351"/>
      <c r="AF11" s="351"/>
      <c r="AG11" s="351"/>
      <c r="AH11" s="351"/>
      <c r="AI11" s="351"/>
    </row>
    <row r="12" spans="1:35" s="72" customFormat="1" x14ac:dyDescent="0.3">
      <c r="A12" s="101"/>
      <c r="B12" s="342"/>
      <c r="C12" s="161" t="s">
        <v>46</v>
      </c>
      <c r="D12" s="333"/>
      <c r="E12" s="121">
        <v>1</v>
      </c>
      <c r="F12" s="121">
        <v>1</v>
      </c>
      <c r="G12" s="120">
        <v>1</v>
      </c>
      <c r="H12" s="120">
        <v>0</v>
      </c>
      <c r="I12" s="120">
        <v>0.5</v>
      </c>
      <c r="J12" s="120">
        <v>1</v>
      </c>
      <c r="K12" s="120">
        <v>0</v>
      </c>
      <c r="L12" s="120">
        <v>1</v>
      </c>
      <c r="M12" s="120">
        <v>1</v>
      </c>
      <c r="N12" s="120">
        <v>1</v>
      </c>
      <c r="O12" s="120">
        <v>1</v>
      </c>
      <c r="P12" s="120">
        <v>1</v>
      </c>
      <c r="Q12" s="120">
        <v>0.5</v>
      </c>
      <c r="R12" s="120">
        <v>1</v>
      </c>
      <c r="S12" s="120">
        <v>1</v>
      </c>
      <c r="T12" s="120">
        <v>1</v>
      </c>
      <c r="U12" s="120">
        <v>1</v>
      </c>
      <c r="V12" s="120">
        <v>1</v>
      </c>
      <c r="W12" s="120">
        <v>0.5</v>
      </c>
      <c r="X12" s="120">
        <v>1</v>
      </c>
      <c r="Y12" s="122">
        <v>1</v>
      </c>
      <c r="Z12" s="107"/>
      <c r="AA12" s="107"/>
      <c r="AB12" s="76"/>
      <c r="AD12" s="351"/>
      <c r="AE12" s="351"/>
      <c r="AF12" s="351"/>
      <c r="AG12" s="351"/>
      <c r="AH12" s="351"/>
      <c r="AI12" s="351"/>
    </row>
    <row r="13" spans="1:35" ht="87" x14ac:dyDescent="0.3">
      <c r="A13" s="101"/>
      <c r="B13" s="342"/>
      <c r="C13" s="160" t="s">
        <v>66</v>
      </c>
      <c r="D13" s="333"/>
      <c r="E13" s="103">
        <v>1</v>
      </c>
      <c r="F13" s="118">
        <v>1</v>
      </c>
      <c r="G13" s="103">
        <v>0.5</v>
      </c>
      <c r="H13" s="103">
        <v>0.5</v>
      </c>
      <c r="I13" s="103">
        <v>0</v>
      </c>
      <c r="J13" s="103">
        <v>1</v>
      </c>
      <c r="K13" s="103">
        <v>0</v>
      </c>
      <c r="L13" s="103">
        <v>1</v>
      </c>
      <c r="M13" s="103">
        <v>1</v>
      </c>
      <c r="N13" s="103">
        <v>1</v>
      </c>
      <c r="O13" s="103">
        <v>1</v>
      </c>
      <c r="P13" s="103">
        <v>1</v>
      </c>
      <c r="Q13" s="103">
        <v>1</v>
      </c>
      <c r="R13" s="103">
        <v>1</v>
      </c>
      <c r="S13" s="103">
        <v>1</v>
      </c>
      <c r="T13" s="103">
        <v>1</v>
      </c>
      <c r="U13" s="103">
        <v>0.5</v>
      </c>
      <c r="V13" s="103">
        <v>1</v>
      </c>
      <c r="W13" s="103">
        <v>0.5</v>
      </c>
      <c r="X13" s="103">
        <v>1</v>
      </c>
      <c r="Y13" s="119">
        <v>1</v>
      </c>
      <c r="Z13" s="107"/>
      <c r="AA13" s="107"/>
      <c r="AD13" s="351"/>
      <c r="AE13" s="351"/>
      <c r="AF13" s="351"/>
      <c r="AG13" s="351"/>
      <c r="AH13" s="351"/>
      <c r="AI13" s="351"/>
    </row>
    <row r="14" spans="1:35" s="72" customFormat="1" x14ac:dyDescent="0.3">
      <c r="A14" s="101"/>
      <c r="B14" s="342"/>
      <c r="C14" s="161" t="s">
        <v>51</v>
      </c>
      <c r="D14" s="333"/>
      <c r="E14" s="121">
        <v>1</v>
      </c>
      <c r="F14" s="121">
        <v>1</v>
      </c>
      <c r="G14" s="120">
        <v>1</v>
      </c>
      <c r="H14" s="120">
        <v>0</v>
      </c>
      <c r="I14" s="120">
        <v>0.5</v>
      </c>
      <c r="J14" s="120">
        <v>1</v>
      </c>
      <c r="K14" s="120">
        <v>0</v>
      </c>
      <c r="L14" s="120">
        <v>1</v>
      </c>
      <c r="M14" s="120">
        <v>1</v>
      </c>
      <c r="N14" s="120">
        <v>1</v>
      </c>
      <c r="O14" s="120">
        <v>1</v>
      </c>
      <c r="P14" s="120">
        <v>1</v>
      </c>
      <c r="Q14" s="120">
        <v>1</v>
      </c>
      <c r="R14" s="120">
        <v>1</v>
      </c>
      <c r="S14" s="120">
        <v>1</v>
      </c>
      <c r="T14" s="120">
        <v>1</v>
      </c>
      <c r="U14" s="120">
        <v>1</v>
      </c>
      <c r="V14" s="120">
        <v>1</v>
      </c>
      <c r="W14" s="120">
        <v>1</v>
      </c>
      <c r="X14" s="120">
        <v>0</v>
      </c>
      <c r="Y14" s="122">
        <v>1</v>
      </c>
      <c r="Z14" s="107"/>
      <c r="AA14" s="107"/>
      <c r="AB14" s="76"/>
    </row>
    <row r="15" spans="1:35" x14ac:dyDescent="0.3">
      <c r="A15" s="101"/>
      <c r="B15" s="342"/>
      <c r="C15" s="160" t="s">
        <v>52</v>
      </c>
      <c r="D15" s="333"/>
      <c r="E15" s="118">
        <v>0.5</v>
      </c>
      <c r="F15" s="118">
        <v>1</v>
      </c>
      <c r="G15" s="103">
        <v>0</v>
      </c>
      <c r="H15" s="103">
        <v>0</v>
      </c>
      <c r="I15" s="103">
        <v>0</v>
      </c>
      <c r="J15" s="103">
        <v>1</v>
      </c>
      <c r="K15" s="103">
        <v>0</v>
      </c>
      <c r="L15" s="103">
        <v>1</v>
      </c>
      <c r="M15" s="103">
        <v>1</v>
      </c>
      <c r="N15" s="103">
        <v>1</v>
      </c>
      <c r="O15" s="103">
        <v>1</v>
      </c>
      <c r="P15" s="103">
        <v>1</v>
      </c>
      <c r="Q15" s="103">
        <v>0</v>
      </c>
      <c r="R15" s="103">
        <v>0</v>
      </c>
      <c r="S15" s="103">
        <v>1</v>
      </c>
      <c r="T15" s="103">
        <v>1</v>
      </c>
      <c r="U15" s="103">
        <v>1</v>
      </c>
      <c r="V15" s="103">
        <v>0</v>
      </c>
      <c r="W15" s="103">
        <v>0</v>
      </c>
      <c r="X15" s="103">
        <v>1</v>
      </c>
      <c r="Y15" s="119">
        <v>0.5</v>
      </c>
      <c r="Z15" s="107"/>
      <c r="AA15" s="107"/>
    </row>
    <row r="16" spans="1:35" s="72" customFormat="1" ht="30" thickBot="1" x14ac:dyDescent="0.35">
      <c r="A16" s="101"/>
      <c r="B16" s="342"/>
      <c r="C16" s="161" t="s">
        <v>58</v>
      </c>
      <c r="D16" s="333"/>
      <c r="E16" s="121">
        <v>1</v>
      </c>
      <c r="F16" s="121">
        <v>1</v>
      </c>
      <c r="G16" s="120">
        <v>0</v>
      </c>
      <c r="H16" s="120">
        <v>1</v>
      </c>
      <c r="I16" s="120">
        <v>0</v>
      </c>
      <c r="J16" s="120">
        <v>1</v>
      </c>
      <c r="K16" s="120">
        <v>0</v>
      </c>
      <c r="L16" s="120">
        <v>1</v>
      </c>
      <c r="M16" s="120">
        <v>1</v>
      </c>
      <c r="N16" s="120">
        <v>0</v>
      </c>
      <c r="O16" s="120">
        <v>1</v>
      </c>
      <c r="P16" s="120">
        <v>1</v>
      </c>
      <c r="Q16" s="120">
        <v>1</v>
      </c>
      <c r="R16" s="120">
        <v>1</v>
      </c>
      <c r="S16" s="120">
        <v>1</v>
      </c>
      <c r="T16" s="120">
        <v>1</v>
      </c>
      <c r="U16" s="120">
        <v>1</v>
      </c>
      <c r="V16" s="120">
        <v>0</v>
      </c>
      <c r="W16" s="120">
        <v>1</v>
      </c>
      <c r="X16" s="120">
        <v>1</v>
      </c>
      <c r="Y16" s="122">
        <v>1</v>
      </c>
      <c r="Z16" s="107"/>
      <c r="AA16" s="107"/>
      <c r="AB16" s="76"/>
    </row>
    <row r="17" spans="1:29" s="7" customFormat="1" ht="30" thickBot="1" x14ac:dyDescent="0.35">
      <c r="A17" s="101"/>
      <c r="B17" s="343"/>
      <c r="C17" s="162" t="s">
        <v>171</v>
      </c>
      <c r="D17" s="332"/>
      <c r="E17" s="143">
        <f>SUM(E4:E16)/$D$4*100</f>
        <v>84.615384615384613</v>
      </c>
      <c r="F17" s="144">
        <f t="shared" ref="F17:J17" si="0">SUM(F4:F16)/$D$4*100</f>
        <v>76.923076923076934</v>
      </c>
      <c r="G17" s="144">
        <f t="shared" si="0"/>
        <v>30.76923076923077</v>
      </c>
      <c r="H17" s="144">
        <f t="shared" si="0"/>
        <v>50</v>
      </c>
      <c r="I17" s="144">
        <f t="shared" si="0"/>
        <v>30.76923076923077</v>
      </c>
      <c r="J17" s="144">
        <f t="shared" si="0"/>
        <v>92.307692307692307</v>
      </c>
      <c r="K17" s="144">
        <f>SUM(K4:K16)/$D$4*100</f>
        <v>23.076923076923077</v>
      </c>
      <c r="L17" s="144">
        <f t="shared" ref="L17" si="1">SUM(L4:L16)/$D$4*100</f>
        <v>92.307692307692307</v>
      </c>
      <c r="M17" s="144">
        <f t="shared" ref="M17" si="2">SUM(M4:M16)/$D$4*100</f>
        <v>92.307692307692307</v>
      </c>
      <c r="N17" s="144">
        <f t="shared" ref="N17" si="3">SUM(N4:N16)/$D$4*100</f>
        <v>61.53846153846154</v>
      </c>
      <c r="O17" s="144">
        <f t="shared" ref="O17" si="4">SUM(O4:O16)/$D$4*100</f>
        <v>84.615384615384613</v>
      </c>
      <c r="P17" s="144">
        <f>SUM(P4:P16)/$D$4*100</f>
        <v>69.230769230769226</v>
      </c>
      <c r="Q17" s="144">
        <f t="shared" ref="Q17" si="5">SUM(Q4:Q16)/$D$4*100</f>
        <v>50</v>
      </c>
      <c r="R17" s="144">
        <f t="shared" ref="R17" si="6">SUM(R4:R16)/$D$4*100</f>
        <v>76.923076923076934</v>
      </c>
      <c r="S17" s="144">
        <f t="shared" ref="S17" si="7">SUM(S4:S16)/$D$4*100</f>
        <v>92.307692307692307</v>
      </c>
      <c r="T17" s="144">
        <f t="shared" ref="T17" si="8">SUM(T4:T16)/$D$4*100</f>
        <v>92.307692307692307</v>
      </c>
      <c r="U17" s="144">
        <f>SUM(U4:U16)/$D$4*100</f>
        <v>42.307692307692307</v>
      </c>
      <c r="V17" s="144">
        <f t="shared" ref="V17" si="9">SUM(V4:V16)/$D$4*100</f>
        <v>61.53846153846154</v>
      </c>
      <c r="W17" s="144">
        <f t="shared" ref="W17" si="10">SUM(W4:W16)/$D$4*100</f>
        <v>46.153846153846153</v>
      </c>
      <c r="X17" s="144">
        <f t="shared" ref="X17" si="11">SUM(X4:X16)/$D$4*100</f>
        <v>76.923076923076934</v>
      </c>
      <c r="Y17" s="145">
        <f>SUM(Y4:Y16)/$D$4*100</f>
        <v>76.923076923076934</v>
      </c>
      <c r="Z17" s="107"/>
      <c r="AA17" s="107"/>
      <c r="AB17" s="76"/>
      <c r="AC17" s="11"/>
    </row>
    <row r="18" spans="1:29" s="72" customFormat="1" x14ac:dyDescent="0.3">
      <c r="A18" s="101"/>
      <c r="B18" s="341" t="s">
        <v>114</v>
      </c>
      <c r="C18" s="161" t="s">
        <v>45</v>
      </c>
      <c r="D18" s="331">
        <v>3</v>
      </c>
      <c r="E18" s="121">
        <v>1</v>
      </c>
      <c r="F18" s="121">
        <v>1</v>
      </c>
      <c r="G18" s="120">
        <v>0</v>
      </c>
      <c r="H18" s="120">
        <v>1</v>
      </c>
      <c r="I18" s="120">
        <v>1</v>
      </c>
      <c r="J18" s="120">
        <v>1</v>
      </c>
      <c r="K18" s="120">
        <v>1</v>
      </c>
      <c r="L18" s="120">
        <v>1</v>
      </c>
      <c r="M18" s="120">
        <v>1</v>
      </c>
      <c r="N18" s="120">
        <v>1</v>
      </c>
      <c r="O18" s="120">
        <v>1</v>
      </c>
      <c r="P18" s="120">
        <v>1</v>
      </c>
      <c r="Q18" s="120">
        <v>1</v>
      </c>
      <c r="R18" s="120">
        <v>1</v>
      </c>
      <c r="S18" s="120">
        <v>1</v>
      </c>
      <c r="T18" s="120">
        <v>1</v>
      </c>
      <c r="U18" s="120">
        <v>0.5</v>
      </c>
      <c r="V18" s="120">
        <v>1</v>
      </c>
      <c r="W18" s="120">
        <v>1</v>
      </c>
      <c r="X18" s="120">
        <v>1</v>
      </c>
      <c r="Y18" s="122">
        <v>1</v>
      </c>
      <c r="Z18" s="107"/>
      <c r="AA18" s="107"/>
      <c r="AB18" s="76"/>
    </row>
    <row r="19" spans="1:29" x14ac:dyDescent="0.3">
      <c r="A19" s="101"/>
      <c r="B19" s="342"/>
      <c r="C19" s="160" t="s">
        <v>52</v>
      </c>
      <c r="D19" s="333"/>
      <c r="E19" s="123">
        <v>0.5</v>
      </c>
      <c r="F19" s="118">
        <v>1</v>
      </c>
      <c r="G19" s="124">
        <v>0</v>
      </c>
      <c r="H19" s="103">
        <v>0</v>
      </c>
      <c r="I19" s="103">
        <v>0</v>
      </c>
      <c r="J19" s="103">
        <v>1</v>
      </c>
      <c r="K19" s="103">
        <v>0</v>
      </c>
      <c r="L19" s="103">
        <v>1</v>
      </c>
      <c r="M19" s="103">
        <v>1</v>
      </c>
      <c r="N19" s="103">
        <v>1</v>
      </c>
      <c r="O19" s="103">
        <v>1</v>
      </c>
      <c r="P19" s="103">
        <v>1</v>
      </c>
      <c r="Q19" s="103">
        <v>0</v>
      </c>
      <c r="R19" s="103">
        <v>0</v>
      </c>
      <c r="S19" s="103">
        <v>1</v>
      </c>
      <c r="T19" s="103">
        <v>1</v>
      </c>
      <c r="U19" s="103">
        <v>1</v>
      </c>
      <c r="V19" s="103">
        <v>0</v>
      </c>
      <c r="W19" s="103">
        <v>0</v>
      </c>
      <c r="X19" s="103">
        <v>1</v>
      </c>
      <c r="Y19" s="119">
        <v>0.5</v>
      </c>
      <c r="Z19" s="107"/>
      <c r="AA19" s="107"/>
    </row>
    <row r="20" spans="1:29" s="72" customFormat="1" ht="30" thickBot="1" x14ac:dyDescent="0.35">
      <c r="A20" s="101"/>
      <c r="B20" s="342"/>
      <c r="C20" s="161" t="s">
        <v>58</v>
      </c>
      <c r="D20" s="333"/>
      <c r="E20" s="121">
        <v>1</v>
      </c>
      <c r="F20" s="121">
        <v>1</v>
      </c>
      <c r="G20" s="120">
        <v>0</v>
      </c>
      <c r="H20" s="120">
        <v>1</v>
      </c>
      <c r="I20" s="120">
        <v>0</v>
      </c>
      <c r="J20" s="120">
        <v>1</v>
      </c>
      <c r="K20" s="120">
        <v>0</v>
      </c>
      <c r="L20" s="120">
        <v>1</v>
      </c>
      <c r="M20" s="120">
        <v>1</v>
      </c>
      <c r="N20" s="120">
        <v>0</v>
      </c>
      <c r="O20" s="120">
        <v>1</v>
      </c>
      <c r="P20" s="120">
        <v>1</v>
      </c>
      <c r="Q20" s="120">
        <v>1</v>
      </c>
      <c r="R20" s="120">
        <v>1</v>
      </c>
      <c r="S20" s="120">
        <v>1</v>
      </c>
      <c r="T20" s="120">
        <v>1</v>
      </c>
      <c r="U20" s="120">
        <v>1</v>
      </c>
      <c r="V20" s="120">
        <v>0</v>
      </c>
      <c r="W20" s="120">
        <v>1</v>
      </c>
      <c r="X20" s="120">
        <v>1</v>
      </c>
      <c r="Y20" s="122">
        <v>1</v>
      </c>
      <c r="Z20" s="107"/>
      <c r="AA20" s="107"/>
      <c r="AB20" s="76"/>
    </row>
    <row r="21" spans="1:29" s="7" customFormat="1" ht="30" thickBot="1" x14ac:dyDescent="0.35">
      <c r="A21" s="101"/>
      <c r="B21" s="343"/>
      <c r="C21" s="162" t="s">
        <v>171</v>
      </c>
      <c r="D21" s="332"/>
      <c r="E21" s="143">
        <f>SUM(E18:E20)/$D$18*100</f>
        <v>83.333333333333343</v>
      </c>
      <c r="F21" s="144">
        <f t="shared" ref="F21:K21" si="12">SUM(F18:F20)/$D$18*100</f>
        <v>100</v>
      </c>
      <c r="G21" s="144">
        <f t="shared" si="12"/>
        <v>0</v>
      </c>
      <c r="H21" s="144">
        <f t="shared" si="12"/>
        <v>66.666666666666657</v>
      </c>
      <c r="I21" s="144">
        <f t="shared" si="12"/>
        <v>33.333333333333329</v>
      </c>
      <c r="J21" s="144">
        <f t="shared" si="12"/>
        <v>100</v>
      </c>
      <c r="K21" s="144">
        <f t="shared" si="12"/>
        <v>33.333333333333329</v>
      </c>
      <c r="L21" s="144">
        <f>SUM(L18:L20)/$D$18*100</f>
        <v>100</v>
      </c>
      <c r="M21" s="144">
        <f t="shared" ref="M21" si="13">SUM(M18:M20)/$D$18*100</f>
        <v>100</v>
      </c>
      <c r="N21" s="144">
        <f t="shared" ref="N21" si="14">SUM(N18:N20)/$D$18*100</f>
        <v>66.666666666666657</v>
      </c>
      <c r="O21" s="144">
        <f t="shared" ref="O21" si="15">SUM(O18:O20)/$D$18*100</f>
        <v>100</v>
      </c>
      <c r="P21" s="144">
        <f t="shared" ref="P21" si="16">SUM(P18:P20)/$D$18*100</f>
        <v>100</v>
      </c>
      <c r="Q21" s="144">
        <f t="shared" ref="Q21" si="17">SUM(Q18:Q20)/$D$18*100</f>
        <v>66.666666666666657</v>
      </c>
      <c r="R21" s="144">
        <f>SUM(R18:R20)/$D$18*100</f>
        <v>66.666666666666657</v>
      </c>
      <c r="S21" s="144">
        <f t="shared" ref="S21" si="18">SUM(S18:S20)/$D$18*100</f>
        <v>100</v>
      </c>
      <c r="T21" s="144">
        <f t="shared" ref="T21" si="19">SUM(T18:T20)/$D$18*100</f>
        <v>100</v>
      </c>
      <c r="U21" s="144">
        <f t="shared" ref="U21" si="20">SUM(U18:U20)/$D$18*100</f>
        <v>83.333333333333343</v>
      </c>
      <c r="V21" s="144">
        <f>SUM(V18:V20)/$D$18*100</f>
        <v>33.333333333333329</v>
      </c>
      <c r="W21" s="144">
        <f t="shared" ref="W21" si="21">SUM(W18:W20)/$D$18*100</f>
        <v>66.666666666666657</v>
      </c>
      <c r="X21" s="144">
        <f t="shared" ref="X21" si="22">SUM(X18:X20)/$D$18*100</f>
        <v>100</v>
      </c>
      <c r="Y21" s="145">
        <f t="shared" ref="Y21" si="23">SUM(Y18:Y20)/$D$18*100</f>
        <v>83.333333333333343</v>
      </c>
      <c r="Z21" s="107"/>
      <c r="AA21" s="107"/>
      <c r="AB21" s="76"/>
      <c r="AC21" s="11"/>
    </row>
    <row r="22" spans="1:29" s="72" customFormat="1" ht="21" customHeight="1" x14ac:dyDescent="0.3">
      <c r="A22" s="101"/>
      <c r="B22" s="336" t="s">
        <v>115</v>
      </c>
      <c r="C22" s="163" t="s">
        <v>44</v>
      </c>
      <c r="D22" s="354">
        <v>11</v>
      </c>
      <c r="E22" s="121">
        <v>1</v>
      </c>
      <c r="F22" s="121">
        <v>1</v>
      </c>
      <c r="G22" s="120">
        <v>0</v>
      </c>
      <c r="H22" s="120">
        <v>1</v>
      </c>
      <c r="I22" s="120">
        <v>0</v>
      </c>
      <c r="J22" s="120">
        <v>1</v>
      </c>
      <c r="K22" s="120">
        <v>1</v>
      </c>
      <c r="L22" s="120">
        <v>1</v>
      </c>
      <c r="M22" s="120">
        <v>1</v>
      </c>
      <c r="N22" s="120">
        <v>1</v>
      </c>
      <c r="O22" s="120">
        <v>1</v>
      </c>
      <c r="P22" s="120">
        <v>1</v>
      </c>
      <c r="Q22" s="120">
        <v>1</v>
      </c>
      <c r="R22" s="120">
        <v>1</v>
      </c>
      <c r="S22" s="120">
        <v>1</v>
      </c>
      <c r="T22" s="120">
        <v>1</v>
      </c>
      <c r="U22" s="120">
        <v>0.5</v>
      </c>
      <c r="V22" s="120">
        <v>1</v>
      </c>
      <c r="W22" s="120">
        <v>1</v>
      </c>
      <c r="X22" s="120">
        <v>1</v>
      </c>
      <c r="Y22" s="122">
        <v>1</v>
      </c>
      <c r="Z22" s="107"/>
      <c r="AA22" s="107"/>
      <c r="AB22" s="76"/>
    </row>
    <row r="23" spans="1:29" x14ac:dyDescent="0.3">
      <c r="A23" s="101"/>
      <c r="B23" s="337"/>
      <c r="C23" s="164" t="s">
        <v>67</v>
      </c>
      <c r="D23" s="354"/>
      <c r="E23" s="118">
        <v>1</v>
      </c>
      <c r="F23" s="118">
        <v>1</v>
      </c>
      <c r="G23" s="124">
        <v>0</v>
      </c>
      <c r="H23" s="103">
        <v>0</v>
      </c>
      <c r="I23" s="124">
        <v>0</v>
      </c>
      <c r="J23" s="124">
        <v>0</v>
      </c>
      <c r="K23" s="124">
        <v>0</v>
      </c>
      <c r="L23" s="124">
        <v>0</v>
      </c>
      <c r="M23" s="124">
        <v>0</v>
      </c>
      <c r="N23" s="124">
        <v>0</v>
      </c>
      <c r="O23" s="124">
        <v>0</v>
      </c>
      <c r="P23" s="124">
        <v>0</v>
      </c>
      <c r="Q23" s="124">
        <v>0</v>
      </c>
      <c r="R23" s="124">
        <v>0</v>
      </c>
      <c r="S23" s="124">
        <v>0</v>
      </c>
      <c r="T23" s="124">
        <v>0</v>
      </c>
      <c r="U23" s="124">
        <v>0</v>
      </c>
      <c r="V23" s="124">
        <v>0</v>
      </c>
      <c r="W23" s="124">
        <v>0</v>
      </c>
      <c r="X23" s="124">
        <v>0</v>
      </c>
      <c r="Y23" s="125">
        <v>0</v>
      </c>
      <c r="Z23" s="107"/>
      <c r="AA23" s="107"/>
    </row>
    <row r="24" spans="1:29" s="72" customFormat="1" ht="58" x14ac:dyDescent="0.3">
      <c r="A24" s="101"/>
      <c r="B24" s="337"/>
      <c r="C24" s="163" t="s">
        <v>105</v>
      </c>
      <c r="D24" s="354"/>
      <c r="E24" s="121">
        <v>1</v>
      </c>
      <c r="F24" s="121">
        <v>1</v>
      </c>
      <c r="G24" s="120">
        <v>0</v>
      </c>
      <c r="H24" s="120">
        <v>1</v>
      </c>
      <c r="I24" s="120">
        <v>1</v>
      </c>
      <c r="J24" s="120">
        <v>1</v>
      </c>
      <c r="K24" s="120">
        <v>0</v>
      </c>
      <c r="L24" s="120">
        <v>1</v>
      </c>
      <c r="M24" s="120">
        <v>1</v>
      </c>
      <c r="N24" s="120">
        <v>1</v>
      </c>
      <c r="O24" s="120">
        <v>1</v>
      </c>
      <c r="P24" s="120">
        <v>0</v>
      </c>
      <c r="Q24" s="120">
        <v>1</v>
      </c>
      <c r="R24" s="120">
        <v>1</v>
      </c>
      <c r="S24" s="120">
        <v>1</v>
      </c>
      <c r="T24" s="120">
        <v>1</v>
      </c>
      <c r="U24" s="120">
        <v>0</v>
      </c>
      <c r="V24" s="120">
        <v>1</v>
      </c>
      <c r="W24" s="120">
        <v>1</v>
      </c>
      <c r="X24" s="120">
        <v>1</v>
      </c>
      <c r="Y24" s="122">
        <v>1</v>
      </c>
      <c r="Z24" s="107"/>
      <c r="AA24" s="107"/>
      <c r="AB24" s="76"/>
    </row>
    <row r="25" spans="1:29" ht="58" x14ac:dyDescent="0.3">
      <c r="A25" s="101"/>
      <c r="B25" s="337"/>
      <c r="C25" s="164" t="s">
        <v>47</v>
      </c>
      <c r="D25" s="354"/>
      <c r="E25" s="118">
        <v>1</v>
      </c>
      <c r="F25" s="118">
        <v>1</v>
      </c>
      <c r="G25" s="124">
        <v>0</v>
      </c>
      <c r="H25" s="103">
        <v>1</v>
      </c>
      <c r="I25" s="103">
        <v>0.5</v>
      </c>
      <c r="J25" s="103">
        <v>1</v>
      </c>
      <c r="K25" s="124">
        <v>0</v>
      </c>
      <c r="L25" s="103">
        <v>1</v>
      </c>
      <c r="M25" s="103">
        <v>1</v>
      </c>
      <c r="N25" s="103">
        <v>1</v>
      </c>
      <c r="O25" s="103">
        <v>1</v>
      </c>
      <c r="P25" s="103">
        <v>1</v>
      </c>
      <c r="Q25" s="103">
        <v>1</v>
      </c>
      <c r="R25" s="103">
        <v>1</v>
      </c>
      <c r="S25" s="103">
        <v>1</v>
      </c>
      <c r="T25" s="103">
        <v>1</v>
      </c>
      <c r="U25" s="103">
        <v>0.5</v>
      </c>
      <c r="V25" s="103">
        <v>1</v>
      </c>
      <c r="W25" s="103">
        <v>1</v>
      </c>
      <c r="X25" s="103">
        <v>1</v>
      </c>
      <c r="Y25" s="119">
        <v>1</v>
      </c>
      <c r="Z25" s="107"/>
      <c r="AA25" s="107"/>
    </row>
    <row r="26" spans="1:29" s="72" customFormat="1" x14ac:dyDescent="0.3">
      <c r="A26" s="101"/>
      <c r="B26" s="337"/>
      <c r="C26" s="163" t="s">
        <v>72</v>
      </c>
      <c r="D26" s="354"/>
      <c r="E26" s="121">
        <v>1</v>
      </c>
      <c r="F26" s="120">
        <v>0</v>
      </c>
      <c r="G26" s="120">
        <v>0</v>
      </c>
      <c r="H26" s="120">
        <v>1</v>
      </c>
      <c r="I26" s="120">
        <v>0</v>
      </c>
      <c r="J26" s="120">
        <v>1</v>
      </c>
      <c r="K26" s="120">
        <v>1</v>
      </c>
      <c r="L26" s="120">
        <v>1</v>
      </c>
      <c r="M26" s="120">
        <v>1</v>
      </c>
      <c r="N26" s="120">
        <v>0</v>
      </c>
      <c r="O26" s="120">
        <v>1</v>
      </c>
      <c r="P26" s="120">
        <v>0</v>
      </c>
      <c r="Q26" s="120">
        <v>0</v>
      </c>
      <c r="R26" s="120">
        <v>1</v>
      </c>
      <c r="S26" s="120">
        <v>1</v>
      </c>
      <c r="T26" s="120">
        <v>1</v>
      </c>
      <c r="U26" s="120">
        <v>0.5</v>
      </c>
      <c r="V26" s="120">
        <v>1</v>
      </c>
      <c r="W26" s="120">
        <v>0</v>
      </c>
      <c r="X26" s="120">
        <v>1</v>
      </c>
      <c r="Y26" s="122">
        <v>1</v>
      </c>
      <c r="Z26" s="107"/>
      <c r="AA26" s="107"/>
      <c r="AB26" s="76"/>
    </row>
    <row r="27" spans="1:29" x14ac:dyDescent="0.3">
      <c r="A27" s="101"/>
      <c r="B27" s="337"/>
      <c r="C27" s="164" t="s">
        <v>48</v>
      </c>
      <c r="D27" s="354"/>
      <c r="E27" s="118">
        <v>1</v>
      </c>
      <c r="F27" s="118">
        <v>0</v>
      </c>
      <c r="G27" s="124">
        <v>0</v>
      </c>
      <c r="H27" s="103">
        <v>0</v>
      </c>
      <c r="I27" s="103">
        <v>0</v>
      </c>
      <c r="J27" s="103">
        <v>1</v>
      </c>
      <c r="K27" s="103">
        <v>0</v>
      </c>
      <c r="L27" s="103">
        <v>1</v>
      </c>
      <c r="M27" s="103">
        <v>1</v>
      </c>
      <c r="N27" s="103">
        <v>0</v>
      </c>
      <c r="O27" s="103">
        <v>1</v>
      </c>
      <c r="P27" s="103">
        <v>0</v>
      </c>
      <c r="Q27" s="103">
        <v>0</v>
      </c>
      <c r="R27" s="103">
        <v>1</v>
      </c>
      <c r="S27" s="103">
        <v>1</v>
      </c>
      <c r="T27" s="103">
        <v>1</v>
      </c>
      <c r="U27" s="103">
        <v>0</v>
      </c>
      <c r="V27" s="103">
        <v>0</v>
      </c>
      <c r="W27" s="103">
        <v>0</v>
      </c>
      <c r="X27" s="103">
        <v>0</v>
      </c>
      <c r="Y27" s="119">
        <v>0</v>
      </c>
      <c r="Z27" s="107"/>
      <c r="AA27" s="107"/>
    </row>
    <row r="28" spans="1:29" s="72" customFormat="1" x14ac:dyDescent="0.3">
      <c r="A28" s="101"/>
      <c r="B28" s="337"/>
      <c r="C28" s="163" t="s">
        <v>49</v>
      </c>
      <c r="D28" s="354"/>
      <c r="E28" s="121">
        <v>0.5</v>
      </c>
      <c r="F28" s="121">
        <v>1</v>
      </c>
      <c r="G28" s="120">
        <v>0</v>
      </c>
      <c r="H28" s="120">
        <v>1</v>
      </c>
      <c r="I28" s="120">
        <v>0.5</v>
      </c>
      <c r="J28" s="120">
        <v>1</v>
      </c>
      <c r="K28" s="120">
        <v>0</v>
      </c>
      <c r="L28" s="120">
        <v>1</v>
      </c>
      <c r="M28" s="120">
        <v>1</v>
      </c>
      <c r="N28" s="120">
        <v>0</v>
      </c>
      <c r="O28" s="120">
        <v>0</v>
      </c>
      <c r="P28" s="120">
        <v>0</v>
      </c>
      <c r="Q28" s="120">
        <v>0</v>
      </c>
      <c r="R28" s="120">
        <v>0</v>
      </c>
      <c r="S28" s="120">
        <v>1</v>
      </c>
      <c r="T28" s="120">
        <v>1</v>
      </c>
      <c r="U28" s="120">
        <v>0</v>
      </c>
      <c r="V28" s="120">
        <v>0</v>
      </c>
      <c r="W28" s="120">
        <v>0</v>
      </c>
      <c r="X28" s="120">
        <v>1</v>
      </c>
      <c r="Y28" s="122">
        <v>0.5</v>
      </c>
      <c r="Z28" s="107"/>
      <c r="AA28" s="107"/>
      <c r="AB28" s="76"/>
    </row>
    <row r="29" spans="1:29" x14ac:dyDescent="0.3">
      <c r="A29" s="101"/>
      <c r="B29" s="337"/>
      <c r="C29" s="164" t="s">
        <v>6</v>
      </c>
      <c r="D29" s="354"/>
      <c r="E29" s="118">
        <v>1</v>
      </c>
      <c r="F29" s="118">
        <v>1</v>
      </c>
      <c r="G29" s="103">
        <v>1</v>
      </c>
      <c r="H29" s="103">
        <v>0</v>
      </c>
      <c r="I29" s="103">
        <v>0</v>
      </c>
      <c r="J29" s="103">
        <v>1</v>
      </c>
      <c r="K29" s="103">
        <v>1</v>
      </c>
      <c r="L29" s="103">
        <v>1</v>
      </c>
      <c r="M29" s="103">
        <v>1</v>
      </c>
      <c r="N29" s="103">
        <v>1</v>
      </c>
      <c r="O29" s="103">
        <v>1</v>
      </c>
      <c r="P29" s="103">
        <v>1</v>
      </c>
      <c r="Q29" s="103">
        <v>1</v>
      </c>
      <c r="R29" s="103">
        <v>1</v>
      </c>
      <c r="S29" s="103">
        <v>1</v>
      </c>
      <c r="T29" s="103">
        <v>1</v>
      </c>
      <c r="U29" s="103">
        <v>0</v>
      </c>
      <c r="V29" s="103">
        <v>1</v>
      </c>
      <c r="W29" s="103">
        <v>1</v>
      </c>
      <c r="X29" s="103">
        <v>1</v>
      </c>
      <c r="Y29" s="119">
        <v>1</v>
      </c>
      <c r="Z29" s="107"/>
      <c r="AA29" s="107"/>
    </row>
    <row r="30" spans="1:29" s="72" customFormat="1" x14ac:dyDescent="0.3">
      <c r="A30" s="101"/>
      <c r="B30" s="337"/>
      <c r="C30" s="163" t="s">
        <v>46</v>
      </c>
      <c r="D30" s="354"/>
      <c r="E30" s="121">
        <v>1</v>
      </c>
      <c r="F30" s="121">
        <v>1</v>
      </c>
      <c r="G30" s="120">
        <v>1</v>
      </c>
      <c r="H30" s="120">
        <v>0</v>
      </c>
      <c r="I30" s="120">
        <v>0.5</v>
      </c>
      <c r="J30" s="120">
        <v>1</v>
      </c>
      <c r="K30" s="120">
        <v>0</v>
      </c>
      <c r="L30" s="120">
        <v>1</v>
      </c>
      <c r="M30" s="120">
        <v>1</v>
      </c>
      <c r="N30" s="120">
        <v>1</v>
      </c>
      <c r="O30" s="120">
        <v>1</v>
      </c>
      <c r="P30" s="120">
        <v>1</v>
      </c>
      <c r="Q30" s="120">
        <v>0.5</v>
      </c>
      <c r="R30" s="120">
        <v>1</v>
      </c>
      <c r="S30" s="120">
        <v>1</v>
      </c>
      <c r="T30" s="120">
        <v>1</v>
      </c>
      <c r="U30" s="120">
        <v>1</v>
      </c>
      <c r="V30" s="120">
        <v>1</v>
      </c>
      <c r="W30" s="120">
        <v>0.5</v>
      </c>
      <c r="X30" s="120">
        <v>1</v>
      </c>
      <c r="Y30" s="122">
        <v>1</v>
      </c>
      <c r="Z30" s="107"/>
      <c r="AA30" s="107"/>
      <c r="AB30" s="76"/>
    </row>
    <row r="31" spans="1:29" ht="65" customHeight="1" x14ac:dyDescent="0.3">
      <c r="A31" s="101"/>
      <c r="B31" s="337"/>
      <c r="C31" s="164" t="s">
        <v>172</v>
      </c>
      <c r="D31" s="354"/>
      <c r="E31" s="118">
        <v>1</v>
      </c>
      <c r="F31" s="118">
        <v>1</v>
      </c>
      <c r="G31" s="103">
        <v>0.5</v>
      </c>
      <c r="H31" s="103">
        <v>0.5</v>
      </c>
      <c r="I31" s="103">
        <v>0</v>
      </c>
      <c r="J31" s="103">
        <v>1</v>
      </c>
      <c r="K31" s="103">
        <v>0</v>
      </c>
      <c r="L31" s="103">
        <v>1</v>
      </c>
      <c r="M31" s="103">
        <v>1</v>
      </c>
      <c r="N31" s="103">
        <v>1</v>
      </c>
      <c r="O31" s="103">
        <v>1</v>
      </c>
      <c r="P31" s="103">
        <v>1</v>
      </c>
      <c r="Q31" s="103">
        <v>1</v>
      </c>
      <c r="R31" s="103">
        <v>1</v>
      </c>
      <c r="S31" s="103">
        <v>1</v>
      </c>
      <c r="T31" s="103">
        <v>1</v>
      </c>
      <c r="U31" s="103">
        <v>0.5</v>
      </c>
      <c r="V31" s="103">
        <v>1</v>
      </c>
      <c r="W31" s="103">
        <v>0.5</v>
      </c>
      <c r="X31" s="103">
        <v>1</v>
      </c>
      <c r="Y31" s="119">
        <v>1</v>
      </c>
      <c r="Z31" s="107"/>
      <c r="AA31" s="107"/>
    </row>
    <row r="32" spans="1:29" s="72" customFormat="1" ht="30" thickBot="1" x14ac:dyDescent="0.35">
      <c r="A32" s="101"/>
      <c r="B32" s="337"/>
      <c r="C32" s="163" t="s">
        <v>51</v>
      </c>
      <c r="D32" s="354"/>
      <c r="E32" s="121">
        <v>1</v>
      </c>
      <c r="F32" s="121">
        <v>1</v>
      </c>
      <c r="G32" s="120">
        <v>1</v>
      </c>
      <c r="H32" s="120">
        <v>0</v>
      </c>
      <c r="I32" s="120">
        <v>0.5</v>
      </c>
      <c r="J32" s="120">
        <v>1</v>
      </c>
      <c r="K32" s="120">
        <v>0</v>
      </c>
      <c r="L32" s="120">
        <v>1</v>
      </c>
      <c r="M32" s="120">
        <v>1</v>
      </c>
      <c r="N32" s="120">
        <v>1</v>
      </c>
      <c r="O32" s="120">
        <v>1</v>
      </c>
      <c r="P32" s="120">
        <v>1</v>
      </c>
      <c r="Q32" s="120">
        <v>1</v>
      </c>
      <c r="R32" s="120">
        <v>1</v>
      </c>
      <c r="S32" s="120">
        <v>1</v>
      </c>
      <c r="T32" s="120">
        <v>1</v>
      </c>
      <c r="U32" s="120">
        <v>1</v>
      </c>
      <c r="V32" s="120">
        <v>1</v>
      </c>
      <c r="W32" s="120">
        <v>1</v>
      </c>
      <c r="X32" s="120">
        <v>0</v>
      </c>
      <c r="Y32" s="122">
        <v>1</v>
      </c>
      <c r="Z32" s="107"/>
      <c r="AA32" s="107"/>
      <c r="AB32" s="76"/>
    </row>
    <row r="33" spans="1:153" s="7" customFormat="1" ht="30" thickBot="1" x14ac:dyDescent="0.35">
      <c r="A33" s="101"/>
      <c r="B33" s="338"/>
      <c r="C33" s="162" t="s">
        <v>171</v>
      </c>
      <c r="D33" s="355"/>
      <c r="E33" s="146">
        <f>SUM(E22:E32)/$D$22*100</f>
        <v>95.454545454545453</v>
      </c>
      <c r="F33" s="147">
        <f t="shared" ref="F33:K33" si="24">SUM(F22:F32)/$D$22*100</f>
        <v>81.818181818181827</v>
      </c>
      <c r="G33" s="147">
        <f t="shared" si="24"/>
        <v>31.818181818181817</v>
      </c>
      <c r="H33" s="147">
        <f t="shared" si="24"/>
        <v>50</v>
      </c>
      <c r="I33" s="147">
        <f t="shared" si="24"/>
        <v>27.27272727272727</v>
      </c>
      <c r="J33" s="147">
        <f t="shared" si="24"/>
        <v>90.909090909090907</v>
      </c>
      <c r="K33" s="147">
        <f t="shared" si="24"/>
        <v>27.27272727272727</v>
      </c>
      <c r="L33" s="147">
        <f>SUM(L22:L32)/$D$22*100</f>
        <v>90.909090909090907</v>
      </c>
      <c r="M33" s="147">
        <f t="shared" ref="M33" si="25">SUM(M22:M32)/$D$22*100</f>
        <v>90.909090909090907</v>
      </c>
      <c r="N33" s="147">
        <f t="shared" ref="N33" si="26">SUM(N22:N32)/$D$22*100</f>
        <v>63.636363636363633</v>
      </c>
      <c r="O33" s="147">
        <f t="shared" ref="O33" si="27">SUM(O22:O32)/$D$22*100</f>
        <v>81.818181818181827</v>
      </c>
      <c r="P33" s="147">
        <f t="shared" ref="P33" si="28">SUM(P22:P32)/$D$22*100</f>
        <v>54.54545454545454</v>
      </c>
      <c r="Q33" s="147">
        <f>SUM(Q22:Q32)/$D$22*100</f>
        <v>59.090909090909093</v>
      </c>
      <c r="R33" s="147">
        <f t="shared" ref="R33" si="29">SUM(R22:R32)/$D$22*100</f>
        <v>81.818181818181827</v>
      </c>
      <c r="S33" s="147">
        <f t="shared" ref="S33" si="30">SUM(S22:S32)/$D$22*100</f>
        <v>90.909090909090907</v>
      </c>
      <c r="T33" s="147">
        <f t="shared" ref="T33" si="31">SUM(T22:T32)/$D$22*100</f>
        <v>90.909090909090907</v>
      </c>
      <c r="U33" s="147">
        <f>SUM(U22:U32)/$D$22*100</f>
        <v>36.363636363636367</v>
      </c>
      <c r="V33" s="147">
        <f t="shared" ref="V33" si="32">SUM(V22:V32)/$D$22*100</f>
        <v>72.727272727272734</v>
      </c>
      <c r="W33" s="147">
        <f t="shared" ref="W33" si="33">SUM(W22:W32)/$D$22*100</f>
        <v>54.54545454545454</v>
      </c>
      <c r="X33" s="147">
        <f t="shared" ref="X33" si="34">SUM(X22:X32)/$D$22*100</f>
        <v>72.727272727272734</v>
      </c>
      <c r="Y33" s="148">
        <f t="shared" ref="Y33" si="35">SUM(Y22:Y32)/$D$22*100</f>
        <v>77.272727272727266</v>
      </c>
      <c r="Z33" s="107"/>
      <c r="AA33" s="107"/>
      <c r="AB33" s="76"/>
      <c r="AC33" s="12"/>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row>
    <row r="34" spans="1:153" s="72" customFormat="1" ht="32" customHeight="1" x14ac:dyDescent="0.3">
      <c r="A34" s="101"/>
      <c r="B34" s="341" t="s">
        <v>116</v>
      </c>
      <c r="C34" s="159" t="s">
        <v>63</v>
      </c>
      <c r="D34" s="344">
        <v>3</v>
      </c>
      <c r="E34" s="121">
        <v>0</v>
      </c>
      <c r="F34" s="121">
        <v>0</v>
      </c>
      <c r="G34" s="120">
        <v>0</v>
      </c>
      <c r="H34" s="120">
        <v>0</v>
      </c>
      <c r="I34" s="120">
        <v>0</v>
      </c>
      <c r="J34" s="120">
        <v>0</v>
      </c>
      <c r="K34" s="120">
        <v>0</v>
      </c>
      <c r="L34" s="120">
        <v>0.5</v>
      </c>
      <c r="M34" s="120">
        <v>0</v>
      </c>
      <c r="N34" s="120">
        <v>0</v>
      </c>
      <c r="O34" s="120">
        <v>1</v>
      </c>
      <c r="P34" s="120">
        <v>1</v>
      </c>
      <c r="Q34" s="120">
        <v>0</v>
      </c>
      <c r="R34" s="120">
        <v>0</v>
      </c>
      <c r="S34" s="120">
        <v>0</v>
      </c>
      <c r="T34" s="120">
        <v>0</v>
      </c>
      <c r="U34" s="120">
        <v>0</v>
      </c>
      <c r="V34" s="120">
        <v>1</v>
      </c>
      <c r="W34" s="120">
        <v>1</v>
      </c>
      <c r="X34" s="120">
        <v>0</v>
      </c>
      <c r="Y34" s="122">
        <v>0.5</v>
      </c>
      <c r="Z34" s="107"/>
      <c r="AA34" s="107"/>
      <c r="AB34" s="76"/>
    </row>
    <row r="35" spans="1:153" x14ac:dyDescent="0.3">
      <c r="A35" s="101"/>
      <c r="B35" s="342"/>
      <c r="C35" s="160" t="s">
        <v>64</v>
      </c>
      <c r="D35" s="345"/>
      <c r="E35" s="123">
        <v>0</v>
      </c>
      <c r="F35" s="123">
        <v>0</v>
      </c>
      <c r="G35" s="124">
        <v>0</v>
      </c>
      <c r="H35" s="124">
        <v>0</v>
      </c>
      <c r="I35" s="124">
        <v>0</v>
      </c>
      <c r="J35" s="124">
        <v>0</v>
      </c>
      <c r="K35" s="124">
        <v>0</v>
      </c>
      <c r="L35" s="124">
        <v>0.5</v>
      </c>
      <c r="M35" s="124">
        <v>0</v>
      </c>
      <c r="N35" s="124">
        <v>1</v>
      </c>
      <c r="O35" s="124">
        <v>1</v>
      </c>
      <c r="P35" s="124">
        <v>0.5</v>
      </c>
      <c r="Q35" s="124">
        <v>0</v>
      </c>
      <c r="R35" s="124">
        <v>0</v>
      </c>
      <c r="S35" s="124">
        <v>0</v>
      </c>
      <c r="T35" s="124">
        <v>0.5</v>
      </c>
      <c r="U35" s="124">
        <v>0</v>
      </c>
      <c r="V35" s="124">
        <v>1</v>
      </c>
      <c r="W35" s="124">
        <v>1</v>
      </c>
      <c r="X35" s="124">
        <v>0</v>
      </c>
      <c r="Y35" s="125">
        <v>0.5</v>
      </c>
      <c r="Z35" s="107"/>
      <c r="AA35" s="107"/>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row>
    <row r="36" spans="1:153" s="72" customFormat="1" ht="30" thickBot="1" x14ac:dyDescent="0.35">
      <c r="A36" s="101"/>
      <c r="B36" s="342"/>
      <c r="C36" s="161" t="s">
        <v>73</v>
      </c>
      <c r="D36" s="345"/>
      <c r="E36" s="121">
        <v>0</v>
      </c>
      <c r="F36" s="120">
        <v>0.5</v>
      </c>
      <c r="G36" s="120">
        <v>0.5</v>
      </c>
      <c r="H36" s="120">
        <v>0</v>
      </c>
      <c r="I36" s="120">
        <v>0</v>
      </c>
      <c r="J36" s="120">
        <v>0</v>
      </c>
      <c r="K36" s="120">
        <v>1</v>
      </c>
      <c r="L36" s="120">
        <v>0.5</v>
      </c>
      <c r="M36" s="120">
        <v>0</v>
      </c>
      <c r="N36" s="120">
        <v>1</v>
      </c>
      <c r="O36" s="120">
        <v>1</v>
      </c>
      <c r="P36" s="120">
        <v>0.5</v>
      </c>
      <c r="Q36" s="120">
        <v>0</v>
      </c>
      <c r="R36" s="120">
        <v>0</v>
      </c>
      <c r="S36" s="120">
        <v>1</v>
      </c>
      <c r="T36" s="120">
        <v>1</v>
      </c>
      <c r="U36" s="120">
        <v>1</v>
      </c>
      <c r="V36" s="120">
        <v>1</v>
      </c>
      <c r="W36" s="120">
        <v>1</v>
      </c>
      <c r="X36" s="120">
        <v>1</v>
      </c>
      <c r="Y36" s="122">
        <v>0.5</v>
      </c>
      <c r="Z36" s="107"/>
      <c r="AA36" s="107"/>
      <c r="AB36" s="76"/>
    </row>
    <row r="37" spans="1:153" s="7" customFormat="1" ht="30" thickBot="1" x14ac:dyDescent="0.35">
      <c r="A37" s="101"/>
      <c r="B37" s="343"/>
      <c r="C37" s="162" t="s">
        <v>171</v>
      </c>
      <c r="D37" s="346"/>
      <c r="E37" s="146">
        <f>SUM(E34:E36)/$D$34*100</f>
        <v>0</v>
      </c>
      <c r="F37" s="149">
        <f t="shared" ref="F37:Y37" si="36">SUM(F34:F36)/$D$34*100</f>
        <v>16.666666666666664</v>
      </c>
      <c r="G37" s="149">
        <f t="shared" si="36"/>
        <v>16.666666666666664</v>
      </c>
      <c r="H37" s="149">
        <f t="shared" si="36"/>
        <v>0</v>
      </c>
      <c r="I37" s="149">
        <f t="shared" si="36"/>
        <v>0</v>
      </c>
      <c r="J37" s="149">
        <f t="shared" si="36"/>
        <v>0</v>
      </c>
      <c r="K37" s="149">
        <f t="shared" si="36"/>
        <v>33.333333333333329</v>
      </c>
      <c r="L37" s="149">
        <f t="shared" si="36"/>
        <v>50</v>
      </c>
      <c r="M37" s="149">
        <f t="shared" si="36"/>
        <v>0</v>
      </c>
      <c r="N37" s="149">
        <f t="shared" si="36"/>
        <v>66.666666666666657</v>
      </c>
      <c r="O37" s="149">
        <f t="shared" si="36"/>
        <v>100</v>
      </c>
      <c r="P37" s="149">
        <f t="shared" si="36"/>
        <v>66.666666666666657</v>
      </c>
      <c r="Q37" s="149">
        <f t="shared" si="36"/>
        <v>0</v>
      </c>
      <c r="R37" s="149">
        <f t="shared" si="36"/>
        <v>0</v>
      </c>
      <c r="S37" s="149">
        <f t="shared" si="36"/>
        <v>33.333333333333329</v>
      </c>
      <c r="T37" s="149">
        <f t="shared" si="36"/>
        <v>50</v>
      </c>
      <c r="U37" s="149">
        <f t="shared" si="36"/>
        <v>33.333333333333329</v>
      </c>
      <c r="V37" s="149">
        <f t="shared" si="36"/>
        <v>100</v>
      </c>
      <c r="W37" s="149">
        <f t="shared" si="36"/>
        <v>100</v>
      </c>
      <c r="X37" s="149">
        <f t="shared" si="36"/>
        <v>33.333333333333329</v>
      </c>
      <c r="Y37" s="150">
        <f t="shared" si="36"/>
        <v>50</v>
      </c>
      <c r="Z37" s="107"/>
      <c r="AA37" s="107"/>
      <c r="AB37" s="76"/>
      <c r="AC37" s="12"/>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row>
    <row r="38" spans="1:153" s="72" customFormat="1" ht="31" customHeight="1" x14ac:dyDescent="0.3">
      <c r="A38" s="101"/>
      <c r="B38" s="336" t="s">
        <v>117</v>
      </c>
      <c r="C38" s="159" t="s">
        <v>49</v>
      </c>
      <c r="D38" s="328">
        <v>2</v>
      </c>
      <c r="E38" s="121">
        <v>0.5</v>
      </c>
      <c r="F38" s="121">
        <v>1</v>
      </c>
      <c r="G38" s="120">
        <v>0</v>
      </c>
      <c r="H38" s="120">
        <v>1</v>
      </c>
      <c r="I38" s="120">
        <v>0.5</v>
      </c>
      <c r="J38" s="120">
        <v>1</v>
      </c>
      <c r="K38" s="120">
        <v>0</v>
      </c>
      <c r="L38" s="120">
        <v>1</v>
      </c>
      <c r="M38" s="120">
        <v>1</v>
      </c>
      <c r="N38" s="120">
        <v>0</v>
      </c>
      <c r="O38" s="120">
        <v>0</v>
      </c>
      <c r="P38" s="120">
        <v>0</v>
      </c>
      <c r="Q38" s="120">
        <v>0</v>
      </c>
      <c r="R38" s="120">
        <v>0</v>
      </c>
      <c r="S38" s="120">
        <v>1</v>
      </c>
      <c r="T38" s="120">
        <v>1</v>
      </c>
      <c r="U38" s="120">
        <v>0</v>
      </c>
      <c r="V38" s="120">
        <v>0</v>
      </c>
      <c r="W38" s="120">
        <v>0</v>
      </c>
      <c r="X38" s="120">
        <v>1</v>
      </c>
      <c r="Y38" s="122">
        <v>0.5</v>
      </c>
      <c r="Z38" s="107"/>
      <c r="AA38" s="107"/>
      <c r="AB38" s="76"/>
    </row>
    <row r="39" spans="1:153" ht="85" customHeight="1" thickBot="1" x14ac:dyDescent="0.35">
      <c r="A39" s="101"/>
      <c r="B39" s="337"/>
      <c r="C39" s="160" t="s">
        <v>156</v>
      </c>
      <c r="D39" s="329"/>
      <c r="E39" s="123">
        <v>1</v>
      </c>
      <c r="F39" s="123">
        <v>1</v>
      </c>
      <c r="G39" s="124">
        <v>0.5</v>
      </c>
      <c r="H39" s="124">
        <v>0.5</v>
      </c>
      <c r="I39" s="124">
        <v>0</v>
      </c>
      <c r="J39" s="124">
        <v>1</v>
      </c>
      <c r="K39" s="124">
        <v>0</v>
      </c>
      <c r="L39" s="124">
        <v>1</v>
      </c>
      <c r="M39" s="124">
        <v>1</v>
      </c>
      <c r="N39" s="124">
        <v>1</v>
      </c>
      <c r="O39" s="124">
        <v>1</v>
      </c>
      <c r="P39" s="124">
        <v>1</v>
      </c>
      <c r="Q39" s="124">
        <v>1</v>
      </c>
      <c r="R39" s="124">
        <v>1</v>
      </c>
      <c r="S39" s="124">
        <v>1</v>
      </c>
      <c r="T39" s="124">
        <v>1</v>
      </c>
      <c r="U39" s="124">
        <v>0.5</v>
      </c>
      <c r="V39" s="124">
        <v>1</v>
      </c>
      <c r="W39" s="124">
        <v>0.5</v>
      </c>
      <c r="X39" s="124">
        <v>1</v>
      </c>
      <c r="Y39" s="125">
        <v>1</v>
      </c>
      <c r="Z39" s="107"/>
      <c r="AA39" s="107"/>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row>
    <row r="40" spans="1:153" s="74" customFormat="1" ht="34" customHeight="1" thickBot="1" x14ac:dyDescent="0.35">
      <c r="A40" s="101"/>
      <c r="B40" s="338"/>
      <c r="C40" s="165" t="s">
        <v>171</v>
      </c>
      <c r="D40" s="330"/>
      <c r="E40" s="151">
        <f>SUM(E38:E39)/$D$38*100</f>
        <v>75</v>
      </c>
      <c r="F40" s="152">
        <f t="shared" ref="F40:O40" si="37">SUM(F38:F39)/$D$38*100</f>
        <v>100</v>
      </c>
      <c r="G40" s="152">
        <f t="shared" si="37"/>
        <v>25</v>
      </c>
      <c r="H40" s="152">
        <f t="shared" si="37"/>
        <v>75</v>
      </c>
      <c r="I40" s="152">
        <f t="shared" si="37"/>
        <v>25</v>
      </c>
      <c r="J40" s="152">
        <f t="shared" si="37"/>
        <v>100</v>
      </c>
      <c r="K40" s="152">
        <f t="shared" si="37"/>
        <v>0</v>
      </c>
      <c r="L40" s="152">
        <f t="shared" si="37"/>
        <v>100</v>
      </c>
      <c r="M40" s="152">
        <f t="shared" si="37"/>
        <v>100</v>
      </c>
      <c r="N40" s="152">
        <f t="shared" si="37"/>
        <v>50</v>
      </c>
      <c r="O40" s="152">
        <f t="shared" si="37"/>
        <v>50</v>
      </c>
      <c r="P40" s="152">
        <f>SUM(P38:P39)/$D$38*100</f>
        <v>50</v>
      </c>
      <c r="Q40" s="152">
        <f t="shared" ref="Q40" si="38">SUM(Q38:Q39)/$D$38*100</f>
        <v>50</v>
      </c>
      <c r="R40" s="152">
        <f t="shared" ref="R40" si="39">SUM(R38:R39)/$D$38*100</f>
        <v>50</v>
      </c>
      <c r="S40" s="152">
        <f t="shared" ref="S40" si="40">SUM(S38:S39)/$D$38*100</f>
        <v>100</v>
      </c>
      <c r="T40" s="152">
        <f t="shared" ref="T40" si="41">SUM(T38:T39)/$D$38*100</f>
        <v>100</v>
      </c>
      <c r="U40" s="152">
        <f t="shared" ref="U40" si="42">SUM(U38:U39)/$D$38*100</f>
        <v>25</v>
      </c>
      <c r="V40" s="152">
        <f t="shared" ref="V40" si="43">SUM(V38:V39)/$D$38*100</f>
        <v>50</v>
      </c>
      <c r="W40" s="152">
        <f t="shared" ref="W40" si="44">SUM(W38:W39)/$D$38*100</f>
        <v>25</v>
      </c>
      <c r="X40" s="152">
        <f t="shared" ref="X40" si="45">SUM(X38:X39)/$D$38*100</f>
        <v>100</v>
      </c>
      <c r="Y40" s="153">
        <f t="shared" ref="Y40" si="46">SUM(Y38:Y39)/$D$38*100</f>
        <v>75</v>
      </c>
      <c r="Z40" s="107"/>
      <c r="AA40" s="107"/>
      <c r="AB40" s="76"/>
      <c r="AC40" s="73"/>
    </row>
    <row r="41" spans="1:153" ht="30" thickBot="1" x14ac:dyDescent="0.35">
      <c r="A41" s="101"/>
      <c r="B41" s="336" t="s">
        <v>118</v>
      </c>
      <c r="C41" s="166" t="s">
        <v>61</v>
      </c>
      <c r="D41" s="328">
        <v>1</v>
      </c>
      <c r="E41" s="123">
        <v>0</v>
      </c>
      <c r="F41" s="124">
        <v>0</v>
      </c>
      <c r="G41" s="124">
        <v>0</v>
      </c>
      <c r="H41" s="124">
        <v>0</v>
      </c>
      <c r="I41" s="124">
        <v>0</v>
      </c>
      <c r="J41" s="124">
        <v>1</v>
      </c>
      <c r="K41" s="124">
        <v>1</v>
      </c>
      <c r="L41" s="124">
        <v>1</v>
      </c>
      <c r="M41" s="124">
        <v>1</v>
      </c>
      <c r="N41" s="124">
        <v>1</v>
      </c>
      <c r="O41" s="124">
        <v>1</v>
      </c>
      <c r="P41" s="124">
        <v>1</v>
      </c>
      <c r="Q41" s="124">
        <v>1</v>
      </c>
      <c r="R41" s="124">
        <v>1</v>
      </c>
      <c r="S41" s="124">
        <v>1</v>
      </c>
      <c r="T41" s="124">
        <v>1</v>
      </c>
      <c r="U41" s="124">
        <v>1</v>
      </c>
      <c r="V41" s="124">
        <v>0</v>
      </c>
      <c r="W41" s="124">
        <v>1</v>
      </c>
      <c r="X41" s="124">
        <v>0.5</v>
      </c>
      <c r="Y41" s="125">
        <v>1</v>
      </c>
      <c r="Z41" s="107"/>
      <c r="AA41" s="107"/>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row>
    <row r="42" spans="1:153" s="74" customFormat="1" ht="30" thickBot="1" x14ac:dyDescent="0.35">
      <c r="A42" s="101"/>
      <c r="B42" s="338"/>
      <c r="C42" s="167" t="s">
        <v>171</v>
      </c>
      <c r="D42" s="330"/>
      <c r="E42" s="151">
        <f>E41/$D$41*100</f>
        <v>0</v>
      </c>
      <c r="F42" s="152">
        <f t="shared" ref="F42:L42" si="47">F41/$D$41*100</f>
        <v>0</v>
      </c>
      <c r="G42" s="152">
        <f t="shared" si="47"/>
        <v>0</v>
      </c>
      <c r="H42" s="152">
        <f t="shared" si="47"/>
        <v>0</v>
      </c>
      <c r="I42" s="152">
        <f t="shared" si="47"/>
        <v>0</v>
      </c>
      <c r="J42" s="152">
        <f t="shared" si="47"/>
        <v>100</v>
      </c>
      <c r="K42" s="152">
        <f t="shared" si="47"/>
        <v>100</v>
      </c>
      <c r="L42" s="152">
        <f t="shared" si="47"/>
        <v>100</v>
      </c>
      <c r="M42" s="152">
        <f>M41/$D$41*100</f>
        <v>100</v>
      </c>
      <c r="N42" s="152">
        <f t="shared" ref="N42" si="48">N41/$D$41*100</f>
        <v>100</v>
      </c>
      <c r="O42" s="152">
        <f t="shared" ref="O42" si="49">O41/$D$41*100</f>
        <v>100</v>
      </c>
      <c r="P42" s="152">
        <f t="shared" ref="P42" si="50">P41/$D$41*100</f>
        <v>100</v>
      </c>
      <c r="Q42" s="152">
        <f t="shared" ref="Q42" si="51">Q41/$D$41*100</f>
        <v>100</v>
      </c>
      <c r="R42" s="152">
        <f>R41/$D$41*100</f>
        <v>100</v>
      </c>
      <c r="S42" s="152">
        <f t="shared" ref="S42" si="52">S41/$D$41*100</f>
        <v>100</v>
      </c>
      <c r="T42" s="152">
        <f t="shared" ref="T42" si="53">T41/$D$41*100</f>
        <v>100</v>
      </c>
      <c r="U42" s="152">
        <f t="shared" ref="U42" si="54">U41/$D$41*100</f>
        <v>100</v>
      </c>
      <c r="V42" s="152">
        <f t="shared" ref="V42" si="55">V41/$D$41*100</f>
        <v>0</v>
      </c>
      <c r="W42" s="152">
        <f t="shared" ref="W42" si="56">W41/$D$41*100</f>
        <v>100</v>
      </c>
      <c r="X42" s="152">
        <f t="shared" ref="X42" si="57">X41/$D$41*100</f>
        <v>50</v>
      </c>
      <c r="Y42" s="153">
        <f t="shared" ref="Y42" si="58">Y41/$D$41*100</f>
        <v>100</v>
      </c>
      <c r="Z42" s="107"/>
      <c r="AA42" s="107"/>
      <c r="AB42" s="76"/>
      <c r="AC42" s="73"/>
    </row>
    <row r="43" spans="1:153" s="8" customFormat="1" ht="30" thickBot="1" x14ac:dyDescent="0.35">
      <c r="A43" s="101"/>
      <c r="B43" s="347" t="s">
        <v>119</v>
      </c>
      <c r="C43" s="166" t="s">
        <v>60</v>
      </c>
      <c r="D43" s="328">
        <v>1</v>
      </c>
      <c r="E43" s="123">
        <v>1</v>
      </c>
      <c r="F43" s="123">
        <v>0</v>
      </c>
      <c r="G43" s="124">
        <v>0</v>
      </c>
      <c r="H43" s="124">
        <v>0</v>
      </c>
      <c r="I43" s="124">
        <v>0</v>
      </c>
      <c r="J43" s="124">
        <v>1</v>
      </c>
      <c r="K43" s="124">
        <v>1</v>
      </c>
      <c r="L43" s="124">
        <v>1</v>
      </c>
      <c r="M43" s="124">
        <v>1</v>
      </c>
      <c r="N43" s="124">
        <v>1</v>
      </c>
      <c r="O43" s="124">
        <v>0</v>
      </c>
      <c r="P43" s="124">
        <v>1</v>
      </c>
      <c r="Q43" s="124">
        <v>1</v>
      </c>
      <c r="R43" s="124">
        <v>1</v>
      </c>
      <c r="S43" s="124">
        <v>1</v>
      </c>
      <c r="T43" s="124">
        <v>1</v>
      </c>
      <c r="U43" s="124">
        <v>1</v>
      </c>
      <c r="V43" s="124">
        <v>0</v>
      </c>
      <c r="W43" s="124">
        <v>1</v>
      </c>
      <c r="X43" s="124">
        <v>0</v>
      </c>
      <c r="Y43" s="125">
        <v>1</v>
      </c>
      <c r="Z43" s="107"/>
      <c r="AA43" s="107"/>
      <c r="AB43" s="76"/>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row>
    <row r="44" spans="1:153" s="74" customFormat="1" ht="30" thickBot="1" x14ac:dyDescent="0.35">
      <c r="A44" s="101"/>
      <c r="B44" s="348"/>
      <c r="C44" s="165" t="s">
        <v>171</v>
      </c>
      <c r="D44" s="330"/>
      <c r="E44" s="151">
        <f>E43/$D$43*100</f>
        <v>100</v>
      </c>
      <c r="F44" s="152">
        <f t="shared" ref="F44:M44" si="59">F43/$D$43*100</f>
        <v>0</v>
      </c>
      <c r="G44" s="152">
        <f t="shared" si="59"/>
        <v>0</v>
      </c>
      <c r="H44" s="152">
        <f t="shared" si="59"/>
        <v>0</v>
      </c>
      <c r="I44" s="152">
        <f t="shared" si="59"/>
        <v>0</v>
      </c>
      <c r="J44" s="152">
        <f t="shared" si="59"/>
        <v>100</v>
      </c>
      <c r="K44" s="152">
        <f t="shared" si="59"/>
        <v>100</v>
      </c>
      <c r="L44" s="152">
        <f t="shared" si="59"/>
        <v>100</v>
      </c>
      <c r="M44" s="152">
        <f t="shared" si="59"/>
        <v>100</v>
      </c>
      <c r="N44" s="152">
        <f>N43/$D$43*100</f>
        <v>100</v>
      </c>
      <c r="O44" s="152">
        <f t="shared" ref="O44" si="60">O43/$D$43*100</f>
        <v>0</v>
      </c>
      <c r="P44" s="152">
        <f t="shared" ref="P44" si="61">P43/$D$43*100</f>
        <v>100</v>
      </c>
      <c r="Q44" s="152">
        <f>Q43/$D$43*100</f>
        <v>100</v>
      </c>
      <c r="R44" s="152">
        <f t="shared" ref="R44" si="62">R43/$D$43*100</f>
        <v>100</v>
      </c>
      <c r="S44" s="152">
        <f t="shared" ref="S44" si="63">S43/$D$43*100</f>
        <v>100</v>
      </c>
      <c r="T44" s="152">
        <f t="shared" ref="T44" si="64">T43/$D$43*100</f>
        <v>100</v>
      </c>
      <c r="U44" s="152">
        <f t="shared" ref="U44" si="65">U43/$D$43*100</f>
        <v>100</v>
      </c>
      <c r="V44" s="152">
        <f t="shared" ref="V44" si="66">V43/$D$43*100</f>
        <v>0</v>
      </c>
      <c r="W44" s="152">
        <f>W43/$D$43*100</f>
        <v>100</v>
      </c>
      <c r="X44" s="152">
        <f t="shared" ref="X44" si="67">X43/$D$43*100</f>
        <v>0</v>
      </c>
      <c r="Y44" s="153">
        <f t="shared" ref="Y44" si="68">Y43/$D$43*100</f>
        <v>100</v>
      </c>
      <c r="Z44" s="107"/>
      <c r="AA44" s="107"/>
      <c r="AB44" s="76"/>
      <c r="AC44" s="73"/>
    </row>
    <row r="45" spans="1:153" x14ac:dyDescent="0.3">
      <c r="A45" s="101"/>
      <c r="B45" s="336" t="s">
        <v>120</v>
      </c>
      <c r="C45" s="166" t="s">
        <v>60</v>
      </c>
      <c r="D45" s="328">
        <v>2</v>
      </c>
      <c r="E45" s="118">
        <v>1</v>
      </c>
      <c r="F45" s="103">
        <v>0</v>
      </c>
      <c r="G45" s="124">
        <v>0</v>
      </c>
      <c r="H45" s="124">
        <v>0</v>
      </c>
      <c r="I45" s="124">
        <v>0</v>
      </c>
      <c r="J45" s="103">
        <v>1</v>
      </c>
      <c r="K45" s="103">
        <v>1</v>
      </c>
      <c r="L45" s="103">
        <v>1</v>
      </c>
      <c r="M45" s="103">
        <v>1</v>
      </c>
      <c r="N45" s="103">
        <v>1</v>
      </c>
      <c r="O45" s="124">
        <v>0</v>
      </c>
      <c r="P45" s="103">
        <v>1</v>
      </c>
      <c r="Q45" s="103">
        <v>1</v>
      </c>
      <c r="R45" s="103">
        <v>1</v>
      </c>
      <c r="S45" s="103">
        <v>1</v>
      </c>
      <c r="T45" s="103">
        <v>1</v>
      </c>
      <c r="U45" s="103">
        <v>1</v>
      </c>
      <c r="V45" s="124">
        <v>0</v>
      </c>
      <c r="W45" s="103">
        <v>1</v>
      </c>
      <c r="X45" s="124">
        <v>0</v>
      </c>
      <c r="Y45" s="119">
        <v>1</v>
      </c>
      <c r="Z45" s="107"/>
      <c r="AA45" s="107"/>
    </row>
    <row r="46" spans="1:153" s="72" customFormat="1" ht="30" thickBot="1" x14ac:dyDescent="0.35">
      <c r="A46" s="101"/>
      <c r="B46" s="337"/>
      <c r="C46" s="161" t="s">
        <v>61</v>
      </c>
      <c r="D46" s="329"/>
      <c r="E46" s="120">
        <v>0</v>
      </c>
      <c r="F46" s="120">
        <v>0</v>
      </c>
      <c r="G46" s="120">
        <v>0</v>
      </c>
      <c r="H46" s="120">
        <v>0</v>
      </c>
      <c r="I46" s="120">
        <v>0</v>
      </c>
      <c r="J46" s="120">
        <v>1</v>
      </c>
      <c r="K46" s="120">
        <v>1</v>
      </c>
      <c r="L46" s="120">
        <v>1</v>
      </c>
      <c r="M46" s="120">
        <v>1</v>
      </c>
      <c r="N46" s="120">
        <v>1</v>
      </c>
      <c r="O46" s="120">
        <v>1</v>
      </c>
      <c r="P46" s="120">
        <v>1</v>
      </c>
      <c r="Q46" s="120">
        <v>1</v>
      </c>
      <c r="R46" s="120">
        <v>1</v>
      </c>
      <c r="S46" s="120">
        <v>1</v>
      </c>
      <c r="T46" s="120">
        <v>1</v>
      </c>
      <c r="U46" s="120">
        <v>1</v>
      </c>
      <c r="V46" s="120">
        <v>0</v>
      </c>
      <c r="W46" s="120">
        <v>1</v>
      </c>
      <c r="X46" s="120">
        <v>0.5</v>
      </c>
      <c r="Y46" s="122">
        <v>1</v>
      </c>
      <c r="Z46" s="107"/>
      <c r="AA46" s="107"/>
      <c r="AB46" s="76"/>
    </row>
    <row r="47" spans="1:153" s="7" customFormat="1" ht="30" thickBot="1" x14ac:dyDescent="0.35">
      <c r="A47" s="101"/>
      <c r="B47" s="338"/>
      <c r="C47" s="162" t="s">
        <v>171</v>
      </c>
      <c r="D47" s="330"/>
      <c r="E47" s="157">
        <f>SUM(E45:E46)/$D$45*100</f>
        <v>50</v>
      </c>
      <c r="F47" s="144">
        <f t="shared" ref="F47:K47" si="69">SUM(F45:F46)/$D$45*100</f>
        <v>0</v>
      </c>
      <c r="G47" s="144">
        <f t="shared" si="69"/>
        <v>0</v>
      </c>
      <c r="H47" s="144">
        <f t="shared" si="69"/>
        <v>0</v>
      </c>
      <c r="I47" s="144">
        <f t="shared" si="69"/>
        <v>0</v>
      </c>
      <c r="J47" s="144">
        <f t="shared" si="69"/>
        <v>100</v>
      </c>
      <c r="K47" s="144">
        <f t="shared" si="69"/>
        <v>100</v>
      </c>
      <c r="L47" s="144">
        <f>SUM(L45:L46)/$D$45*100</f>
        <v>100</v>
      </c>
      <c r="M47" s="144">
        <f t="shared" ref="M47" si="70">SUM(M45:M46)/$D$45*100</f>
        <v>100</v>
      </c>
      <c r="N47" s="144">
        <f t="shared" ref="N47" si="71">SUM(N45:N46)/$D$45*100</f>
        <v>100</v>
      </c>
      <c r="O47" s="144">
        <f t="shared" ref="O47" si="72">SUM(O45:O46)/$D$45*100</f>
        <v>50</v>
      </c>
      <c r="P47" s="144">
        <f>SUM(P45:P46)/$D$45*100</f>
        <v>100</v>
      </c>
      <c r="Q47" s="144">
        <f t="shared" ref="Q47" si="73">SUM(Q45:Q46)/$D$45*100</f>
        <v>100</v>
      </c>
      <c r="R47" s="144">
        <f t="shared" ref="R47" si="74">SUM(R45:R46)/$D$45*100</f>
        <v>100</v>
      </c>
      <c r="S47" s="144">
        <f t="shared" ref="S47" si="75">SUM(S45:S46)/$D$45*100</f>
        <v>100</v>
      </c>
      <c r="T47" s="144">
        <f t="shared" ref="T47" si="76">SUM(T45:T46)/$D$45*100</f>
        <v>100</v>
      </c>
      <c r="U47" s="144">
        <f t="shared" ref="U47" si="77">SUM(U45:U46)/$D$45*100</f>
        <v>100</v>
      </c>
      <c r="V47" s="144">
        <f t="shared" ref="V47" si="78">SUM(V45:V46)/$D$45*100</f>
        <v>0</v>
      </c>
      <c r="W47" s="144">
        <f>SUM(W45:W46)/$D$45*100</f>
        <v>100</v>
      </c>
      <c r="X47" s="144">
        <f t="shared" ref="X47" si="79">SUM(X45:X46)/$D$45*100</f>
        <v>25</v>
      </c>
      <c r="Y47" s="145">
        <f t="shared" ref="Y47" si="80">SUM(Y45:Y46)/$D$45*100</f>
        <v>100</v>
      </c>
      <c r="Z47" s="107"/>
      <c r="AA47" s="107"/>
      <c r="AB47" s="76"/>
      <c r="AC47" s="11"/>
    </row>
    <row r="48" spans="1:153" x14ac:dyDescent="0.3">
      <c r="A48" s="101"/>
      <c r="B48" s="336" t="s">
        <v>121</v>
      </c>
      <c r="C48" s="168" t="s">
        <v>48</v>
      </c>
      <c r="D48" s="328">
        <v>4</v>
      </c>
      <c r="E48" s="124">
        <v>1</v>
      </c>
      <c r="F48" s="124">
        <v>0</v>
      </c>
      <c r="G48" s="124">
        <v>0</v>
      </c>
      <c r="H48" s="124">
        <v>0</v>
      </c>
      <c r="I48" s="124">
        <v>0</v>
      </c>
      <c r="J48" s="103">
        <v>1</v>
      </c>
      <c r="K48" s="124">
        <v>0</v>
      </c>
      <c r="L48" s="103">
        <v>1</v>
      </c>
      <c r="M48" s="103">
        <v>1</v>
      </c>
      <c r="N48" s="124">
        <v>0</v>
      </c>
      <c r="O48" s="103">
        <v>1</v>
      </c>
      <c r="P48" s="124">
        <v>0</v>
      </c>
      <c r="Q48" s="124">
        <v>0</v>
      </c>
      <c r="R48" s="103">
        <v>1</v>
      </c>
      <c r="S48" s="103">
        <v>1</v>
      </c>
      <c r="T48" s="103">
        <v>1</v>
      </c>
      <c r="U48" s="124">
        <v>0</v>
      </c>
      <c r="V48" s="124">
        <v>0</v>
      </c>
      <c r="W48" s="124">
        <v>0</v>
      </c>
      <c r="X48" s="124">
        <v>0</v>
      </c>
      <c r="Y48" s="125">
        <v>0</v>
      </c>
      <c r="Z48" s="107"/>
      <c r="AA48" s="107"/>
    </row>
    <row r="49" spans="1:29" x14ac:dyDescent="0.3">
      <c r="A49" s="101"/>
      <c r="B49" s="337"/>
      <c r="C49" s="164" t="s">
        <v>6</v>
      </c>
      <c r="D49" s="329"/>
      <c r="E49" s="124">
        <v>1</v>
      </c>
      <c r="F49" s="118">
        <v>1</v>
      </c>
      <c r="G49" s="103">
        <v>1</v>
      </c>
      <c r="H49" s="124">
        <v>0</v>
      </c>
      <c r="I49" s="124">
        <v>0</v>
      </c>
      <c r="J49" s="103">
        <v>1</v>
      </c>
      <c r="K49" s="103">
        <v>1</v>
      </c>
      <c r="L49" s="103">
        <v>1</v>
      </c>
      <c r="M49" s="103">
        <v>1</v>
      </c>
      <c r="N49" s="103">
        <v>1</v>
      </c>
      <c r="O49" s="103">
        <v>1</v>
      </c>
      <c r="P49" s="103">
        <v>1</v>
      </c>
      <c r="Q49" s="103">
        <v>1</v>
      </c>
      <c r="R49" s="103">
        <v>1</v>
      </c>
      <c r="S49" s="103">
        <v>1</v>
      </c>
      <c r="T49" s="103">
        <v>1</v>
      </c>
      <c r="U49" s="124">
        <v>0</v>
      </c>
      <c r="V49" s="103">
        <v>1</v>
      </c>
      <c r="W49" s="103">
        <v>1</v>
      </c>
      <c r="X49" s="103">
        <v>1</v>
      </c>
      <c r="Y49" s="119">
        <v>1</v>
      </c>
      <c r="Z49" s="107"/>
      <c r="AA49" s="107"/>
    </row>
    <row r="50" spans="1:29" s="72" customFormat="1" x14ac:dyDescent="0.3">
      <c r="A50" s="101"/>
      <c r="B50" s="337"/>
      <c r="C50" s="163" t="s">
        <v>46</v>
      </c>
      <c r="D50" s="329"/>
      <c r="E50" s="120">
        <v>1</v>
      </c>
      <c r="F50" s="121">
        <v>1</v>
      </c>
      <c r="G50" s="120">
        <v>1</v>
      </c>
      <c r="H50" s="120">
        <v>0</v>
      </c>
      <c r="I50" s="120">
        <v>0.5</v>
      </c>
      <c r="J50" s="120">
        <v>1</v>
      </c>
      <c r="K50" s="120">
        <v>0</v>
      </c>
      <c r="L50" s="120">
        <v>1</v>
      </c>
      <c r="M50" s="120">
        <v>1</v>
      </c>
      <c r="N50" s="120">
        <v>1</v>
      </c>
      <c r="O50" s="120">
        <v>1</v>
      </c>
      <c r="P50" s="120">
        <v>1</v>
      </c>
      <c r="Q50" s="120">
        <v>0.5</v>
      </c>
      <c r="R50" s="120">
        <v>1</v>
      </c>
      <c r="S50" s="120">
        <v>1</v>
      </c>
      <c r="T50" s="120">
        <v>1</v>
      </c>
      <c r="U50" s="120">
        <v>1</v>
      </c>
      <c r="V50" s="120">
        <v>1</v>
      </c>
      <c r="W50" s="120">
        <v>0.5</v>
      </c>
      <c r="X50" s="120">
        <v>1</v>
      </c>
      <c r="Y50" s="122">
        <v>1</v>
      </c>
      <c r="Z50" s="107"/>
      <c r="AA50" s="107"/>
      <c r="AB50" s="76"/>
    </row>
    <row r="51" spans="1:29" ht="31" customHeight="1" thickBot="1" x14ac:dyDescent="0.35">
      <c r="A51" s="101"/>
      <c r="B51" s="337"/>
      <c r="C51" s="164" t="s">
        <v>51</v>
      </c>
      <c r="D51" s="329"/>
      <c r="E51" s="103">
        <v>1</v>
      </c>
      <c r="F51" s="118">
        <v>1</v>
      </c>
      <c r="G51" s="103">
        <v>1</v>
      </c>
      <c r="H51" s="124">
        <v>0</v>
      </c>
      <c r="I51" s="103">
        <v>0.5</v>
      </c>
      <c r="J51" s="103">
        <v>1</v>
      </c>
      <c r="K51" s="103">
        <v>0</v>
      </c>
      <c r="L51" s="103">
        <v>1</v>
      </c>
      <c r="M51" s="103">
        <v>1</v>
      </c>
      <c r="N51" s="103">
        <v>1</v>
      </c>
      <c r="O51" s="103">
        <v>1</v>
      </c>
      <c r="P51" s="103">
        <v>1</v>
      </c>
      <c r="Q51" s="103">
        <v>1</v>
      </c>
      <c r="R51" s="103">
        <v>1</v>
      </c>
      <c r="S51" s="103">
        <v>1</v>
      </c>
      <c r="T51" s="103">
        <v>1</v>
      </c>
      <c r="U51" s="103">
        <v>1</v>
      </c>
      <c r="V51" s="103">
        <v>1</v>
      </c>
      <c r="W51" s="103">
        <v>1</v>
      </c>
      <c r="X51" s="103">
        <v>0</v>
      </c>
      <c r="Y51" s="119">
        <v>1</v>
      </c>
      <c r="Z51" s="107"/>
      <c r="AA51" s="107"/>
    </row>
    <row r="52" spans="1:29" s="74" customFormat="1" ht="31" customHeight="1" thickBot="1" x14ac:dyDescent="0.35">
      <c r="A52" s="101"/>
      <c r="B52" s="338"/>
      <c r="C52" s="165" t="s">
        <v>171</v>
      </c>
      <c r="D52" s="330"/>
      <c r="E52" s="151">
        <f>SUM(E48:E51)/$D$48*100</f>
        <v>100</v>
      </c>
      <c r="F52" s="152">
        <f t="shared" ref="F52:R52" si="81">SUM(F48:F51)/$D$48*100</f>
        <v>75</v>
      </c>
      <c r="G52" s="152">
        <f t="shared" si="81"/>
        <v>75</v>
      </c>
      <c r="H52" s="152">
        <f t="shared" si="81"/>
        <v>0</v>
      </c>
      <c r="I52" s="152">
        <f t="shared" si="81"/>
        <v>25</v>
      </c>
      <c r="J52" s="152">
        <f t="shared" si="81"/>
        <v>100</v>
      </c>
      <c r="K52" s="152">
        <f t="shared" si="81"/>
        <v>25</v>
      </c>
      <c r="L52" s="152">
        <f t="shared" si="81"/>
        <v>100</v>
      </c>
      <c r="M52" s="152">
        <f t="shared" si="81"/>
        <v>100</v>
      </c>
      <c r="N52" s="152">
        <f t="shared" si="81"/>
        <v>75</v>
      </c>
      <c r="O52" s="152">
        <f t="shared" si="81"/>
        <v>100</v>
      </c>
      <c r="P52" s="152">
        <f t="shared" si="81"/>
        <v>75</v>
      </c>
      <c r="Q52" s="152">
        <f t="shared" si="81"/>
        <v>62.5</v>
      </c>
      <c r="R52" s="152">
        <f t="shared" si="81"/>
        <v>100</v>
      </c>
      <c r="S52" s="152">
        <f t="shared" ref="S52" si="82">SUM(S48:S51)/$D$48*100</f>
        <v>100</v>
      </c>
      <c r="T52" s="152">
        <f t="shared" ref="T52" si="83">SUM(T48:T51)/$D$48*100</f>
        <v>100</v>
      </c>
      <c r="U52" s="152">
        <f t="shared" ref="U52" si="84">SUM(U48:U51)/$D$48*100</f>
        <v>50</v>
      </c>
      <c r="V52" s="152">
        <f t="shared" ref="V52" si="85">SUM(V48:V51)/$D$48*100</f>
        <v>75</v>
      </c>
      <c r="W52" s="152">
        <f t="shared" ref="W52" si="86">SUM(W48:W51)/$D$48*100</f>
        <v>62.5</v>
      </c>
      <c r="X52" s="152">
        <f t="shared" ref="X52" si="87">SUM(X48:X51)/$D$48*100</f>
        <v>50</v>
      </c>
      <c r="Y52" s="153">
        <f t="shared" ref="Y52" si="88">SUM(Y48:Y51)/$D$48*100</f>
        <v>75</v>
      </c>
      <c r="Z52" s="107"/>
      <c r="AA52" s="107"/>
      <c r="AB52" s="76"/>
      <c r="AC52" s="73"/>
    </row>
    <row r="53" spans="1:29" ht="27" customHeight="1" thickBot="1" x14ac:dyDescent="0.35">
      <c r="A53" s="101"/>
      <c r="B53" s="336" t="s">
        <v>122</v>
      </c>
      <c r="C53" s="169" t="s">
        <v>71</v>
      </c>
      <c r="D53" s="328">
        <v>1</v>
      </c>
      <c r="E53" s="124">
        <v>0</v>
      </c>
      <c r="F53" s="123">
        <v>0</v>
      </c>
      <c r="G53" s="103">
        <v>1</v>
      </c>
      <c r="H53" s="103">
        <v>1</v>
      </c>
      <c r="I53" s="124">
        <v>0</v>
      </c>
      <c r="J53" s="103">
        <v>1</v>
      </c>
      <c r="K53" s="124">
        <v>0</v>
      </c>
      <c r="L53" s="103">
        <v>1</v>
      </c>
      <c r="M53" s="103">
        <v>1</v>
      </c>
      <c r="N53" s="124">
        <v>0</v>
      </c>
      <c r="O53" s="124">
        <v>0</v>
      </c>
      <c r="P53" s="124">
        <v>0</v>
      </c>
      <c r="Q53" s="124">
        <v>0</v>
      </c>
      <c r="R53" s="103">
        <v>1</v>
      </c>
      <c r="S53" s="103">
        <v>1</v>
      </c>
      <c r="T53" s="124">
        <v>0</v>
      </c>
      <c r="U53" s="103">
        <v>1</v>
      </c>
      <c r="V53" s="124">
        <v>0</v>
      </c>
      <c r="W53" s="124">
        <v>0</v>
      </c>
      <c r="X53" s="124">
        <v>0</v>
      </c>
      <c r="Y53" s="119">
        <v>1</v>
      </c>
      <c r="Z53" s="107"/>
      <c r="AA53" s="107"/>
    </row>
    <row r="54" spans="1:29" s="74" customFormat="1" ht="27" customHeight="1" thickBot="1" x14ac:dyDescent="0.35">
      <c r="A54" s="101"/>
      <c r="B54" s="338"/>
      <c r="C54" s="165" t="s">
        <v>171</v>
      </c>
      <c r="D54" s="330"/>
      <c r="E54" s="151">
        <f>E53/$D$53*100</f>
        <v>0</v>
      </c>
      <c r="F54" s="152">
        <f t="shared" ref="F54:P54" si="89">F53/$D$53*100</f>
        <v>0</v>
      </c>
      <c r="G54" s="152">
        <f t="shared" si="89"/>
        <v>100</v>
      </c>
      <c r="H54" s="152">
        <f t="shared" si="89"/>
        <v>100</v>
      </c>
      <c r="I54" s="152">
        <f t="shared" si="89"/>
        <v>0</v>
      </c>
      <c r="J54" s="152">
        <f t="shared" si="89"/>
        <v>100</v>
      </c>
      <c r="K54" s="152">
        <f t="shared" si="89"/>
        <v>0</v>
      </c>
      <c r="L54" s="152">
        <f t="shared" si="89"/>
        <v>100</v>
      </c>
      <c r="M54" s="152">
        <f t="shared" si="89"/>
        <v>100</v>
      </c>
      <c r="N54" s="152">
        <f t="shared" si="89"/>
        <v>0</v>
      </c>
      <c r="O54" s="152">
        <f t="shared" si="89"/>
        <v>0</v>
      </c>
      <c r="P54" s="152">
        <f t="shared" si="89"/>
        <v>0</v>
      </c>
      <c r="Q54" s="152">
        <f>Q53/$D$53*100</f>
        <v>0</v>
      </c>
      <c r="R54" s="152">
        <f t="shared" ref="R54" si="90">R53/$D$53*100</f>
        <v>100</v>
      </c>
      <c r="S54" s="152">
        <f t="shared" ref="S54" si="91">S53/$D$53*100</f>
        <v>100</v>
      </c>
      <c r="T54" s="152">
        <f t="shared" ref="T54" si="92">T53/$D$53*100</f>
        <v>0</v>
      </c>
      <c r="U54" s="152">
        <f t="shared" ref="U54" si="93">U53/$D$53*100</f>
        <v>100</v>
      </c>
      <c r="V54" s="152">
        <f t="shared" ref="V54" si="94">V53/$D$53*100</f>
        <v>0</v>
      </c>
      <c r="W54" s="152">
        <f t="shared" ref="W54" si="95">W53/$D$53*100</f>
        <v>0</v>
      </c>
      <c r="X54" s="152">
        <f t="shared" ref="X54" si="96">X53/$D$53*100</f>
        <v>0</v>
      </c>
      <c r="Y54" s="153">
        <f t="shared" ref="Y54" si="97">Y53/$D$53*100</f>
        <v>100</v>
      </c>
      <c r="Z54" s="107"/>
      <c r="AA54" s="107"/>
      <c r="AB54" s="76"/>
      <c r="AC54" s="73"/>
    </row>
    <row r="55" spans="1:29" x14ac:dyDescent="0.3">
      <c r="A55" s="101"/>
      <c r="B55" s="336" t="s">
        <v>123</v>
      </c>
      <c r="C55" s="170" t="s">
        <v>58</v>
      </c>
      <c r="D55" s="328">
        <v>3</v>
      </c>
      <c r="E55" s="118">
        <v>1</v>
      </c>
      <c r="F55" s="118">
        <v>1</v>
      </c>
      <c r="G55" s="124">
        <v>0</v>
      </c>
      <c r="H55" s="103">
        <v>1</v>
      </c>
      <c r="I55" s="124">
        <v>0</v>
      </c>
      <c r="J55" s="103">
        <v>1</v>
      </c>
      <c r="K55" s="124">
        <v>0</v>
      </c>
      <c r="L55" s="103">
        <v>1</v>
      </c>
      <c r="M55" s="103">
        <v>1</v>
      </c>
      <c r="N55" s="124">
        <v>0</v>
      </c>
      <c r="O55" s="103">
        <v>1</v>
      </c>
      <c r="P55" s="103">
        <v>1</v>
      </c>
      <c r="Q55" s="103">
        <v>1</v>
      </c>
      <c r="R55" s="103">
        <v>1</v>
      </c>
      <c r="S55" s="103">
        <v>1</v>
      </c>
      <c r="T55" s="103">
        <v>1</v>
      </c>
      <c r="U55" s="103">
        <v>1</v>
      </c>
      <c r="V55" s="124">
        <v>0</v>
      </c>
      <c r="W55" s="103">
        <v>1</v>
      </c>
      <c r="X55" s="103">
        <v>1</v>
      </c>
      <c r="Y55" s="119">
        <v>1</v>
      </c>
      <c r="Z55" s="107"/>
      <c r="AA55" s="107"/>
    </row>
    <row r="56" spans="1:29" s="72" customFormat="1" x14ac:dyDescent="0.3">
      <c r="A56" s="101"/>
      <c r="B56" s="337"/>
      <c r="C56" s="171" t="s">
        <v>22</v>
      </c>
      <c r="D56" s="329"/>
      <c r="E56" s="120">
        <v>0</v>
      </c>
      <c r="F56" s="120">
        <v>0</v>
      </c>
      <c r="G56" s="120">
        <v>1</v>
      </c>
      <c r="H56" s="120">
        <v>1</v>
      </c>
      <c r="I56" s="120">
        <v>0</v>
      </c>
      <c r="J56" s="120">
        <v>1</v>
      </c>
      <c r="K56" s="120">
        <v>0</v>
      </c>
      <c r="L56" s="120">
        <v>0</v>
      </c>
      <c r="M56" s="120">
        <v>1</v>
      </c>
      <c r="N56" s="120">
        <v>0</v>
      </c>
      <c r="O56" s="120">
        <v>0</v>
      </c>
      <c r="P56" s="120">
        <v>1</v>
      </c>
      <c r="Q56" s="120">
        <v>0</v>
      </c>
      <c r="R56" s="120">
        <v>1</v>
      </c>
      <c r="S56" s="120">
        <v>1</v>
      </c>
      <c r="T56" s="120">
        <v>1</v>
      </c>
      <c r="U56" s="120">
        <v>1</v>
      </c>
      <c r="V56" s="120">
        <v>0</v>
      </c>
      <c r="W56" s="120">
        <v>1</v>
      </c>
      <c r="X56" s="120">
        <v>0.5</v>
      </c>
      <c r="Y56" s="122">
        <v>1</v>
      </c>
      <c r="Z56" s="107"/>
      <c r="AA56" s="107"/>
      <c r="AB56" s="76"/>
    </row>
    <row r="57" spans="1:29" ht="30" thickBot="1" x14ac:dyDescent="0.35">
      <c r="A57" s="101"/>
      <c r="B57" s="337"/>
      <c r="C57" s="170" t="s">
        <v>57</v>
      </c>
      <c r="D57" s="329"/>
      <c r="E57" s="124">
        <v>1</v>
      </c>
      <c r="F57" s="118">
        <v>1</v>
      </c>
      <c r="G57" s="103">
        <v>1</v>
      </c>
      <c r="H57" s="103">
        <v>1</v>
      </c>
      <c r="I57" s="124">
        <v>0</v>
      </c>
      <c r="J57" s="103">
        <v>1</v>
      </c>
      <c r="K57" s="103">
        <v>1</v>
      </c>
      <c r="L57" s="103">
        <v>1</v>
      </c>
      <c r="M57" s="103">
        <v>1</v>
      </c>
      <c r="N57" s="103">
        <v>1</v>
      </c>
      <c r="O57" s="103">
        <v>1</v>
      </c>
      <c r="P57" s="103">
        <v>1</v>
      </c>
      <c r="Q57" s="103">
        <v>1</v>
      </c>
      <c r="R57" s="103">
        <v>1</v>
      </c>
      <c r="S57" s="103">
        <v>1</v>
      </c>
      <c r="T57" s="103">
        <v>1</v>
      </c>
      <c r="U57" s="103">
        <v>1</v>
      </c>
      <c r="V57" s="124">
        <v>0</v>
      </c>
      <c r="W57" s="103">
        <v>1</v>
      </c>
      <c r="X57" s="103">
        <v>0</v>
      </c>
      <c r="Y57" s="119">
        <v>1</v>
      </c>
      <c r="Z57" s="107"/>
      <c r="AA57" s="107"/>
    </row>
    <row r="58" spans="1:29" s="74" customFormat="1" ht="30" thickBot="1" x14ac:dyDescent="0.35">
      <c r="A58" s="101"/>
      <c r="B58" s="338"/>
      <c r="C58" s="165" t="s">
        <v>171</v>
      </c>
      <c r="D58" s="330"/>
      <c r="E58" s="151">
        <f>SUM(E55:E57)/$D$55*100</f>
        <v>66.666666666666657</v>
      </c>
      <c r="F58" s="152">
        <f t="shared" ref="F58:L58" si="98">SUM(F55:F57)/$D$55*100</f>
        <v>66.666666666666657</v>
      </c>
      <c r="G58" s="152">
        <f t="shared" si="98"/>
        <v>66.666666666666657</v>
      </c>
      <c r="H58" s="152">
        <f t="shared" si="98"/>
        <v>100</v>
      </c>
      <c r="I58" s="152">
        <f t="shared" si="98"/>
        <v>0</v>
      </c>
      <c r="J58" s="152">
        <f t="shared" si="98"/>
        <v>100</v>
      </c>
      <c r="K58" s="152">
        <f t="shared" si="98"/>
        <v>33.333333333333329</v>
      </c>
      <c r="L58" s="152">
        <f t="shared" si="98"/>
        <v>66.666666666666657</v>
      </c>
      <c r="M58" s="152">
        <f>SUM(M55:M57)/$D$55*100</f>
        <v>100</v>
      </c>
      <c r="N58" s="152">
        <f t="shared" ref="N58" si="99">SUM(N55:N57)/$D$55*100</f>
        <v>33.333333333333329</v>
      </c>
      <c r="O58" s="152">
        <f t="shared" ref="O58" si="100">SUM(O55:O57)/$D$55*100</f>
        <v>66.666666666666657</v>
      </c>
      <c r="P58" s="152">
        <f t="shared" ref="P58" si="101">SUM(P55:P57)/$D$55*100</f>
        <v>100</v>
      </c>
      <c r="Q58" s="152">
        <f>SUM(Q55:Q57)/$D$55*100</f>
        <v>66.666666666666657</v>
      </c>
      <c r="R58" s="152">
        <f t="shared" ref="R58" si="102">SUM(R55:R57)/$D$55*100</f>
        <v>100</v>
      </c>
      <c r="S58" s="152">
        <f t="shared" ref="S58" si="103">SUM(S55:S57)/$D$55*100</f>
        <v>100</v>
      </c>
      <c r="T58" s="152">
        <f t="shared" ref="T58" si="104">SUM(T55:T57)/$D$55*100</f>
        <v>100</v>
      </c>
      <c r="U58" s="152">
        <f t="shared" ref="U58" si="105">SUM(U55:U57)/$D$55*100</f>
        <v>100</v>
      </c>
      <c r="V58" s="152">
        <f t="shared" ref="V58" si="106">SUM(V55:V57)/$D$55*100</f>
        <v>0</v>
      </c>
      <c r="W58" s="152">
        <f t="shared" ref="W58" si="107">SUM(W55:W57)/$D$55*100</f>
        <v>100</v>
      </c>
      <c r="X58" s="152">
        <f>SUM(X55:X57)/$D$55*100</f>
        <v>50</v>
      </c>
      <c r="Y58" s="153">
        <f t="shared" ref="Y58" si="108">SUM(Y55:Y57)/$D$55*100</f>
        <v>100</v>
      </c>
      <c r="Z58" s="107"/>
      <c r="AA58" s="107"/>
      <c r="AB58" s="76"/>
      <c r="AC58" s="73"/>
    </row>
    <row r="59" spans="1:29" ht="24" customHeight="1" x14ac:dyDescent="0.3">
      <c r="A59" s="101"/>
      <c r="B59" s="336" t="s">
        <v>124</v>
      </c>
      <c r="C59" s="166" t="s">
        <v>55</v>
      </c>
      <c r="D59" s="328">
        <v>2</v>
      </c>
      <c r="E59" s="118">
        <v>1</v>
      </c>
      <c r="F59" s="118">
        <v>1</v>
      </c>
      <c r="G59" s="103">
        <v>1</v>
      </c>
      <c r="H59" s="103">
        <v>1</v>
      </c>
      <c r="I59" s="124">
        <v>0</v>
      </c>
      <c r="J59" s="103">
        <v>1</v>
      </c>
      <c r="K59" s="124">
        <v>0</v>
      </c>
      <c r="L59" s="103">
        <v>1</v>
      </c>
      <c r="M59" s="103">
        <v>1</v>
      </c>
      <c r="N59" s="124">
        <v>0</v>
      </c>
      <c r="O59" s="124">
        <v>0</v>
      </c>
      <c r="P59" s="103">
        <v>1</v>
      </c>
      <c r="Q59" s="103">
        <v>1</v>
      </c>
      <c r="R59" s="103">
        <v>1</v>
      </c>
      <c r="S59" s="103">
        <v>1</v>
      </c>
      <c r="T59" s="103">
        <v>1</v>
      </c>
      <c r="U59" s="103">
        <v>1</v>
      </c>
      <c r="V59" s="124">
        <v>0</v>
      </c>
      <c r="W59" s="103">
        <v>1</v>
      </c>
      <c r="X59" s="103">
        <v>1</v>
      </c>
      <c r="Y59" s="119">
        <v>1</v>
      </c>
      <c r="Z59" s="107"/>
      <c r="AA59" s="107"/>
    </row>
    <row r="60" spans="1:29" s="72" customFormat="1" ht="30" thickBot="1" x14ac:dyDescent="0.35">
      <c r="A60" s="101"/>
      <c r="B60" s="337"/>
      <c r="C60" s="161" t="s">
        <v>58</v>
      </c>
      <c r="D60" s="329"/>
      <c r="E60" s="121">
        <v>1</v>
      </c>
      <c r="F60" s="121">
        <v>1</v>
      </c>
      <c r="G60" s="120">
        <v>0</v>
      </c>
      <c r="H60" s="120">
        <v>1</v>
      </c>
      <c r="I60" s="120">
        <v>0</v>
      </c>
      <c r="J60" s="120">
        <v>1</v>
      </c>
      <c r="K60" s="120">
        <v>0</v>
      </c>
      <c r="L60" s="120">
        <v>1</v>
      </c>
      <c r="M60" s="120">
        <v>1</v>
      </c>
      <c r="N60" s="120">
        <v>0</v>
      </c>
      <c r="O60" s="120">
        <v>1</v>
      </c>
      <c r="P60" s="120">
        <v>1</v>
      </c>
      <c r="Q60" s="120">
        <v>1</v>
      </c>
      <c r="R60" s="120">
        <v>1</v>
      </c>
      <c r="S60" s="120">
        <v>1</v>
      </c>
      <c r="T60" s="120">
        <v>1</v>
      </c>
      <c r="U60" s="120">
        <v>1</v>
      </c>
      <c r="V60" s="120">
        <v>0</v>
      </c>
      <c r="W60" s="120">
        <v>1</v>
      </c>
      <c r="X60" s="120">
        <v>1</v>
      </c>
      <c r="Y60" s="122">
        <v>1</v>
      </c>
      <c r="Z60" s="107"/>
      <c r="AA60" s="107"/>
      <c r="AB60" s="76"/>
    </row>
    <row r="61" spans="1:29" s="7" customFormat="1" ht="30" thickBot="1" x14ac:dyDescent="0.35">
      <c r="A61" s="101"/>
      <c r="B61" s="338"/>
      <c r="C61" s="162" t="s">
        <v>171</v>
      </c>
      <c r="D61" s="330"/>
      <c r="E61" s="157">
        <f>SUM(E59:E60)/$D$59*100</f>
        <v>100</v>
      </c>
      <c r="F61" s="144">
        <f t="shared" ref="F61:N61" si="109">SUM(F59:F60)/$D$59*100</f>
        <v>100</v>
      </c>
      <c r="G61" s="144">
        <f t="shared" si="109"/>
        <v>50</v>
      </c>
      <c r="H61" s="144">
        <f t="shared" si="109"/>
        <v>100</v>
      </c>
      <c r="I61" s="144">
        <f t="shared" si="109"/>
        <v>0</v>
      </c>
      <c r="J61" s="144">
        <f t="shared" si="109"/>
        <v>100</v>
      </c>
      <c r="K61" s="144">
        <f t="shared" si="109"/>
        <v>0</v>
      </c>
      <c r="L61" s="144">
        <f t="shared" si="109"/>
        <v>100</v>
      </c>
      <c r="M61" s="144">
        <f t="shared" si="109"/>
        <v>100</v>
      </c>
      <c r="N61" s="144">
        <f t="shared" si="109"/>
        <v>0</v>
      </c>
      <c r="O61" s="144">
        <f>SUM(O59:O60)/$D$59*100</f>
        <v>50</v>
      </c>
      <c r="P61" s="144">
        <f t="shared" ref="P61" si="110">SUM(P59:P60)/$D$59*100</f>
        <v>100</v>
      </c>
      <c r="Q61" s="144">
        <f t="shared" ref="Q61" si="111">SUM(Q59:Q60)/$D$59*100</f>
        <v>100</v>
      </c>
      <c r="R61" s="144">
        <f t="shared" ref="R61" si="112">SUM(R59:R60)/$D$59*100</f>
        <v>100</v>
      </c>
      <c r="S61" s="144">
        <f t="shared" ref="S61" si="113">SUM(S59:S60)/$D$59*100</f>
        <v>100</v>
      </c>
      <c r="T61" s="144">
        <f t="shared" ref="T61" si="114">SUM(T59:T60)/$D$59*100</f>
        <v>100</v>
      </c>
      <c r="U61" s="144">
        <f t="shared" ref="U61" si="115">SUM(U59:U60)/$D$59*100</f>
        <v>100</v>
      </c>
      <c r="V61" s="144">
        <f t="shared" ref="V61" si="116">SUM(V59:V60)/$D$59*100</f>
        <v>0</v>
      </c>
      <c r="W61" s="144">
        <f>SUM(W59:W60)/$D$59*100</f>
        <v>100</v>
      </c>
      <c r="X61" s="144">
        <f t="shared" ref="X61" si="117">SUM(X59:X60)/$D$59*100</f>
        <v>100</v>
      </c>
      <c r="Y61" s="145">
        <f t="shared" ref="Y61" si="118">SUM(Y59:Y60)/$D$59*100</f>
        <v>100</v>
      </c>
      <c r="Z61" s="107"/>
      <c r="AA61" s="107"/>
      <c r="AB61" s="76"/>
      <c r="AC61" s="11"/>
    </row>
    <row r="62" spans="1:29" s="72" customFormat="1" ht="30" thickBot="1" x14ac:dyDescent="0.35">
      <c r="A62" s="101"/>
      <c r="B62" s="334" t="s">
        <v>125</v>
      </c>
      <c r="C62" s="171" t="s">
        <v>61</v>
      </c>
      <c r="D62" s="331">
        <v>1</v>
      </c>
      <c r="E62" s="120">
        <v>0</v>
      </c>
      <c r="F62" s="120">
        <v>0</v>
      </c>
      <c r="G62" s="120">
        <v>0</v>
      </c>
      <c r="H62" s="120">
        <v>0</v>
      </c>
      <c r="I62" s="120">
        <v>0</v>
      </c>
      <c r="J62" s="120">
        <v>1</v>
      </c>
      <c r="K62" s="120">
        <v>1</v>
      </c>
      <c r="L62" s="120">
        <v>1</v>
      </c>
      <c r="M62" s="120">
        <v>1</v>
      </c>
      <c r="N62" s="120">
        <v>1</v>
      </c>
      <c r="O62" s="120">
        <v>1</v>
      </c>
      <c r="P62" s="120">
        <v>1</v>
      </c>
      <c r="Q62" s="120">
        <v>1</v>
      </c>
      <c r="R62" s="120">
        <v>1</v>
      </c>
      <c r="S62" s="120">
        <v>1</v>
      </c>
      <c r="T62" s="120">
        <v>1</v>
      </c>
      <c r="U62" s="120">
        <v>1</v>
      </c>
      <c r="V62" s="120">
        <v>0</v>
      </c>
      <c r="W62" s="120">
        <v>1</v>
      </c>
      <c r="X62" s="120">
        <v>0.5</v>
      </c>
      <c r="Y62" s="122">
        <v>1</v>
      </c>
      <c r="Z62" s="107"/>
      <c r="AA62" s="107"/>
      <c r="AB62" s="76"/>
    </row>
    <row r="63" spans="1:29" s="7" customFormat="1" ht="30" thickBot="1" x14ac:dyDescent="0.35">
      <c r="A63" s="101"/>
      <c r="B63" s="335"/>
      <c r="C63" s="162" t="s">
        <v>171</v>
      </c>
      <c r="D63" s="332"/>
      <c r="E63" s="157">
        <f>E62/$D$62*100</f>
        <v>0</v>
      </c>
      <c r="F63" s="144">
        <f t="shared" ref="F63:O63" si="119">F62/$D$62*100</f>
        <v>0</v>
      </c>
      <c r="G63" s="144">
        <f t="shared" si="119"/>
        <v>0</v>
      </c>
      <c r="H63" s="144">
        <f t="shared" si="119"/>
        <v>0</v>
      </c>
      <c r="I63" s="144">
        <f t="shared" si="119"/>
        <v>0</v>
      </c>
      <c r="J63" s="144">
        <f t="shared" si="119"/>
        <v>100</v>
      </c>
      <c r="K63" s="144">
        <f t="shared" si="119"/>
        <v>100</v>
      </c>
      <c r="L63" s="144">
        <f t="shared" si="119"/>
        <v>100</v>
      </c>
      <c r="M63" s="144">
        <f t="shared" si="119"/>
        <v>100</v>
      </c>
      <c r="N63" s="144">
        <f t="shared" si="119"/>
        <v>100</v>
      </c>
      <c r="O63" s="144">
        <f t="shared" si="119"/>
        <v>100</v>
      </c>
      <c r="P63" s="144">
        <f t="shared" ref="P63" si="120">P62/$D$62*100</f>
        <v>100</v>
      </c>
      <c r="Q63" s="144">
        <f t="shared" ref="Q63" si="121">Q62/$D$62*100</f>
        <v>100</v>
      </c>
      <c r="R63" s="144">
        <f t="shared" ref="R63" si="122">R62/$D$62*100</f>
        <v>100</v>
      </c>
      <c r="S63" s="144">
        <f t="shared" ref="S63" si="123">S62/$D$62*100</f>
        <v>100</v>
      </c>
      <c r="T63" s="144">
        <f t="shared" ref="T63" si="124">T62/$D$62*100</f>
        <v>100</v>
      </c>
      <c r="U63" s="144">
        <f t="shared" ref="U63" si="125">U62/$D$62*100</f>
        <v>100</v>
      </c>
      <c r="V63" s="144">
        <f t="shared" ref="V63" si="126">V62/$D$62*100</f>
        <v>0</v>
      </c>
      <c r="W63" s="144">
        <f t="shared" ref="W63" si="127">W62/$D$62*100</f>
        <v>100</v>
      </c>
      <c r="X63" s="144">
        <f t="shared" ref="X63:Y63" si="128">X62/$D$62*100</f>
        <v>50</v>
      </c>
      <c r="Y63" s="145">
        <f t="shared" si="128"/>
        <v>100</v>
      </c>
      <c r="Z63" s="107"/>
      <c r="AA63" s="107"/>
      <c r="AB63" s="76"/>
      <c r="AC63" s="11"/>
    </row>
    <row r="64" spans="1:29" s="72" customFormat="1" ht="58" x14ac:dyDescent="0.3">
      <c r="A64" s="101"/>
      <c r="B64" s="336" t="s">
        <v>126</v>
      </c>
      <c r="C64" s="159" t="s">
        <v>54</v>
      </c>
      <c r="D64" s="331">
        <v>12</v>
      </c>
      <c r="E64" s="136">
        <v>1</v>
      </c>
      <c r="F64" s="137">
        <v>0</v>
      </c>
      <c r="G64" s="137">
        <v>0</v>
      </c>
      <c r="H64" s="137">
        <v>1</v>
      </c>
      <c r="I64" s="137">
        <v>0</v>
      </c>
      <c r="J64" s="137">
        <v>1</v>
      </c>
      <c r="K64" s="137">
        <v>0</v>
      </c>
      <c r="L64" s="137">
        <v>0</v>
      </c>
      <c r="M64" s="137">
        <v>1</v>
      </c>
      <c r="N64" s="137">
        <v>0</v>
      </c>
      <c r="O64" s="137">
        <v>1</v>
      </c>
      <c r="P64" s="137">
        <v>0.5</v>
      </c>
      <c r="Q64" s="137">
        <v>1</v>
      </c>
      <c r="R64" s="137">
        <v>1</v>
      </c>
      <c r="S64" s="137">
        <v>1</v>
      </c>
      <c r="T64" s="137">
        <v>1</v>
      </c>
      <c r="U64" s="137">
        <v>1</v>
      </c>
      <c r="V64" s="137">
        <v>0</v>
      </c>
      <c r="W64" s="137">
        <v>0</v>
      </c>
      <c r="X64" s="137">
        <v>0</v>
      </c>
      <c r="Y64" s="138">
        <v>1</v>
      </c>
      <c r="Z64" s="107"/>
      <c r="AA64" s="107"/>
      <c r="AB64" s="76"/>
    </row>
    <row r="65" spans="1:29" ht="32" customHeight="1" x14ac:dyDescent="0.3">
      <c r="A65" s="101"/>
      <c r="B65" s="337"/>
      <c r="C65" s="160" t="s">
        <v>32</v>
      </c>
      <c r="D65" s="333"/>
      <c r="E65" s="139">
        <v>1</v>
      </c>
      <c r="F65" s="139">
        <v>1</v>
      </c>
      <c r="G65" s="140">
        <v>0</v>
      </c>
      <c r="H65" s="141">
        <v>0</v>
      </c>
      <c r="I65" s="141">
        <v>1</v>
      </c>
      <c r="J65" s="141">
        <v>1</v>
      </c>
      <c r="K65" s="141">
        <v>1</v>
      </c>
      <c r="L65" s="141">
        <v>1</v>
      </c>
      <c r="M65" s="141">
        <v>1</v>
      </c>
      <c r="N65" s="141">
        <v>1</v>
      </c>
      <c r="O65" s="141">
        <v>1</v>
      </c>
      <c r="P65" s="141">
        <v>1</v>
      </c>
      <c r="Q65" s="141">
        <v>1</v>
      </c>
      <c r="R65" s="141">
        <v>1</v>
      </c>
      <c r="S65" s="141">
        <v>1</v>
      </c>
      <c r="T65" s="141">
        <v>1</v>
      </c>
      <c r="U65" s="141">
        <v>1</v>
      </c>
      <c r="V65" s="141">
        <v>1</v>
      </c>
      <c r="W65" s="141">
        <v>1</v>
      </c>
      <c r="X65" s="141">
        <v>1</v>
      </c>
      <c r="Y65" s="142">
        <v>1</v>
      </c>
      <c r="Z65" s="107"/>
      <c r="AA65" s="107"/>
    </row>
    <row r="66" spans="1:29" s="72" customFormat="1" ht="32" customHeight="1" x14ac:dyDescent="0.3">
      <c r="A66" s="101"/>
      <c r="B66" s="337"/>
      <c r="C66" s="161" t="s">
        <v>33</v>
      </c>
      <c r="D66" s="333"/>
      <c r="E66" s="136">
        <v>1</v>
      </c>
      <c r="F66" s="136">
        <v>1</v>
      </c>
      <c r="G66" s="137">
        <v>0</v>
      </c>
      <c r="H66" s="137">
        <v>0</v>
      </c>
      <c r="I66" s="137">
        <v>1</v>
      </c>
      <c r="J66" s="137">
        <v>1</v>
      </c>
      <c r="K66" s="137">
        <v>0</v>
      </c>
      <c r="L66" s="137">
        <v>0</v>
      </c>
      <c r="M66" s="137">
        <v>1</v>
      </c>
      <c r="N66" s="137">
        <v>0</v>
      </c>
      <c r="O66" s="137">
        <v>1</v>
      </c>
      <c r="P66" s="137">
        <v>0</v>
      </c>
      <c r="Q66" s="137">
        <v>0</v>
      </c>
      <c r="R66" s="137">
        <v>1</v>
      </c>
      <c r="S66" s="137">
        <v>1</v>
      </c>
      <c r="T66" s="137">
        <v>0</v>
      </c>
      <c r="U66" s="137">
        <v>0</v>
      </c>
      <c r="V66" s="137">
        <v>0</v>
      </c>
      <c r="W66" s="137">
        <v>0</v>
      </c>
      <c r="X66" s="137">
        <v>0</v>
      </c>
      <c r="Y66" s="138">
        <v>1</v>
      </c>
      <c r="Z66" s="107"/>
      <c r="AA66" s="107"/>
      <c r="AB66" s="76"/>
    </row>
    <row r="67" spans="1:29" ht="32" customHeight="1" x14ac:dyDescent="0.3">
      <c r="B67" s="337"/>
      <c r="C67" s="160" t="s">
        <v>34</v>
      </c>
      <c r="D67" s="333"/>
      <c r="E67" s="139">
        <v>1</v>
      </c>
      <c r="F67" s="139">
        <v>1</v>
      </c>
      <c r="G67" s="140">
        <v>0</v>
      </c>
      <c r="H67" s="141">
        <v>0</v>
      </c>
      <c r="I67" s="141">
        <v>1</v>
      </c>
      <c r="J67" s="141">
        <v>1</v>
      </c>
      <c r="K67" s="141">
        <v>1</v>
      </c>
      <c r="L67" s="141">
        <v>1</v>
      </c>
      <c r="M67" s="141">
        <v>1</v>
      </c>
      <c r="N67" s="141">
        <v>1</v>
      </c>
      <c r="O67" s="141">
        <v>1</v>
      </c>
      <c r="P67" s="141">
        <v>1</v>
      </c>
      <c r="Q67" s="141">
        <v>1</v>
      </c>
      <c r="R67" s="141">
        <v>1</v>
      </c>
      <c r="S67" s="141">
        <v>1</v>
      </c>
      <c r="T67" s="141">
        <v>1</v>
      </c>
      <c r="U67" s="141">
        <v>1</v>
      </c>
      <c r="V67" s="141">
        <v>1</v>
      </c>
      <c r="W67" s="141">
        <v>1</v>
      </c>
      <c r="X67" s="141">
        <v>1</v>
      </c>
      <c r="Y67" s="142">
        <v>1</v>
      </c>
      <c r="Z67" s="107"/>
      <c r="AA67" s="107"/>
    </row>
    <row r="68" spans="1:29" s="72" customFormat="1" ht="32" customHeight="1" x14ac:dyDescent="0.3">
      <c r="A68" s="76"/>
      <c r="B68" s="337"/>
      <c r="C68" s="161" t="s">
        <v>104</v>
      </c>
      <c r="D68" s="333"/>
      <c r="E68" s="136">
        <v>1</v>
      </c>
      <c r="F68" s="136">
        <v>1</v>
      </c>
      <c r="G68" s="137">
        <v>0</v>
      </c>
      <c r="H68" s="137">
        <v>0</v>
      </c>
      <c r="I68" s="137">
        <v>0</v>
      </c>
      <c r="J68" s="137">
        <v>1</v>
      </c>
      <c r="K68" s="137">
        <v>0</v>
      </c>
      <c r="L68" s="137">
        <v>0</v>
      </c>
      <c r="M68" s="137">
        <v>1</v>
      </c>
      <c r="N68" s="137">
        <v>1</v>
      </c>
      <c r="O68" s="137">
        <v>1</v>
      </c>
      <c r="P68" s="137">
        <v>0.5</v>
      </c>
      <c r="Q68" s="137">
        <v>0</v>
      </c>
      <c r="R68" s="137">
        <v>0</v>
      </c>
      <c r="S68" s="137">
        <v>1</v>
      </c>
      <c r="T68" s="137">
        <v>1</v>
      </c>
      <c r="U68" s="137">
        <v>1</v>
      </c>
      <c r="V68" s="137">
        <v>1</v>
      </c>
      <c r="W68" s="137">
        <v>0</v>
      </c>
      <c r="X68" s="137">
        <v>1</v>
      </c>
      <c r="Y68" s="138">
        <v>1</v>
      </c>
      <c r="Z68" s="107"/>
      <c r="AA68" s="107"/>
      <c r="AB68" s="76"/>
    </row>
    <row r="69" spans="1:29" ht="32" customHeight="1" x14ac:dyDescent="0.3">
      <c r="B69" s="337"/>
      <c r="C69" s="160" t="s">
        <v>18</v>
      </c>
      <c r="D69" s="333"/>
      <c r="E69" s="139">
        <v>1</v>
      </c>
      <c r="F69" s="139">
        <v>1</v>
      </c>
      <c r="G69" s="141">
        <v>1</v>
      </c>
      <c r="H69" s="141">
        <v>1</v>
      </c>
      <c r="I69" s="141">
        <v>1</v>
      </c>
      <c r="J69" s="141">
        <v>1</v>
      </c>
      <c r="K69" s="141">
        <v>0</v>
      </c>
      <c r="L69" s="141">
        <v>0</v>
      </c>
      <c r="M69" s="141">
        <v>1</v>
      </c>
      <c r="N69" s="141">
        <v>1</v>
      </c>
      <c r="O69" s="141">
        <v>1</v>
      </c>
      <c r="P69" s="141">
        <v>0</v>
      </c>
      <c r="Q69" s="141">
        <v>1</v>
      </c>
      <c r="R69" s="141">
        <v>1</v>
      </c>
      <c r="S69" s="141">
        <v>1</v>
      </c>
      <c r="T69" s="141">
        <v>0</v>
      </c>
      <c r="U69" s="141">
        <v>1</v>
      </c>
      <c r="V69" s="141">
        <v>1</v>
      </c>
      <c r="W69" s="141">
        <v>1</v>
      </c>
      <c r="X69" s="141">
        <v>1</v>
      </c>
      <c r="Y69" s="142">
        <v>0</v>
      </c>
      <c r="Z69" s="107"/>
      <c r="AA69" s="107"/>
    </row>
    <row r="70" spans="1:29" s="72" customFormat="1" ht="32" customHeight="1" x14ac:dyDescent="0.3">
      <c r="A70" s="76"/>
      <c r="B70" s="337"/>
      <c r="C70" s="161" t="s">
        <v>36</v>
      </c>
      <c r="D70" s="333"/>
      <c r="E70" s="136">
        <v>0</v>
      </c>
      <c r="F70" s="136">
        <v>1</v>
      </c>
      <c r="G70" s="137">
        <v>1</v>
      </c>
      <c r="H70" s="137">
        <v>1</v>
      </c>
      <c r="I70" s="137">
        <v>0</v>
      </c>
      <c r="J70" s="137">
        <v>1</v>
      </c>
      <c r="K70" s="137">
        <v>0</v>
      </c>
      <c r="L70" s="137">
        <v>1</v>
      </c>
      <c r="M70" s="137">
        <v>1</v>
      </c>
      <c r="N70" s="137">
        <v>1</v>
      </c>
      <c r="O70" s="137">
        <v>1</v>
      </c>
      <c r="P70" s="137">
        <v>0</v>
      </c>
      <c r="Q70" s="137">
        <v>1</v>
      </c>
      <c r="R70" s="137">
        <v>0</v>
      </c>
      <c r="S70" s="137">
        <v>1</v>
      </c>
      <c r="T70" s="137">
        <v>1</v>
      </c>
      <c r="U70" s="137">
        <v>1</v>
      </c>
      <c r="V70" s="137">
        <v>1</v>
      </c>
      <c r="W70" s="137">
        <v>1</v>
      </c>
      <c r="X70" s="137">
        <v>1</v>
      </c>
      <c r="Y70" s="138">
        <v>1</v>
      </c>
      <c r="Z70" s="107"/>
      <c r="AA70" s="107"/>
      <c r="AB70" s="76"/>
    </row>
    <row r="71" spans="1:29" ht="32" customHeight="1" x14ac:dyDescent="0.3">
      <c r="B71" s="337"/>
      <c r="C71" s="160" t="s">
        <v>19</v>
      </c>
      <c r="D71" s="333"/>
      <c r="E71" s="139">
        <v>1</v>
      </c>
      <c r="F71" s="139">
        <v>1</v>
      </c>
      <c r="G71" s="141">
        <v>1</v>
      </c>
      <c r="H71" s="141">
        <v>1</v>
      </c>
      <c r="I71" s="141">
        <v>0</v>
      </c>
      <c r="J71" s="141">
        <v>1</v>
      </c>
      <c r="K71" s="141">
        <v>0</v>
      </c>
      <c r="L71" s="141">
        <v>0</v>
      </c>
      <c r="M71" s="141">
        <v>1</v>
      </c>
      <c r="N71" s="141">
        <v>1</v>
      </c>
      <c r="O71" s="141">
        <v>1</v>
      </c>
      <c r="P71" s="141">
        <v>0</v>
      </c>
      <c r="Q71" s="141">
        <v>1</v>
      </c>
      <c r="R71" s="141">
        <v>1</v>
      </c>
      <c r="S71" s="141">
        <v>1</v>
      </c>
      <c r="T71" s="141">
        <v>1</v>
      </c>
      <c r="U71" s="141">
        <v>1</v>
      </c>
      <c r="V71" s="141">
        <v>1</v>
      </c>
      <c r="W71" s="141">
        <v>1</v>
      </c>
      <c r="X71" s="141">
        <v>1</v>
      </c>
      <c r="Y71" s="142">
        <v>1</v>
      </c>
      <c r="Z71" s="107"/>
      <c r="AA71" s="107"/>
    </row>
    <row r="72" spans="1:29" s="72" customFormat="1" ht="32" customHeight="1" x14ac:dyDescent="0.3">
      <c r="A72" s="76"/>
      <c r="B72" s="337"/>
      <c r="C72" s="172" t="s">
        <v>20</v>
      </c>
      <c r="D72" s="333"/>
      <c r="E72" s="136">
        <v>1</v>
      </c>
      <c r="F72" s="136">
        <v>1</v>
      </c>
      <c r="G72" s="137">
        <v>1</v>
      </c>
      <c r="H72" s="137">
        <v>1</v>
      </c>
      <c r="I72" s="137">
        <v>1</v>
      </c>
      <c r="J72" s="137">
        <v>1</v>
      </c>
      <c r="K72" s="137">
        <v>0</v>
      </c>
      <c r="L72" s="137">
        <v>0</v>
      </c>
      <c r="M72" s="137">
        <v>1</v>
      </c>
      <c r="N72" s="137">
        <v>1</v>
      </c>
      <c r="O72" s="137">
        <v>1</v>
      </c>
      <c r="P72" s="137">
        <v>0</v>
      </c>
      <c r="Q72" s="137">
        <v>1</v>
      </c>
      <c r="R72" s="137">
        <v>0</v>
      </c>
      <c r="S72" s="137">
        <v>1</v>
      </c>
      <c r="T72" s="137">
        <v>0</v>
      </c>
      <c r="U72" s="137">
        <v>1</v>
      </c>
      <c r="V72" s="137">
        <v>1</v>
      </c>
      <c r="W72" s="137">
        <v>1</v>
      </c>
      <c r="X72" s="137">
        <v>1</v>
      </c>
      <c r="Y72" s="138">
        <v>1</v>
      </c>
      <c r="Z72" s="107"/>
      <c r="AA72" s="107"/>
      <c r="AB72" s="76"/>
    </row>
    <row r="73" spans="1:29" ht="32" customHeight="1" x14ac:dyDescent="0.3">
      <c r="B73" s="337"/>
      <c r="C73" s="160" t="s">
        <v>37</v>
      </c>
      <c r="D73" s="333"/>
      <c r="E73" s="139">
        <v>0</v>
      </c>
      <c r="F73" s="139">
        <v>0</v>
      </c>
      <c r="G73" s="141">
        <v>0</v>
      </c>
      <c r="H73" s="141">
        <v>1</v>
      </c>
      <c r="I73" s="141">
        <v>0</v>
      </c>
      <c r="J73" s="141">
        <v>1</v>
      </c>
      <c r="K73" s="141">
        <v>0</v>
      </c>
      <c r="L73" s="141">
        <v>0</v>
      </c>
      <c r="M73" s="141">
        <v>1</v>
      </c>
      <c r="N73" s="141">
        <v>1</v>
      </c>
      <c r="O73" s="141">
        <v>1</v>
      </c>
      <c r="P73" s="141">
        <v>0</v>
      </c>
      <c r="Q73" s="141">
        <v>1</v>
      </c>
      <c r="R73" s="141">
        <v>1</v>
      </c>
      <c r="S73" s="141">
        <v>1</v>
      </c>
      <c r="T73" s="141">
        <v>1</v>
      </c>
      <c r="U73" s="141">
        <v>1</v>
      </c>
      <c r="V73" s="141">
        <v>0</v>
      </c>
      <c r="W73" s="141">
        <v>1</v>
      </c>
      <c r="X73" s="141">
        <v>1</v>
      </c>
      <c r="Y73" s="142">
        <v>0</v>
      </c>
      <c r="Z73" s="107"/>
      <c r="AA73" s="107"/>
    </row>
    <row r="74" spans="1:29" s="72" customFormat="1" ht="32" customHeight="1" x14ac:dyDescent="0.3">
      <c r="A74" s="76"/>
      <c r="B74" s="337"/>
      <c r="C74" s="161" t="s">
        <v>38</v>
      </c>
      <c r="D74" s="333"/>
      <c r="E74" s="136">
        <v>0</v>
      </c>
      <c r="F74" s="136">
        <v>0</v>
      </c>
      <c r="G74" s="137">
        <v>0</v>
      </c>
      <c r="H74" s="137">
        <v>0</v>
      </c>
      <c r="I74" s="137">
        <v>0</v>
      </c>
      <c r="J74" s="137">
        <v>0</v>
      </c>
      <c r="K74" s="137">
        <v>0</v>
      </c>
      <c r="L74" s="137">
        <v>0</v>
      </c>
      <c r="M74" s="137">
        <v>0</v>
      </c>
      <c r="N74" s="137">
        <v>0</v>
      </c>
      <c r="O74" s="137">
        <v>1</v>
      </c>
      <c r="P74" s="137">
        <v>0</v>
      </c>
      <c r="Q74" s="137">
        <v>0</v>
      </c>
      <c r="R74" s="137">
        <v>0</v>
      </c>
      <c r="S74" s="137">
        <v>0</v>
      </c>
      <c r="T74" s="137">
        <v>0</v>
      </c>
      <c r="U74" s="137">
        <v>0</v>
      </c>
      <c r="V74" s="137">
        <v>0</v>
      </c>
      <c r="W74" s="137">
        <v>0</v>
      </c>
      <c r="X74" s="137">
        <v>0</v>
      </c>
      <c r="Y74" s="138">
        <v>0</v>
      </c>
      <c r="Z74" s="107"/>
      <c r="AA74" s="107"/>
      <c r="AB74" s="76"/>
    </row>
    <row r="75" spans="1:29" ht="32" customHeight="1" thickBot="1" x14ac:dyDescent="0.35">
      <c r="B75" s="337"/>
      <c r="C75" s="160" t="s">
        <v>39</v>
      </c>
      <c r="D75" s="333"/>
      <c r="E75" s="139">
        <v>0</v>
      </c>
      <c r="F75" s="139">
        <v>1</v>
      </c>
      <c r="G75" s="141">
        <v>0</v>
      </c>
      <c r="H75" s="141">
        <v>1</v>
      </c>
      <c r="I75" s="141">
        <v>0</v>
      </c>
      <c r="J75" s="141">
        <v>1</v>
      </c>
      <c r="K75" s="141">
        <v>0</v>
      </c>
      <c r="L75" s="141">
        <v>0</v>
      </c>
      <c r="M75" s="141">
        <v>1</v>
      </c>
      <c r="N75" s="141">
        <v>0</v>
      </c>
      <c r="O75" s="141">
        <v>0.5</v>
      </c>
      <c r="P75" s="141">
        <v>0</v>
      </c>
      <c r="Q75" s="141">
        <v>0</v>
      </c>
      <c r="R75" s="141">
        <v>0</v>
      </c>
      <c r="S75" s="141">
        <v>1</v>
      </c>
      <c r="T75" s="141">
        <v>1</v>
      </c>
      <c r="U75" s="141">
        <v>1</v>
      </c>
      <c r="V75" s="141">
        <v>0</v>
      </c>
      <c r="W75" s="141">
        <v>1</v>
      </c>
      <c r="X75" s="141">
        <v>0</v>
      </c>
      <c r="Y75" s="142">
        <v>0</v>
      </c>
      <c r="Z75" s="107"/>
      <c r="AA75" s="107"/>
    </row>
    <row r="76" spans="1:29" s="74" customFormat="1" ht="30" thickBot="1" x14ac:dyDescent="0.35">
      <c r="A76" s="76"/>
      <c r="B76" s="338"/>
      <c r="C76" s="165" t="s">
        <v>171</v>
      </c>
      <c r="D76" s="332"/>
      <c r="E76" s="154">
        <f>SUM(E64:E75)/$D$64*100</f>
        <v>66.666666666666657</v>
      </c>
      <c r="F76" s="155">
        <f t="shared" ref="F76:N76" si="129">SUM(F64:F75)/$D$64*100</f>
        <v>75</v>
      </c>
      <c r="G76" s="155">
        <f t="shared" si="129"/>
        <v>33.333333333333329</v>
      </c>
      <c r="H76" s="155">
        <f t="shared" si="129"/>
        <v>58.333333333333336</v>
      </c>
      <c r="I76" s="155">
        <f t="shared" si="129"/>
        <v>41.666666666666671</v>
      </c>
      <c r="J76" s="155">
        <f t="shared" si="129"/>
        <v>91.666666666666657</v>
      </c>
      <c r="K76" s="155">
        <f t="shared" si="129"/>
        <v>16.666666666666664</v>
      </c>
      <c r="L76" s="155">
        <f t="shared" si="129"/>
        <v>25</v>
      </c>
      <c r="M76" s="155">
        <f t="shared" si="129"/>
        <v>91.666666666666657</v>
      </c>
      <c r="N76" s="155">
        <f t="shared" si="129"/>
        <v>66.666666666666657</v>
      </c>
      <c r="O76" s="155">
        <f>SUM(O64:O75)/$D$64*100</f>
        <v>95.833333333333343</v>
      </c>
      <c r="P76" s="155">
        <f t="shared" ref="P76" si="130">SUM(P64:P75)/$D$64*100</f>
        <v>25</v>
      </c>
      <c r="Q76" s="155">
        <f t="shared" ref="Q76" si="131">SUM(Q64:Q75)/$D$64*100</f>
        <v>66.666666666666657</v>
      </c>
      <c r="R76" s="155">
        <f t="shared" ref="R76" si="132">SUM(R64:R75)/$D$64*100</f>
        <v>58.333333333333336</v>
      </c>
      <c r="S76" s="155">
        <f t="shared" ref="S76" si="133">SUM(S64:S75)/$D$64*100</f>
        <v>91.666666666666657</v>
      </c>
      <c r="T76" s="155">
        <f t="shared" ref="T76" si="134">SUM(T64:T75)/$D$64*100</f>
        <v>66.666666666666657</v>
      </c>
      <c r="U76" s="155">
        <f t="shared" ref="U76" si="135">SUM(U64:U75)/$D$64*100</f>
        <v>83.333333333333343</v>
      </c>
      <c r="V76" s="155">
        <f t="shared" ref="V76" si="136">SUM(V64:V75)/$D$64*100</f>
        <v>58.333333333333336</v>
      </c>
      <c r="W76" s="155">
        <f t="shared" ref="W76" si="137">SUM(W64:W75)/$D$64*100</f>
        <v>66.666666666666657</v>
      </c>
      <c r="X76" s="155">
        <f t="shared" ref="X76" si="138">SUM(X64:X75)/$D$64*100</f>
        <v>66.666666666666657</v>
      </c>
      <c r="Y76" s="156">
        <f>SUM(Y64:Y75)/$D$64*100</f>
        <v>66.666666666666657</v>
      </c>
      <c r="Z76" s="107"/>
      <c r="AA76" s="107"/>
      <c r="AB76" s="76"/>
      <c r="AC76" s="73"/>
    </row>
    <row r="77" spans="1:29" ht="30" thickBot="1" x14ac:dyDescent="0.35">
      <c r="B77" s="336" t="s">
        <v>127</v>
      </c>
      <c r="C77" s="173" t="s">
        <v>57</v>
      </c>
      <c r="D77" s="331">
        <v>1</v>
      </c>
      <c r="E77" s="126">
        <v>1</v>
      </c>
      <c r="F77" s="126">
        <v>1</v>
      </c>
      <c r="G77" s="127">
        <v>1</v>
      </c>
      <c r="H77" s="127">
        <v>1</v>
      </c>
      <c r="I77" s="128">
        <v>0</v>
      </c>
      <c r="J77" s="127">
        <v>1</v>
      </c>
      <c r="K77" s="127">
        <v>1</v>
      </c>
      <c r="L77" s="127">
        <v>1</v>
      </c>
      <c r="M77" s="127">
        <v>1</v>
      </c>
      <c r="N77" s="127">
        <v>1</v>
      </c>
      <c r="O77" s="127">
        <v>1</v>
      </c>
      <c r="P77" s="127">
        <v>1</v>
      </c>
      <c r="Q77" s="127">
        <v>1</v>
      </c>
      <c r="R77" s="127">
        <v>1</v>
      </c>
      <c r="S77" s="127">
        <v>1</v>
      </c>
      <c r="T77" s="127">
        <v>1</v>
      </c>
      <c r="U77" s="127">
        <v>1</v>
      </c>
      <c r="V77" s="128">
        <v>0</v>
      </c>
      <c r="W77" s="127">
        <v>1</v>
      </c>
      <c r="X77" s="128">
        <v>0</v>
      </c>
      <c r="Y77" s="129">
        <v>1</v>
      </c>
      <c r="Z77" s="107"/>
      <c r="AA77" s="107"/>
    </row>
    <row r="78" spans="1:29" s="74" customFormat="1" ht="30" thickBot="1" x14ac:dyDescent="0.35">
      <c r="A78" s="76"/>
      <c r="B78" s="338"/>
      <c r="C78" s="167" t="s">
        <v>171</v>
      </c>
      <c r="D78" s="332"/>
      <c r="E78" s="130">
        <f>E77/$D$77*100</f>
        <v>100</v>
      </c>
      <c r="F78" s="131">
        <f t="shared" ref="F78:P78" si="139">F77/$D$77*100</f>
        <v>100</v>
      </c>
      <c r="G78" s="131">
        <f t="shared" si="139"/>
        <v>100</v>
      </c>
      <c r="H78" s="131">
        <f t="shared" si="139"/>
        <v>100</v>
      </c>
      <c r="I78" s="131">
        <f t="shared" si="139"/>
        <v>0</v>
      </c>
      <c r="J78" s="131">
        <f t="shared" si="139"/>
        <v>100</v>
      </c>
      <c r="K78" s="131">
        <f t="shared" si="139"/>
        <v>100</v>
      </c>
      <c r="L78" s="131">
        <f t="shared" si="139"/>
        <v>100</v>
      </c>
      <c r="M78" s="131">
        <f t="shared" si="139"/>
        <v>100</v>
      </c>
      <c r="N78" s="131">
        <f t="shared" si="139"/>
        <v>100</v>
      </c>
      <c r="O78" s="131">
        <f t="shared" si="139"/>
        <v>100</v>
      </c>
      <c r="P78" s="131">
        <f t="shared" si="139"/>
        <v>100</v>
      </c>
      <c r="Q78" s="131">
        <f>Q77/$D$77*100</f>
        <v>100</v>
      </c>
      <c r="R78" s="131">
        <f t="shared" ref="R78" si="140">R77/$D$77*100</f>
        <v>100</v>
      </c>
      <c r="S78" s="131">
        <f t="shared" ref="S78" si="141">S77/$D$77*100</f>
        <v>100</v>
      </c>
      <c r="T78" s="131">
        <f t="shared" ref="T78" si="142">T77/$D$77*100</f>
        <v>100</v>
      </c>
      <c r="U78" s="131">
        <f t="shared" ref="U78" si="143">U77/$D$77*100</f>
        <v>100</v>
      </c>
      <c r="V78" s="131">
        <f t="shared" ref="V78" si="144">V77/$D$77*100</f>
        <v>0</v>
      </c>
      <c r="W78" s="131">
        <f t="shared" ref="W78" si="145">W77/$D$77*100</f>
        <v>100</v>
      </c>
      <c r="X78" s="131">
        <f t="shared" ref="X78" si="146">X77/$D$77*100</f>
        <v>0</v>
      </c>
      <c r="Y78" s="132">
        <f t="shared" ref="Y78" si="147">Y77/$D$77*100</f>
        <v>100</v>
      </c>
      <c r="Z78" s="107"/>
      <c r="AA78" s="107"/>
      <c r="AB78" s="76"/>
      <c r="AC78" s="73"/>
    </row>
    <row r="79" spans="1:29" s="359" customFormat="1" ht="19" customHeight="1" x14ac:dyDescent="0.2"/>
    <row r="80" spans="1:29" s="359" customFormat="1" ht="19" customHeight="1" x14ac:dyDescent="0.2"/>
    <row r="81" spans="1:50" s="359" customFormat="1" ht="25" customHeight="1" thickBot="1" x14ac:dyDescent="0.25"/>
    <row r="82" spans="1:50" ht="395" thickBot="1" x14ac:dyDescent="0.4">
      <c r="B82" s="105"/>
      <c r="C82" s="199"/>
      <c r="D82" s="177" t="s">
        <v>7</v>
      </c>
      <c r="E82" s="177" t="s">
        <v>10</v>
      </c>
      <c r="F82" s="177" t="s">
        <v>16</v>
      </c>
      <c r="G82" s="177" t="s">
        <v>17</v>
      </c>
      <c r="H82" s="177" t="s">
        <v>101</v>
      </c>
      <c r="I82" s="178" t="s">
        <v>25</v>
      </c>
      <c r="J82" s="178" t="s">
        <v>74</v>
      </c>
      <c r="K82" s="178" t="s">
        <v>77</v>
      </c>
      <c r="L82" s="178" t="s">
        <v>79</v>
      </c>
      <c r="M82" s="178" t="s">
        <v>80</v>
      </c>
      <c r="N82" s="178" t="s">
        <v>70</v>
      </c>
      <c r="O82" s="178" t="s">
        <v>102</v>
      </c>
      <c r="P82" s="178" t="s">
        <v>85</v>
      </c>
      <c r="Q82" s="178" t="s">
        <v>86</v>
      </c>
      <c r="R82" s="178" t="s">
        <v>69</v>
      </c>
      <c r="S82" s="178" t="s">
        <v>103</v>
      </c>
      <c r="T82" s="179" t="s">
        <v>91</v>
      </c>
      <c r="U82" s="178" t="s">
        <v>93</v>
      </c>
      <c r="V82" s="178" t="s">
        <v>96</v>
      </c>
      <c r="W82" s="180" t="s">
        <v>107</v>
      </c>
      <c r="X82" s="181" t="s">
        <v>106</v>
      </c>
      <c r="Y82" s="133"/>
      <c r="AA82" s="76"/>
      <c r="AC82" s="213"/>
      <c r="AD82" s="214"/>
      <c r="AE82" s="214"/>
      <c r="AF82" s="214"/>
      <c r="AG82" s="214"/>
      <c r="AH82" s="214"/>
      <c r="AI82" s="215"/>
      <c r="AJ82" s="215"/>
      <c r="AK82" s="215"/>
      <c r="AL82" s="215"/>
      <c r="AM82" s="215"/>
      <c r="AN82" s="215"/>
      <c r="AO82" s="215"/>
      <c r="AP82" s="215"/>
      <c r="AQ82" s="215"/>
      <c r="AR82" s="215"/>
      <c r="AS82" s="215"/>
      <c r="AT82" s="216"/>
      <c r="AU82" s="215"/>
      <c r="AV82" s="215"/>
      <c r="AW82" s="217"/>
      <c r="AX82" s="215"/>
    </row>
    <row r="83" spans="1:50" s="72" customFormat="1" ht="33" customHeight="1" thickBot="1" x14ac:dyDescent="0.4">
      <c r="A83" s="76"/>
      <c r="B83" s="105"/>
      <c r="C83" s="200" t="s">
        <v>112</v>
      </c>
      <c r="D83" s="182">
        <v>84.615384615384613</v>
      </c>
      <c r="E83" s="183">
        <v>76.923076923076934</v>
      </c>
      <c r="F83" s="183">
        <v>30.76923076923077</v>
      </c>
      <c r="G83" s="183">
        <v>50</v>
      </c>
      <c r="H83" s="183">
        <v>30.76923076923077</v>
      </c>
      <c r="I83" s="183">
        <v>92.307692307692307</v>
      </c>
      <c r="J83" s="183">
        <v>23.076923076923077</v>
      </c>
      <c r="K83" s="183">
        <v>92.307692307692307</v>
      </c>
      <c r="L83" s="183">
        <v>92.307692307692307</v>
      </c>
      <c r="M83" s="183">
        <v>61.53846153846154</v>
      </c>
      <c r="N83" s="183">
        <v>84.615384615384613</v>
      </c>
      <c r="O83" s="183">
        <v>69.230769230769226</v>
      </c>
      <c r="P83" s="183">
        <v>50</v>
      </c>
      <c r="Q83" s="183">
        <v>76.923076923076934</v>
      </c>
      <c r="R83" s="183">
        <v>92.307692307692307</v>
      </c>
      <c r="S83" s="183">
        <v>92.307692307692307</v>
      </c>
      <c r="T83" s="183">
        <v>42.307692307692307</v>
      </c>
      <c r="U83" s="183">
        <v>61.53846153846154</v>
      </c>
      <c r="V83" s="183">
        <v>46.153846153846153</v>
      </c>
      <c r="W83" s="183">
        <v>76.923076923076934</v>
      </c>
      <c r="X83" s="184">
        <v>76.923076923076934</v>
      </c>
      <c r="Y83" s="133"/>
      <c r="Z83" s="76"/>
      <c r="AA83" s="76"/>
      <c r="AB83" s="76"/>
      <c r="AC83" s="218"/>
      <c r="AD83" s="219"/>
      <c r="AE83" s="220"/>
      <c r="AF83" s="220"/>
      <c r="AG83" s="220"/>
      <c r="AH83" s="220"/>
      <c r="AI83" s="220"/>
      <c r="AJ83" s="220"/>
      <c r="AK83" s="220"/>
      <c r="AL83" s="220"/>
      <c r="AM83" s="220"/>
      <c r="AN83" s="220"/>
      <c r="AO83" s="220"/>
      <c r="AP83" s="220"/>
      <c r="AQ83" s="220"/>
      <c r="AR83" s="220"/>
      <c r="AS83" s="220"/>
      <c r="AT83" s="220"/>
      <c r="AU83" s="220"/>
      <c r="AV83" s="220"/>
      <c r="AW83" s="220"/>
      <c r="AX83" s="220"/>
    </row>
    <row r="84" spans="1:50" ht="32" thickBot="1" x14ac:dyDescent="0.4">
      <c r="B84" s="105"/>
      <c r="C84" s="201" t="s">
        <v>114</v>
      </c>
      <c r="D84" s="185">
        <v>83.333333333333343</v>
      </c>
      <c r="E84" s="186">
        <v>100</v>
      </c>
      <c r="F84" s="186">
        <v>0</v>
      </c>
      <c r="G84" s="186">
        <v>66.666666666666657</v>
      </c>
      <c r="H84" s="186">
        <v>33.333333333333329</v>
      </c>
      <c r="I84" s="186">
        <v>100</v>
      </c>
      <c r="J84" s="186">
        <v>33.333333333333329</v>
      </c>
      <c r="K84" s="186">
        <v>100</v>
      </c>
      <c r="L84" s="186">
        <v>100</v>
      </c>
      <c r="M84" s="186">
        <v>66.666666666666657</v>
      </c>
      <c r="N84" s="186">
        <v>100</v>
      </c>
      <c r="O84" s="186">
        <v>100</v>
      </c>
      <c r="P84" s="186">
        <v>66.666666666666657</v>
      </c>
      <c r="Q84" s="186">
        <v>66.666666666666657</v>
      </c>
      <c r="R84" s="186">
        <v>100</v>
      </c>
      <c r="S84" s="186">
        <v>100</v>
      </c>
      <c r="T84" s="186">
        <v>83.333333333333343</v>
      </c>
      <c r="U84" s="186">
        <v>33.333333333333329</v>
      </c>
      <c r="V84" s="186">
        <v>66.666666666666657</v>
      </c>
      <c r="W84" s="186">
        <v>100</v>
      </c>
      <c r="X84" s="187">
        <v>83.333333333333343</v>
      </c>
      <c r="Y84" s="133"/>
      <c r="AA84" s="76"/>
      <c r="AC84" s="221"/>
      <c r="AD84" s="222"/>
      <c r="AE84" s="223"/>
      <c r="AF84" s="223"/>
      <c r="AG84" s="223"/>
      <c r="AH84" s="223"/>
      <c r="AI84" s="223"/>
      <c r="AJ84" s="223"/>
      <c r="AK84" s="223"/>
      <c r="AL84" s="223"/>
      <c r="AM84" s="223"/>
      <c r="AN84" s="223"/>
      <c r="AO84" s="223"/>
      <c r="AP84" s="223"/>
      <c r="AQ84" s="223"/>
      <c r="AR84" s="223"/>
      <c r="AS84" s="223"/>
      <c r="AT84" s="223"/>
      <c r="AU84" s="223"/>
      <c r="AV84" s="223"/>
      <c r="AW84" s="223"/>
      <c r="AX84" s="223"/>
    </row>
    <row r="85" spans="1:50" s="72" customFormat="1" ht="32" thickBot="1" x14ac:dyDescent="0.4">
      <c r="A85" s="76"/>
      <c r="B85" s="105"/>
      <c r="C85" s="200" t="s">
        <v>115</v>
      </c>
      <c r="D85" s="188">
        <v>95.454545454545453</v>
      </c>
      <c r="E85" s="189">
        <v>81.818181818181827</v>
      </c>
      <c r="F85" s="189">
        <v>31.818181818181817</v>
      </c>
      <c r="G85" s="189">
        <v>50</v>
      </c>
      <c r="H85" s="189">
        <v>27.27272727272727</v>
      </c>
      <c r="I85" s="189">
        <v>90.909090909090907</v>
      </c>
      <c r="J85" s="189">
        <v>27.27272727272727</v>
      </c>
      <c r="K85" s="189">
        <v>90.909090909090907</v>
      </c>
      <c r="L85" s="189">
        <v>90.909090909090907</v>
      </c>
      <c r="M85" s="189">
        <v>63.636363636363633</v>
      </c>
      <c r="N85" s="189">
        <v>81.818181818181827</v>
      </c>
      <c r="O85" s="189">
        <v>54.54545454545454</v>
      </c>
      <c r="P85" s="189">
        <v>59.090909090909093</v>
      </c>
      <c r="Q85" s="189">
        <v>81.818181818181827</v>
      </c>
      <c r="R85" s="189">
        <v>90.909090909090907</v>
      </c>
      <c r="S85" s="189">
        <v>90.909090909090907</v>
      </c>
      <c r="T85" s="189">
        <v>36.363636363636367</v>
      </c>
      <c r="U85" s="189">
        <v>72.727272727272734</v>
      </c>
      <c r="V85" s="189">
        <v>54.54545454545454</v>
      </c>
      <c r="W85" s="189">
        <v>72.727272727272734</v>
      </c>
      <c r="X85" s="190">
        <v>77.272727272727266</v>
      </c>
      <c r="Y85" s="133"/>
      <c r="Z85" s="76"/>
      <c r="AA85" s="76"/>
      <c r="AB85" s="76"/>
      <c r="AC85" s="218"/>
      <c r="AD85" s="224"/>
      <c r="AE85" s="220"/>
      <c r="AF85" s="220"/>
      <c r="AG85" s="220"/>
      <c r="AH85" s="220"/>
      <c r="AI85" s="220"/>
      <c r="AJ85" s="220"/>
      <c r="AK85" s="220"/>
      <c r="AL85" s="220"/>
      <c r="AM85" s="220"/>
      <c r="AN85" s="220"/>
      <c r="AO85" s="220"/>
      <c r="AP85" s="220"/>
      <c r="AQ85" s="220"/>
      <c r="AR85" s="220"/>
      <c r="AS85" s="220"/>
      <c r="AT85" s="220"/>
      <c r="AU85" s="220"/>
      <c r="AV85" s="220"/>
      <c r="AW85" s="220"/>
      <c r="AX85" s="220"/>
    </row>
    <row r="86" spans="1:50" ht="32" thickBot="1" x14ac:dyDescent="0.4">
      <c r="B86" s="105"/>
      <c r="C86" s="201" t="s">
        <v>116</v>
      </c>
      <c r="D86" s="191">
        <v>0</v>
      </c>
      <c r="E86" s="186">
        <v>16.666666666666664</v>
      </c>
      <c r="F86" s="186">
        <v>16.666666666666664</v>
      </c>
      <c r="G86" s="186">
        <v>0</v>
      </c>
      <c r="H86" s="186">
        <v>0</v>
      </c>
      <c r="I86" s="186">
        <v>0</v>
      </c>
      <c r="J86" s="186">
        <v>33.333333333333329</v>
      </c>
      <c r="K86" s="186">
        <v>50</v>
      </c>
      <c r="L86" s="186">
        <v>0</v>
      </c>
      <c r="M86" s="186">
        <v>66.666666666666657</v>
      </c>
      <c r="N86" s="186">
        <v>100</v>
      </c>
      <c r="O86" s="186">
        <v>66.666666666666657</v>
      </c>
      <c r="P86" s="186">
        <v>0</v>
      </c>
      <c r="Q86" s="186">
        <v>0</v>
      </c>
      <c r="R86" s="186">
        <v>33.333333333333329</v>
      </c>
      <c r="S86" s="186">
        <v>50</v>
      </c>
      <c r="T86" s="186">
        <v>33.333333333333329</v>
      </c>
      <c r="U86" s="186">
        <v>100</v>
      </c>
      <c r="V86" s="186">
        <v>100</v>
      </c>
      <c r="W86" s="186">
        <v>33.333333333333329</v>
      </c>
      <c r="X86" s="187">
        <v>50</v>
      </c>
      <c r="Y86" s="133"/>
      <c r="AA86" s="76"/>
      <c r="AC86" s="221"/>
      <c r="AD86" s="225"/>
      <c r="AE86" s="223"/>
      <c r="AF86" s="223"/>
      <c r="AG86" s="223"/>
      <c r="AH86" s="223"/>
      <c r="AI86" s="223"/>
      <c r="AJ86" s="223"/>
      <c r="AK86" s="223"/>
      <c r="AL86" s="223"/>
      <c r="AM86" s="223"/>
      <c r="AN86" s="223"/>
      <c r="AO86" s="223"/>
      <c r="AP86" s="223"/>
      <c r="AQ86" s="223"/>
      <c r="AR86" s="223"/>
      <c r="AS86" s="223"/>
      <c r="AT86" s="223"/>
      <c r="AU86" s="223"/>
      <c r="AV86" s="223"/>
      <c r="AW86" s="223"/>
      <c r="AX86" s="223"/>
    </row>
    <row r="87" spans="1:50" s="72" customFormat="1" ht="32" thickBot="1" x14ac:dyDescent="0.4">
      <c r="A87" s="76"/>
      <c r="B87" s="105"/>
      <c r="C87" s="200" t="s">
        <v>117</v>
      </c>
      <c r="D87" s="188">
        <v>75</v>
      </c>
      <c r="E87" s="189">
        <v>100</v>
      </c>
      <c r="F87" s="189">
        <v>25</v>
      </c>
      <c r="G87" s="189">
        <v>75</v>
      </c>
      <c r="H87" s="189">
        <v>25</v>
      </c>
      <c r="I87" s="189">
        <v>100</v>
      </c>
      <c r="J87" s="189">
        <v>0</v>
      </c>
      <c r="K87" s="189">
        <v>100</v>
      </c>
      <c r="L87" s="189">
        <v>100</v>
      </c>
      <c r="M87" s="189">
        <v>50</v>
      </c>
      <c r="N87" s="189">
        <v>50</v>
      </c>
      <c r="O87" s="189">
        <v>50</v>
      </c>
      <c r="P87" s="189">
        <v>50</v>
      </c>
      <c r="Q87" s="189">
        <v>50</v>
      </c>
      <c r="R87" s="189">
        <v>100</v>
      </c>
      <c r="S87" s="189">
        <v>100</v>
      </c>
      <c r="T87" s="189">
        <v>25</v>
      </c>
      <c r="U87" s="189">
        <v>50</v>
      </c>
      <c r="V87" s="189">
        <v>25</v>
      </c>
      <c r="W87" s="189">
        <v>100</v>
      </c>
      <c r="X87" s="190">
        <v>75</v>
      </c>
      <c r="Y87" s="133"/>
      <c r="Z87" s="76"/>
      <c r="AA87" s="76"/>
      <c r="AB87" s="76"/>
      <c r="AC87" s="218"/>
      <c r="AD87" s="224"/>
      <c r="AE87" s="220"/>
      <c r="AF87" s="220"/>
      <c r="AG87" s="220"/>
      <c r="AH87" s="220"/>
      <c r="AI87" s="220"/>
      <c r="AJ87" s="220"/>
      <c r="AK87" s="220"/>
      <c r="AL87" s="220"/>
      <c r="AM87" s="220"/>
      <c r="AN87" s="220"/>
      <c r="AO87" s="220"/>
      <c r="AP87" s="220"/>
      <c r="AQ87" s="220"/>
      <c r="AR87" s="220"/>
      <c r="AS87" s="220"/>
      <c r="AT87" s="220"/>
      <c r="AU87" s="220"/>
      <c r="AV87" s="220"/>
      <c r="AW87" s="220"/>
      <c r="AX87" s="220"/>
    </row>
    <row r="88" spans="1:50" ht="32" thickBot="1" x14ac:dyDescent="0.4">
      <c r="B88" s="105"/>
      <c r="C88" s="202" t="s">
        <v>118</v>
      </c>
      <c r="D88" s="191">
        <v>0</v>
      </c>
      <c r="E88" s="186">
        <v>0</v>
      </c>
      <c r="F88" s="186">
        <v>0</v>
      </c>
      <c r="G88" s="186">
        <v>0</v>
      </c>
      <c r="H88" s="186">
        <v>0</v>
      </c>
      <c r="I88" s="186">
        <v>100</v>
      </c>
      <c r="J88" s="186">
        <v>100</v>
      </c>
      <c r="K88" s="186">
        <v>100</v>
      </c>
      <c r="L88" s="186">
        <v>100</v>
      </c>
      <c r="M88" s="186">
        <v>100</v>
      </c>
      <c r="N88" s="186">
        <v>100</v>
      </c>
      <c r="O88" s="186">
        <v>100</v>
      </c>
      <c r="P88" s="186">
        <v>100</v>
      </c>
      <c r="Q88" s="186">
        <v>100</v>
      </c>
      <c r="R88" s="186">
        <v>100</v>
      </c>
      <c r="S88" s="186">
        <v>100</v>
      </c>
      <c r="T88" s="186">
        <v>100</v>
      </c>
      <c r="U88" s="186">
        <v>0</v>
      </c>
      <c r="V88" s="186">
        <v>100</v>
      </c>
      <c r="W88" s="186">
        <v>50</v>
      </c>
      <c r="X88" s="187">
        <v>100</v>
      </c>
      <c r="Y88" s="133"/>
      <c r="AA88" s="76"/>
      <c r="AC88" s="226"/>
      <c r="AD88" s="225"/>
      <c r="AE88" s="223"/>
      <c r="AF88" s="223"/>
      <c r="AG88" s="223"/>
      <c r="AH88" s="223"/>
      <c r="AI88" s="223"/>
      <c r="AJ88" s="223"/>
      <c r="AK88" s="223"/>
      <c r="AL88" s="223"/>
      <c r="AM88" s="223"/>
      <c r="AN88" s="223"/>
      <c r="AO88" s="223"/>
      <c r="AP88" s="223"/>
      <c r="AQ88" s="223"/>
      <c r="AR88" s="223"/>
      <c r="AS88" s="223"/>
      <c r="AT88" s="223"/>
      <c r="AU88" s="223"/>
      <c r="AV88" s="223"/>
      <c r="AW88" s="223"/>
      <c r="AX88" s="223"/>
    </row>
    <row r="89" spans="1:50" s="72" customFormat="1" ht="32" thickBot="1" x14ac:dyDescent="0.4">
      <c r="A89" s="76"/>
      <c r="B89" s="105"/>
      <c r="C89" s="203" t="s">
        <v>119</v>
      </c>
      <c r="D89" s="188">
        <v>100</v>
      </c>
      <c r="E89" s="189">
        <v>0</v>
      </c>
      <c r="F89" s="189">
        <v>0</v>
      </c>
      <c r="G89" s="189">
        <v>0</v>
      </c>
      <c r="H89" s="189">
        <v>0</v>
      </c>
      <c r="I89" s="189">
        <v>100</v>
      </c>
      <c r="J89" s="189">
        <v>100</v>
      </c>
      <c r="K89" s="189">
        <v>100</v>
      </c>
      <c r="L89" s="189">
        <v>100</v>
      </c>
      <c r="M89" s="189">
        <v>100</v>
      </c>
      <c r="N89" s="189">
        <v>0</v>
      </c>
      <c r="O89" s="189">
        <v>100</v>
      </c>
      <c r="P89" s="189">
        <v>100</v>
      </c>
      <c r="Q89" s="189">
        <v>100</v>
      </c>
      <c r="R89" s="189">
        <v>100</v>
      </c>
      <c r="S89" s="189">
        <v>100</v>
      </c>
      <c r="T89" s="189">
        <v>100</v>
      </c>
      <c r="U89" s="189">
        <v>0</v>
      </c>
      <c r="V89" s="189">
        <v>100</v>
      </c>
      <c r="W89" s="189">
        <v>0</v>
      </c>
      <c r="X89" s="190">
        <v>100</v>
      </c>
      <c r="Y89" s="133"/>
      <c r="Z89" s="76"/>
      <c r="AA89" s="76"/>
      <c r="AB89" s="76"/>
      <c r="AC89" s="227"/>
      <c r="AD89" s="224"/>
      <c r="AE89" s="220"/>
      <c r="AF89" s="220"/>
      <c r="AG89" s="220"/>
      <c r="AH89" s="220"/>
      <c r="AI89" s="220"/>
      <c r="AJ89" s="220"/>
      <c r="AK89" s="220"/>
      <c r="AL89" s="220"/>
      <c r="AM89" s="220"/>
      <c r="AN89" s="220"/>
      <c r="AO89" s="220"/>
      <c r="AP89" s="220"/>
      <c r="AQ89" s="220"/>
      <c r="AR89" s="220"/>
      <c r="AS89" s="220"/>
      <c r="AT89" s="220"/>
      <c r="AU89" s="220"/>
      <c r="AV89" s="220"/>
      <c r="AW89" s="220"/>
      <c r="AX89" s="220"/>
    </row>
    <row r="90" spans="1:50" ht="32" thickBot="1" x14ac:dyDescent="0.4">
      <c r="B90" s="105"/>
      <c r="C90" s="201" t="s">
        <v>120</v>
      </c>
      <c r="D90" s="191">
        <v>50</v>
      </c>
      <c r="E90" s="186">
        <v>0</v>
      </c>
      <c r="F90" s="186">
        <v>0</v>
      </c>
      <c r="G90" s="186">
        <v>0</v>
      </c>
      <c r="H90" s="186">
        <v>0</v>
      </c>
      <c r="I90" s="186">
        <v>100</v>
      </c>
      <c r="J90" s="186">
        <v>100</v>
      </c>
      <c r="K90" s="186">
        <v>100</v>
      </c>
      <c r="L90" s="186">
        <v>100</v>
      </c>
      <c r="M90" s="186">
        <v>100</v>
      </c>
      <c r="N90" s="186">
        <v>50</v>
      </c>
      <c r="O90" s="186">
        <v>100</v>
      </c>
      <c r="P90" s="186">
        <v>100</v>
      </c>
      <c r="Q90" s="186">
        <v>100</v>
      </c>
      <c r="R90" s="186">
        <v>100</v>
      </c>
      <c r="S90" s="186">
        <v>100</v>
      </c>
      <c r="T90" s="186">
        <v>100</v>
      </c>
      <c r="U90" s="186">
        <v>0</v>
      </c>
      <c r="V90" s="186">
        <v>100</v>
      </c>
      <c r="W90" s="186">
        <v>25</v>
      </c>
      <c r="X90" s="187">
        <v>100</v>
      </c>
      <c r="Y90" s="133"/>
      <c r="AA90" s="76"/>
      <c r="AC90" s="221"/>
      <c r="AD90" s="225"/>
      <c r="AE90" s="223"/>
      <c r="AF90" s="223"/>
      <c r="AG90" s="223"/>
      <c r="AH90" s="223"/>
      <c r="AI90" s="223"/>
      <c r="AJ90" s="223"/>
      <c r="AK90" s="223"/>
      <c r="AL90" s="223"/>
      <c r="AM90" s="223"/>
      <c r="AN90" s="223"/>
      <c r="AO90" s="223"/>
      <c r="AP90" s="223"/>
      <c r="AQ90" s="223"/>
      <c r="AR90" s="223"/>
      <c r="AS90" s="223"/>
      <c r="AT90" s="223"/>
      <c r="AU90" s="223"/>
      <c r="AV90" s="223"/>
      <c r="AW90" s="223"/>
      <c r="AX90" s="223"/>
    </row>
    <row r="91" spans="1:50" s="72" customFormat="1" ht="32" thickBot="1" x14ac:dyDescent="0.4">
      <c r="A91" s="76"/>
      <c r="B91" s="105"/>
      <c r="C91" s="200" t="s">
        <v>121</v>
      </c>
      <c r="D91" s="188">
        <v>100</v>
      </c>
      <c r="E91" s="189">
        <v>75</v>
      </c>
      <c r="F91" s="189">
        <v>75</v>
      </c>
      <c r="G91" s="189">
        <v>0</v>
      </c>
      <c r="H91" s="189">
        <v>25</v>
      </c>
      <c r="I91" s="189">
        <v>100</v>
      </c>
      <c r="J91" s="189">
        <v>25</v>
      </c>
      <c r="K91" s="189">
        <v>100</v>
      </c>
      <c r="L91" s="189">
        <v>100</v>
      </c>
      <c r="M91" s="189">
        <v>75</v>
      </c>
      <c r="N91" s="189">
        <v>100</v>
      </c>
      <c r="O91" s="189">
        <v>75</v>
      </c>
      <c r="P91" s="189">
        <v>62.5</v>
      </c>
      <c r="Q91" s="189">
        <v>100</v>
      </c>
      <c r="R91" s="189">
        <v>100</v>
      </c>
      <c r="S91" s="189">
        <v>100</v>
      </c>
      <c r="T91" s="189">
        <v>50</v>
      </c>
      <c r="U91" s="189">
        <v>75</v>
      </c>
      <c r="V91" s="189">
        <v>62.5</v>
      </c>
      <c r="W91" s="189">
        <v>50</v>
      </c>
      <c r="X91" s="190">
        <v>75</v>
      </c>
      <c r="Y91" s="133"/>
      <c r="Z91" s="76"/>
      <c r="AA91" s="76"/>
      <c r="AB91" s="76"/>
      <c r="AC91" s="218"/>
      <c r="AD91" s="224"/>
      <c r="AE91" s="220"/>
      <c r="AF91" s="220"/>
      <c r="AG91" s="220"/>
      <c r="AH91" s="220"/>
      <c r="AI91" s="220"/>
      <c r="AJ91" s="220"/>
      <c r="AK91" s="220"/>
      <c r="AL91" s="220"/>
      <c r="AM91" s="220"/>
      <c r="AN91" s="220"/>
      <c r="AO91" s="220"/>
      <c r="AP91" s="220"/>
      <c r="AQ91" s="220"/>
      <c r="AR91" s="220"/>
      <c r="AS91" s="220"/>
      <c r="AT91" s="220"/>
      <c r="AU91" s="220"/>
      <c r="AV91" s="220"/>
      <c r="AW91" s="220"/>
      <c r="AX91" s="220"/>
    </row>
    <row r="92" spans="1:50" ht="32" thickBot="1" x14ac:dyDescent="0.4">
      <c r="B92" s="105"/>
      <c r="C92" s="202" t="s">
        <v>122</v>
      </c>
      <c r="D92" s="191">
        <v>0</v>
      </c>
      <c r="E92" s="186">
        <v>0</v>
      </c>
      <c r="F92" s="186">
        <v>100</v>
      </c>
      <c r="G92" s="186">
        <v>100</v>
      </c>
      <c r="H92" s="186">
        <v>0</v>
      </c>
      <c r="I92" s="186">
        <v>100</v>
      </c>
      <c r="J92" s="186">
        <v>0</v>
      </c>
      <c r="K92" s="186">
        <v>100</v>
      </c>
      <c r="L92" s="186">
        <v>100</v>
      </c>
      <c r="M92" s="186">
        <v>0</v>
      </c>
      <c r="N92" s="186">
        <v>0</v>
      </c>
      <c r="O92" s="186">
        <v>0</v>
      </c>
      <c r="P92" s="186">
        <v>0</v>
      </c>
      <c r="Q92" s="186">
        <v>100</v>
      </c>
      <c r="R92" s="186">
        <v>100</v>
      </c>
      <c r="S92" s="186">
        <v>0</v>
      </c>
      <c r="T92" s="186">
        <v>100</v>
      </c>
      <c r="U92" s="186">
        <v>0</v>
      </c>
      <c r="V92" s="186">
        <v>0</v>
      </c>
      <c r="W92" s="186">
        <v>0</v>
      </c>
      <c r="X92" s="187">
        <v>100</v>
      </c>
      <c r="Y92" s="133"/>
      <c r="AA92" s="76"/>
      <c r="AC92" s="226"/>
      <c r="AD92" s="225"/>
      <c r="AE92" s="223"/>
      <c r="AF92" s="223"/>
      <c r="AG92" s="223"/>
      <c r="AH92" s="223"/>
      <c r="AI92" s="223"/>
      <c r="AJ92" s="223"/>
      <c r="AK92" s="223"/>
      <c r="AL92" s="223"/>
      <c r="AM92" s="223"/>
      <c r="AN92" s="223"/>
      <c r="AO92" s="223"/>
      <c r="AP92" s="223"/>
      <c r="AQ92" s="223"/>
      <c r="AR92" s="223"/>
      <c r="AS92" s="223"/>
      <c r="AT92" s="223"/>
      <c r="AU92" s="223"/>
      <c r="AV92" s="223"/>
      <c r="AW92" s="223"/>
      <c r="AX92" s="223"/>
    </row>
    <row r="93" spans="1:50" s="72" customFormat="1" ht="32" thickBot="1" x14ac:dyDescent="0.4">
      <c r="A93" s="76"/>
      <c r="B93" s="105"/>
      <c r="C93" s="200" t="s">
        <v>123</v>
      </c>
      <c r="D93" s="192">
        <v>66.666666666666657</v>
      </c>
      <c r="E93" s="189">
        <v>66.666666666666657</v>
      </c>
      <c r="F93" s="189">
        <v>66.666666666666657</v>
      </c>
      <c r="G93" s="189">
        <v>100</v>
      </c>
      <c r="H93" s="189">
        <v>0</v>
      </c>
      <c r="I93" s="189">
        <v>100</v>
      </c>
      <c r="J93" s="189">
        <v>33.333333333333329</v>
      </c>
      <c r="K93" s="189">
        <v>66.666666666666657</v>
      </c>
      <c r="L93" s="189">
        <v>100</v>
      </c>
      <c r="M93" s="189">
        <v>33.333333333333329</v>
      </c>
      <c r="N93" s="189">
        <v>66.666666666666657</v>
      </c>
      <c r="O93" s="189">
        <v>100</v>
      </c>
      <c r="P93" s="189">
        <v>66.666666666666657</v>
      </c>
      <c r="Q93" s="189">
        <v>100</v>
      </c>
      <c r="R93" s="189">
        <v>100</v>
      </c>
      <c r="S93" s="189">
        <v>100</v>
      </c>
      <c r="T93" s="189">
        <v>100</v>
      </c>
      <c r="U93" s="189">
        <v>0</v>
      </c>
      <c r="V93" s="189">
        <v>100</v>
      </c>
      <c r="W93" s="189">
        <v>50</v>
      </c>
      <c r="X93" s="190">
        <v>100</v>
      </c>
      <c r="Y93" s="133"/>
      <c r="Z93" s="76"/>
      <c r="AA93" s="76"/>
      <c r="AB93" s="76"/>
      <c r="AC93" s="218"/>
      <c r="AD93" s="219"/>
      <c r="AE93" s="220"/>
      <c r="AF93" s="220"/>
      <c r="AG93" s="220"/>
      <c r="AH93" s="220"/>
      <c r="AI93" s="220"/>
      <c r="AJ93" s="220"/>
      <c r="AK93" s="220"/>
      <c r="AL93" s="220"/>
      <c r="AM93" s="220"/>
      <c r="AN93" s="220"/>
      <c r="AO93" s="220"/>
      <c r="AP93" s="220"/>
      <c r="AQ93" s="220"/>
      <c r="AR93" s="220"/>
      <c r="AS93" s="220"/>
      <c r="AT93" s="220"/>
      <c r="AU93" s="220"/>
      <c r="AV93" s="220"/>
      <c r="AW93" s="220"/>
      <c r="AX93" s="220"/>
    </row>
    <row r="94" spans="1:50" ht="31" x14ac:dyDescent="0.35">
      <c r="B94" s="105"/>
      <c r="C94" s="201" t="s">
        <v>124</v>
      </c>
      <c r="D94" s="191">
        <v>100</v>
      </c>
      <c r="E94" s="186">
        <v>100</v>
      </c>
      <c r="F94" s="186">
        <v>50</v>
      </c>
      <c r="G94" s="186">
        <v>100</v>
      </c>
      <c r="H94" s="186">
        <v>0</v>
      </c>
      <c r="I94" s="186">
        <v>100</v>
      </c>
      <c r="J94" s="186">
        <v>0</v>
      </c>
      <c r="K94" s="186">
        <v>100</v>
      </c>
      <c r="L94" s="186">
        <v>100</v>
      </c>
      <c r="M94" s="186">
        <v>0</v>
      </c>
      <c r="N94" s="186">
        <v>50</v>
      </c>
      <c r="O94" s="186">
        <v>100</v>
      </c>
      <c r="P94" s="186">
        <v>100</v>
      </c>
      <c r="Q94" s="186">
        <v>100</v>
      </c>
      <c r="R94" s="186">
        <v>100</v>
      </c>
      <c r="S94" s="186">
        <v>100</v>
      </c>
      <c r="T94" s="186">
        <v>100</v>
      </c>
      <c r="U94" s="186">
        <v>0</v>
      </c>
      <c r="V94" s="186">
        <v>100</v>
      </c>
      <c r="W94" s="186">
        <v>100</v>
      </c>
      <c r="X94" s="187">
        <v>100</v>
      </c>
      <c r="Y94" s="133"/>
      <c r="AA94" s="76"/>
      <c r="AC94" s="221"/>
      <c r="AD94" s="225"/>
      <c r="AE94" s="223"/>
      <c r="AF94" s="223"/>
      <c r="AG94" s="223"/>
      <c r="AH94" s="223"/>
      <c r="AI94" s="223"/>
      <c r="AJ94" s="223"/>
      <c r="AK94" s="223"/>
      <c r="AL94" s="223"/>
      <c r="AM94" s="223"/>
      <c r="AN94" s="223"/>
      <c r="AO94" s="223"/>
      <c r="AP94" s="223"/>
      <c r="AQ94" s="223"/>
      <c r="AR94" s="223"/>
      <c r="AS94" s="223"/>
      <c r="AT94" s="223"/>
      <c r="AU94" s="223"/>
      <c r="AV94" s="223"/>
      <c r="AW94" s="223"/>
      <c r="AX94" s="223"/>
    </row>
    <row r="95" spans="1:50" s="72" customFormat="1" ht="32" thickBot="1" x14ac:dyDescent="0.4">
      <c r="A95" s="76"/>
      <c r="B95" s="105"/>
      <c r="C95" s="204" t="s">
        <v>125</v>
      </c>
      <c r="D95" s="192">
        <v>0</v>
      </c>
      <c r="E95" s="189">
        <v>0</v>
      </c>
      <c r="F95" s="189">
        <v>0</v>
      </c>
      <c r="G95" s="189">
        <v>0</v>
      </c>
      <c r="H95" s="189">
        <v>0</v>
      </c>
      <c r="I95" s="189">
        <v>100</v>
      </c>
      <c r="J95" s="189">
        <v>100</v>
      </c>
      <c r="K95" s="189">
        <v>100</v>
      </c>
      <c r="L95" s="189">
        <v>100</v>
      </c>
      <c r="M95" s="189">
        <v>100</v>
      </c>
      <c r="N95" s="189">
        <v>100</v>
      </c>
      <c r="O95" s="189">
        <v>100</v>
      </c>
      <c r="P95" s="189">
        <v>100</v>
      </c>
      <c r="Q95" s="189">
        <v>100</v>
      </c>
      <c r="R95" s="189">
        <v>100</v>
      </c>
      <c r="S95" s="189">
        <v>100</v>
      </c>
      <c r="T95" s="189">
        <v>100</v>
      </c>
      <c r="U95" s="189">
        <v>0</v>
      </c>
      <c r="V95" s="189">
        <v>100</v>
      </c>
      <c r="W95" s="189">
        <v>50</v>
      </c>
      <c r="X95" s="190">
        <v>100</v>
      </c>
      <c r="Y95" s="133"/>
      <c r="Z95" s="76"/>
      <c r="AA95" s="76"/>
      <c r="AB95" s="76"/>
      <c r="AC95" s="227"/>
      <c r="AD95" s="219"/>
      <c r="AE95" s="220"/>
      <c r="AF95" s="220"/>
      <c r="AG95" s="220"/>
      <c r="AH95" s="220"/>
      <c r="AI95" s="220"/>
      <c r="AJ95" s="220"/>
      <c r="AK95" s="220"/>
      <c r="AL95" s="220"/>
      <c r="AM95" s="220"/>
      <c r="AN95" s="220"/>
      <c r="AO95" s="220"/>
      <c r="AP95" s="220"/>
      <c r="AQ95" s="220"/>
      <c r="AR95" s="220"/>
      <c r="AS95" s="220"/>
      <c r="AT95" s="220"/>
      <c r="AU95" s="220"/>
      <c r="AV95" s="220"/>
      <c r="AW95" s="220"/>
      <c r="AX95" s="220"/>
    </row>
    <row r="96" spans="1:50" ht="32" thickBot="1" x14ac:dyDescent="0.4">
      <c r="B96" s="105"/>
      <c r="C96" s="201" t="s">
        <v>126</v>
      </c>
      <c r="D96" s="185">
        <v>66.666666666666657</v>
      </c>
      <c r="E96" s="186">
        <v>75</v>
      </c>
      <c r="F96" s="186">
        <v>33.333333333333329</v>
      </c>
      <c r="G96" s="186">
        <v>58.333333333333336</v>
      </c>
      <c r="H96" s="186">
        <v>41.666666666666671</v>
      </c>
      <c r="I96" s="186">
        <v>91.666666666666657</v>
      </c>
      <c r="J96" s="186">
        <v>16.666666666666664</v>
      </c>
      <c r="K96" s="186">
        <v>25</v>
      </c>
      <c r="L96" s="186">
        <v>91.666666666666657</v>
      </c>
      <c r="M96" s="186">
        <v>66.666666666666657</v>
      </c>
      <c r="N96" s="186">
        <v>95.833333333333343</v>
      </c>
      <c r="O96" s="186">
        <v>25</v>
      </c>
      <c r="P96" s="186">
        <v>66.666666666666657</v>
      </c>
      <c r="Q96" s="186">
        <v>58.333333333333336</v>
      </c>
      <c r="R96" s="186">
        <v>91.666666666666657</v>
      </c>
      <c r="S96" s="186">
        <v>66.666666666666657</v>
      </c>
      <c r="T96" s="186">
        <v>83.333333333333343</v>
      </c>
      <c r="U96" s="186">
        <v>58.333333333333336</v>
      </c>
      <c r="V96" s="186">
        <v>66.666666666666657</v>
      </c>
      <c r="W96" s="186">
        <v>66.666666666666657</v>
      </c>
      <c r="X96" s="187">
        <v>66.666666666666657</v>
      </c>
      <c r="Y96" s="133"/>
      <c r="AA96" s="76"/>
      <c r="AC96" s="221"/>
      <c r="AD96" s="222"/>
      <c r="AE96" s="223"/>
      <c r="AF96" s="223"/>
      <c r="AG96" s="223"/>
      <c r="AH96" s="223"/>
      <c r="AI96" s="223"/>
      <c r="AJ96" s="223"/>
      <c r="AK96" s="223"/>
      <c r="AL96" s="223"/>
      <c r="AM96" s="223"/>
      <c r="AN96" s="223"/>
      <c r="AO96" s="223"/>
      <c r="AP96" s="223"/>
      <c r="AQ96" s="223"/>
      <c r="AR96" s="223"/>
      <c r="AS96" s="223"/>
      <c r="AT96" s="223"/>
      <c r="AU96" s="223"/>
      <c r="AV96" s="223"/>
      <c r="AW96" s="223"/>
      <c r="AX96" s="223"/>
    </row>
    <row r="97" spans="1:50" s="72" customFormat="1" ht="32" thickBot="1" x14ac:dyDescent="0.4">
      <c r="A97" s="76"/>
      <c r="B97" s="105"/>
      <c r="C97" s="203" t="s">
        <v>127</v>
      </c>
      <c r="D97" s="193">
        <v>100</v>
      </c>
      <c r="E97" s="194">
        <v>100</v>
      </c>
      <c r="F97" s="194">
        <v>100</v>
      </c>
      <c r="G97" s="194">
        <v>100</v>
      </c>
      <c r="H97" s="194">
        <v>0</v>
      </c>
      <c r="I97" s="194">
        <v>100</v>
      </c>
      <c r="J97" s="194">
        <v>100</v>
      </c>
      <c r="K97" s="194">
        <v>100</v>
      </c>
      <c r="L97" s="194">
        <v>100</v>
      </c>
      <c r="M97" s="194">
        <v>100</v>
      </c>
      <c r="N97" s="194">
        <v>100</v>
      </c>
      <c r="O97" s="194">
        <v>100</v>
      </c>
      <c r="P97" s="194">
        <v>100</v>
      </c>
      <c r="Q97" s="194">
        <v>100</v>
      </c>
      <c r="R97" s="194">
        <v>100</v>
      </c>
      <c r="S97" s="194">
        <v>100</v>
      </c>
      <c r="T97" s="194">
        <v>100</v>
      </c>
      <c r="U97" s="194">
        <v>0</v>
      </c>
      <c r="V97" s="194">
        <v>100</v>
      </c>
      <c r="W97" s="194">
        <v>0</v>
      </c>
      <c r="X97" s="195">
        <v>100</v>
      </c>
      <c r="Y97" s="133"/>
      <c r="Z97" s="76"/>
      <c r="AA97" s="76"/>
      <c r="AB97" s="76"/>
      <c r="AC97" s="227"/>
      <c r="AD97" s="219"/>
      <c r="AE97" s="220"/>
      <c r="AF97" s="220"/>
      <c r="AG97" s="220"/>
      <c r="AH97" s="220"/>
      <c r="AI97" s="220"/>
      <c r="AJ97" s="220"/>
      <c r="AK97" s="220"/>
      <c r="AL97" s="220"/>
      <c r="AM97" s="220"/>
      <c r="AN97" s="220"/>
      <c r="AO97" s="220"/>
      <c r="AP97" s="220"/>
      <c r="AQ97" s="220"/>
      <c r="AR97" s="220"/>
      <c r="AS97" s="220"/>
      <c r="AT97" s="220"/>
      <c r="AU97" s="220"/>
      <c r="AV97" s="220"/>
      <c r="AW97" s="220"/>
      <c r="AX97" s="220"/>
    </row>
    <row r="98" spans="1:50" ht="32" thickBot="1" x14ac:dyDescent="0.4">
      <c r="B98" s="105"/>
      <c r="C98" s="205" t="s">
        <v>159</v>
      </c>
      <c r="D98" s="196">
        <f>AVERAGE(D83:D97)</f>
        <v>61.449106449106445</v>
      </c>
      <c r="E98" s="197">
        <f t="shared" ref="E98:L98" si="148">AVERAGE(E83:E97)</f>
        <v>52.804972804972813</v>
      </c>
      <c r="F98" s="197">
        <f t="shared" si="148"/>
        <v>35.283605283605283</v>
      </c>
      <c r="G98" s="197">
        <f t="shared" si="148"/>
        <v>46.666666666666664</v>
      </c>
      <c r="H98" s="197">
        <f t="shared" si="148"/>
        <v>12.202797202797202</v>
      </c>
      <c r="I98" s="197">
        <f t="shared" si="148"/>
        <v>91.65889665889668</v>
      </c>
      <c r="J98" s="197">
        <f t="shared" si="148"/>
        <v>46.134421134421132</v>
      </c>
      <c r="K98" s="197">
        <f t="shared" si="148"/>
        <v>88.325563325563323</v>
      </c>
      <c r="L98" s="197">
        <f t="shared" si="148"/>
        <v>91.65889665889668</v>
      </c>
      <c r="M98" s="197">
        <f>AVERAGE(M83:M97)</f>
        <v>65.567210567210566</v>
      </c>
      <c r="N98" s="197">
        <f t="shared" ref="N98" si="149">AVERAGE(N83:N97)</f>
        <v>71.928904428904431</v>
      </c>
      <c r="O98" s="197">
        <f t="shared" ref="O98" si="150">AVERAGE(O83:O97)</f>
        <v>76.029526029526039</v>
      </c>
      <c r="P98" s="197">
        <f t="shared" ref="P98" si="151">AVERAGE(P83:P97)</f>
        <v>68.106060606060595</v>
      </c>
      <c r="Q98" s="197">
        <f t="shared" ref="Q98" si="152">AVERAGE(Q83:Q97)</f>
        <v>82.249417249417249</v>
      </c>
      <c r="R98" s="197">
        <f t="shared" ref="R98" si="153">AVERAGE(R83:R97)</f>
        <v>93.881118881118894</v>
      </c>
      <c r="S98" s="197">
        <f t="shared" ref="S98" si="154">AVERAGE(S83:S97)</f>
        <v>86.65889665889668</v>
      </c>
      <c r="T98" s="197">
        <f t="shared" ref="T98" si="155">AVERAGE(T83:T97)</f>
        <v>76.911421911421911</v>
      </c>
      <c r="U98" s="197">
        <f t="shared" ref="U98" si="156">AVERAGE(U83:U97)</f>
        <v>30.062160062160061</v>
      </c>
      <c r="V98" s="197">
        <f>AVERAGE(V83:V97)</f>
        <v>74.768842268842263</v>
      </c>
      <c r="W98" s="197">
        <f t="shared" ref="W98" si="157">AVERAGE(W83:W97)</f>
        <v>51.643356643356633</v>
      </c>
      <c r="X98" s="198">
        <f t="shared" ref="X98" si="158">AVERAGE(X83:X97)</f>
        <v>86.946386946386966</v>
      </c>
      <c r="Y98" s="133"/>
      <c r="AA98" s="76"/>
      <c r="AC98" s="221"/>
      <c r="AD98" s="228"/>
      <c r="AE98" s="229"/>
      <c r="AF98" s="229"/>
      <c r="AG98" s="229"/>
      <c r="AH98" s="229"/>
      <c r="AI98" s="229"/>
      <c r="AJ98" s="229"/>
      <c r="AK98" s="229"/>
      <c r="AL98" s="229"/>
      <c r="AM98" s="229"/>
      <c r="AN98" s="229"/>
      <c r="AO98" s="229"/>
      <c r="AP98" s="229"/>
      <c r="AQ98" s="229"/>
      <c r="AR98" s="229"/>
      <c r="AS98" s="229"/>
      <c r="AT98" s="229"/>
      <c r="AU98" s="229"/>
      <c r="AV98" s="229"/>
      <c r="AW98" s="229"/>
      <c r="AX98" s="229"/>
    </row>
    <row r="99" spans="1:50" ht="30" thickBot="1" x14ac:dyDescent="0.4">
      <c r="B99" s="106"/>
      <c r="C99" s="174"/>
      <c r="D99" s="210">
        <v>14</v>
      </c>
      <c r="E99" s="211">
        <v>15</v>
      </c>
      <c r="F99" s="211">
        <v>19</v>
      </c>
      <c r="G99" s="211">
        <v>17</v>
      </c>
      <c r="H99" s="211">
        <v>21</v>
      </c>
      <c r="I99" s="211">
        <v>2</v>
      </c>
      <c r="J99" s="211">
        <v>18</v>
      </c>
      <c r="K99" s="211">
        <v>5</v>
      </c>
      <c r="L99" s="211">
        <v>2</v>
      </c>
      <c r="M99" s="211">
        <v>13</v>
      </c>
      <c r="N99" s="211">
        <v>11</v>
      </c>
      <c r="O99" s="211">
        <v>9</v>
      </c>
      <c r="P99" s="211">
        <v>12</v>
      </c>
      <c r="Q99" s="211">
        <v>7</v>
      </c>
      <c r="R99" s="211">
        <v>1</v>
      </c>
      <c r="S99" s="211">
        <v>6</v>
      </c>
      <c r="T99" s="211">
        <v>8</v>
      </c>
      <c r="U99" s="211">
        <v>20</v>
      </c>
      <c r="V99" s="211">
        <v>10</v>
      </c>
      <c r="W99" s="211">
        <v>16</v>
      </c>
      <c r="X99" s="212">
        <v>4</v>
      </c>
    </row>
    <row r="100" spans="1:50" x14ac:dyDescent="0.35">
      <c r="B100" s="106"/>
      <c r="C100" s="174"/>
      <c r="D100" s="4"/>
      <c r="E100" s="134"/>
      <c r="AC100" s="75"/>
    </row>
    <row r="101" spans="1:50" x14ac:dyDescent="0.35">
      <c r="B101" s="106"/>
      <c r="C101" s="174"/>
      <c r="D101" s="4"/>
      <c r="E101" s="134"/>
    </row>
    <row r="102" spans="1:50" ht="30" thickBot="1" x14ac:dyDescent="0.4">
      <c r="B102" s="106"/>
      <c r="C102" s="174"/>
      <c r="D102" s="4"/>
      <c r="E102" s="134"/>
    </row>
    <row r="103" spans="1:50" ht="30" thickBot="1" x14ac:dyDescent="0.4">
      <c r="B103" s="106"/>
      <c r="C103" s="174"/>
      <c r="D103" s="4"/>
      <c r="E103" s="134"/>
      <c r="AC103" s="352" t="s">
        <v>108</v>
      </c>
      <c r="AD103" s="356" t="s">
        <v>109</v>
      </c>
      <c r="AE103" s="357"/>
      <c r="AF103" s="13"/>
      <c r="AG103" s="13"/>
      <c r="AH103" s="13"/>
      <c r="AI103" s="13"/>
      <c r="AJ103" s="13"/>
      <c r="AK103" s="13"/>
      <c r="AL103" s="13"/>
    </row>
    <row r="104" spans="1:50" ht="79" thickBot="1" x14ac:dyDescent="0.4">
      <c r="B104" s="106"/>
      <c r="C104" s="174"/>
      <c r="D104" s="4"/>
      <c r="E104" s="134"/>
      <c r="AC104" s="353"/>
      <c r="AD104" s="14" t="s">
        <v>110</v>
      </c>
      <c r="AE104" s="15" t="s">
        <v>111</v>
      </c>
      <c r="AF104" s="13" t="s">
        <v>130</v>
      </c>
      <c r="AG104" s="13"/>
      <c r="AH104" s="13" t="s">
        <v>133</v>
      </c>
      <c r="AI104" s="13"/>
      <c r="AJ104" s="13"/>
      <c r="AK104" s="13"/>
      <c r="AL104" s="13"/>
    </row>
    <row r="105" spans="1:50" ht="30" thickBot="1" x14ac:dyDescent="0.4">
      <c r="B105" s="106"/>
      <c r="C105" s="174"/>
      <c r="D105" s="4"/>
      <c r="E105" s="134"/>
      <c r="AC105" s="206" t="s">
        <v>112</v>
      </c>
      <c r="AD105" s="16" t="s">
        <v>113</v>
      </c>
      <c r="AE105" s="17"/>
      <c r="AF105" s="13" t="s">
        <v>131</v>
      </c>
      <c r="AG105" s="13" t="s">
        <v>128</v>
      </c>
      <c r="AH105" s="13" t="s">
        <v>132</v>
      </c>
      <c r="AI105" s="13"/>
      <c r="AJ105" s="13"/>
      <c r="AK105" s="13"/>
      <c r="AL105" s="13"/>
    </row>
    <row r="106" spans="1:50" ht="58" customHeight="1" thickBot="1" x14ac:dyDescent="0.4">
      <c r="B106" s="106"/>
      <c r="C106" s="174"/>
      <c r="D106" s="4"/>
      <c r="E106" s="135"/>
      <c r="AC106" s="206" t="s">
        <v>114</v>
      </c>
      <c r="AD106" s="16" t="s">
        <v>113</v>
      </c>
      <c r="AE106" s="18"/>
      <c r="AF106" s="13" t="s">
        <v>129</v>
      </c>
      <c r="AG106" s="13" t="s">
        <v>128</v>
      </c>
      <c r="AH106" s="13" t="s">
        <v>134</v>
      </c>
      <c r="AI106" s="13"/>
      <c r="AJ106" s="13"/>
      <c r="AK106" s="13"/>
      <c r="AL106" s="13"/>
    </row>
    <row r="107" spans="1:50" ht="30" thickBot="1" x14ac:dyDescent="0.4">
      <c r="B107" s="106"/>
      <c r="C107" s="174"/>
      <c r="D107" s="4"/>
      <c r="E107" s="135"/>
      <c r="AC107" s="206" t="s">
        <v>115</v>
      </c>
      <c r="AD107" s="16" t="s">
        <v>113</v>
      </c>
      <c r="AE107" s="18"/>
      <c r="AF107" s="13" t="s">
        <v>136</v>
      </c>
      <c r="AG107" s="13" t="s">
        <v>128</v>
      </c>
      <c r="AH107" s="13" t="s">
        <v>135</v>
      </c>
      <c r="AI107" s="13"/>
      <c r="AJ107" s="13"/>
      <c r="AK107" s="13"/>
      <c r="AL107" s="13"/>
    </row>
    <row r="108" spans="1:50" ht="30" thickBot="1" x14ac:dyDescent="0.4">
      <c r="B108" s="106"/>
      <c r="C108" s="175"/>
      <c r="D108" s="4"/>
      <c r="E108" s="135"/>
      <c r="AC108" s="206" t="s">
        <v>116</v>
      </c>
      <c r="AD108" s="16" t="s">
        <v>113</v>
      </c>
      <c r="AE108" s="18"/>
      <c r="AF108" s="19" t="s">
        <v>137</v>
      </c>
      <c r="AG108" s="13" t="s">
        <v>128</v>
      </c>
      <c r="AH108" s="13" t="s">
        <v>138</v>
      </c>
      <c r="AI108" s="13"/>
      <c r="AJ108" s="13"/>
      <c r="AK108" s="13"/>
      <c r="AL108" s="13"/>
    </row>
    <row r="109" spans="1:50" ht="30" thickBot="1" x14ac:dyDescent="0.4">
      <c r="B109" s="106"/>
      <c r="C109" s="175"/>
      <c r="D109" s="4"/>
      <c r="E109" s="135"/>
      <c r="AC109" s="206" t="s">
        <v>117</v>
      </c>
      <c r="AD109" s="16" t="s">
        <v>113</v>
      </c>
      <c r="AE109" s="18"/>
      <c r="AF109" s="13" t="s">
        <v>139</v>
      </c>
      <c r="AG109" s="13" t="s">
        <v>128</v>
      </c>
      <c r="AH109" s="13" t="s">
        <v>140</v>
      </c>
      <c r="AI109" s="13"/>
      <c r="AJ109" s="13"/>
      <c r="AK109" s="13"/>
      <c r="AL109" s="13"/>
    </row>
    <row r="110" spans="1:50" ht="30" thickBot="1" x14ac:dyDescent="0.4">
      <c r="D110" s="4"/>
      <c r="E110" s="135"/>
      <c r="AC110" s="206" t="s">
        <v>118</v>
      </c>
      <c r="AD110" s="16" t="s">
        <v>113</v>
      </c>
      <c r="AE110" s="20" t="s">
        <v>113</v>
      </c>
      <c r="AF110" s="19" t="s">
        <v>141</v>
      </c>
      <c r="AG110" s="13" t="s">
        <v>128</v>
      </c>
      <c r="AH110" s="13" t="s">
        <v>142</v>
      </c>
      <c r="AI110" s="13"/>
      <c r="AJ110" s="13"/>
      <c r="AK110" s="13"/>
      <c r="AL110" s="13"/>
    </row>
    <row r="111" spans="1:50" ht="30" thickBot="1" x14ac:dyDescent="0.4">
      <c r="D111" s="4"/>
      <c r="E111" s="135"/>
      <c r="AC111" s="206" t="s">
        <v>119</v>
      </c>
      <c r="AD111" s="16" t="s">
        <v>113</v>
      </c>
      <c r="AE111" s="20" t="s">
        <v>113</v>
      </c>
      <c r="AF111" s="19" t="s">
        <v>146</v>
      </c>
      <c r="AG111" s="13" t="s">
        <v>143</v>
      </c>
      <c r="AH111" s="13" t="s">
        <v>144</v>
      </c>
      <c r="AI111" s="13"/>
      <c r="AJ111" s="13"/>
      <c r="AK111" s="13"/>
      <c r="AL111" s="13"/>
    </row>
    <row r="112" spans="1:50" ht="30" thickBot="1" x14ac:dyDescent="0.4">
      <c r="D112" s="4"/>
      <c r="E112" s="135"/>
      <c r="AC112" s="206" t="s">
        <v>120</v>
      </c>
      <c r="AD112" s="16" t="s">
        <v>113</v>
      </c>
      <c r="AE112" s="20" t="s">
        <v>113</v>
      </c>
      <c r="AF112" s="21" t="s">
        <v>153</v>
      </c>
      <c r="AG112" s="13" t="s">
        <v>128</v>
      </c>
      <c r="AH112" s="13" t="s">
        <v>154</v>
      </c>
      <c r="AI112" s="13"/>
      <c r="AJ112" s="13"/>
      <c r="AK112" s="13"/>
      <c r="AL112" s="13"/>
    </row>
    <row r="113" spans="4:40" ht="30" thickBot="1" x14ac:dyDescent="0.4">
      <c r="D113" s="4"/>
      <c r="E113" s="135"/>
      <c r="AC113" s="206" t="s">
        <v>121</v>
      </c>
      <c r="AD113" s="16" t="s">
        <v>113</v>
      </c>
      <c r="AE113" s="20" t="s">
        <v>113</v>
      </c>
      <c r="AF113" s="13" t="s">
        <v>145</v>
      </c>
      <c r="AG113" s="13" t="s">
        <v>143</v>
      </c>
      <c r="AH113" s="13" t="s">
        <v>155</v>
      </c>
      <c r="AI113" s="13"/>
      <c r="AJ113" s="13"/>
      <c r="AK113" s="13"/>
      <c r="AL113" s="13"/>
    </row>
    <row r="114" spans="4:40" ht="30" thickBot="1" x14ac:dyDescent="0.4">
      <c r="D114" s="4"/>
      <c r="E114" s="135"/>
      <c r="AC114" s="206" t="s">
        <v>122</v>
      </c>
      <c r="AD114" s="16" t="s">
        <v>113</v>
      </c>
      <c r="AE114" s="20" t="s">
        <v>113</v>
      </c>
      <c r="AF114" s="13" t="s">
        <v>147</v>
      </c>
      <c r="AG114" s="13" t="s">
        <v>128</v>
      </c>
      <c r="AH114" s="13" t="s">
        <v>148</v>
      </c>
      <c r="AI114" s="13"/>
      <c r="AJ114" s="13"/>
      <c r="AK114" s="13"/>
      <c r="AL114" s="13"/>
    </row>
    <row r="115" spans="4:40" ht="30" thickBot="1" x14ac:dyDescent="0.4">
      <c r="D115" s="4"/>
      <c r="E115" s="135"/>
      <c r="AC115" s="206" t="s">
        <v>123</v>
      </c>
      <c r="AD115" s="16" t="s">
        <v>113</v>
      </c>
      <c r="AE115" s="20" t="s">
        <v>113</v>
      </c>
      <c r="AF115" s="13" t="s">
        <v>149</v>
      </c>
      <c r="AG115" s="13" t="s">
        <v>128</v>
      </c>
      <c r="AH115" s="13" t="s">
        <v>150</v>
      </c>
      <c r="AI115" s="13"/>
      <c r="AJ115" s="13"/>
      <c r="AK115" s="13"/>
      <c r="AL115" s="13"/>
    </row>
    <row r="116" spans="4:40" ht="30" thickBot="1" x14ac:dyDescent="0.4">
      <c r="D116" s="4"/>
      <c r="E116" s="135"/>
      <c r="AC116" s="206" t="s">
        <v>124</v>
      </c>
      <c r="AD116" s="16" t="s">
        <v>113</v>
      </c>
      <c r="AE116" s="20" t="s">
        <v>113</v>
      </c>
      <c r="AF116" s="13" t="s">
        <v>151</v>
      </c>
      <c r="AG116" s="13" t="s">
        <v>128</v>
      </c>
      <c r="AH116" s="13" t="s">
        <v>152</v>
      </c>
      <c r="AI116" s="13"/>
      <c r="AJ116" s="13"/>
      <c r="AK116" s="13"/>
      <c r="AL116" s="13"/>
    </row>
    <row r="117" spans="4:40" ht="30" thickBot="1" x14ac:dyDescent="0.4">
      <c r="D117" s="4"/>
      <c r="E117" s="135"/>
      <c r="AC117" s="206" t="s">
        <v>125</v>
      </c>
      <c r="AD117" s="22"/>
      <c r="AE117" s="20" t="s">
        <v>113</v>
      </c>
      <c r="AF117" s="13"/>
      <c r="AG117" s="13"/>
      <c r="AH117" s="13"/>
      <c r="AI117" s="13"/>
      <c r="AJ117" s="13"/>
      <c r="AK117" s="13"/>
      <c r="AL117" s="13"/>
    </row>
    <row r="118" spans="4:40" ht="30" thickBot="1" x14ac:dyDescent="0.4">
      <c r="D118" s="4"/>
      <c r="E118" s="135"/>
      <c r="AC118" s="206" t="s">
        <v>126</v>
      </c>
      <c r="AD118" s="22"/>
      <c r="AE118" s="20" t="s">
        <v>113</v>
      </c>
      <c r="AF118" s="13"/>
      <c r="AG118" s="13"/>
      <c r="AH118" s="13"/>
      <c r="AI118" s="13"/>
      <c r="AJ118" s="13"/>
      <c r="AK118" s="13"/>
      <c r="AL118" s="13"/>
    </row>
    <row r="119" spans="4:40" ht="30" thickBot="1" x14ac:dyDescent="0.4">
      <c r="D119" s="4"/>
      <c r="E119" s="135"/>
      <c r="AC119" s="207" t="s">
        <v>127</v>
      </c>
      <c r="AD119" s="22"/>
      <c r="AE119" s="20" t="s">
        <v>113</v>
      </c>
      <c r="AF119" s="13"/>
      <c r="AG119" s="13"/>
      <c r="AH119" s="13"/>
      <c r="AI119" s="13"/>
      <c r="AJ119" s="13"/>
      <c r="AK119" s="13"/>
      <c r="AL119" s="13"/>
    </row>
    <row r="120" spans="4:40" x14ac:dyDescent="0.35">
      <c r="D120" s="4"/>
      <c r="E120" s="135"/>
    </row>
    <row r="121" spans="4:40" x14ac:dyDescent="0.35">
      <c r="D121" s="4"/>
      <c r="E121" s="135"/>
      <c r="AC121" s="77"/>
      <c r="AD121" s="358"/>
      <c r="AE121" s="358"/>
      <c r="AF121" s="358"/>
      <c r="AG121" s="358"/>
      <c r="AH121" s="358"/>
      <c r="AI121" s="358"/>
      <c r="AJ121" s="358"/>
      <c r="AK121" s="358"/>
      <c r="AL121" s="358"/>
      <c r="AM121" s="358"/>
      <c r="AN121" s="358"/>
    </row>
    <row r="122" spans="4:40" x14ac:dyDescent="0.35">
      <c r="D122" s="4"/>
      <c r="E122" s="135"/>
      <c r="AC122" s="77"/>
      <c r="AD122" s="208"/>
      <c r="AE122" s="208"/>
      <c r="AF122" s="208"/>
      <c r="AG122" s="208"/>
      <c r="AH122" s="208"/>
      <c r="AI122" s="208"/>
      <c r="AJ122" s="208"/>
      <c r="AK122" s="208"/>
      <c r="AL122" s="208"/>
      <c r="AM122" s="208"/>
      <c r="AN122" s="208"/>
    </row>
    <row r="123" spans="4:40" x14ac:dyDescent="0.35">
      <c r="D123" s="4"/>
      <c r="E123" s="135"/>
      <c r="AC123" s="77"/>
      <c r="AD123" s="208"/>
      <c r="AE123" s="208"/>
      <c r="AF123" s="208"/>
      <c r="AG123" s="208"/>
      <c r="AH123" s="208"/>
      <c r="AI123" s="208"/>
      <c r="AJ123" s="208"/>
      <c r="AK123" s="208"/>
      <c r="AL123" s="208"/>
      <c r="AM123" s="208"/>
      <c r="AN123" s="208"/>
    </row>
    <row r="124" spans="4:40" x14ac:dyDescent="0.35">
      <c r="D124" s="4"/>
      <c r="E124" s="135"/>
      <c r="AC124" s="77"/>
      <c r="AD124" s="77"/>
      <c r="AE124" s="77"/>
      <c r="AF124" s="77"/>
      <c r="AG124" s="77"/>
      <c r="AH124" s="77"/>
      <c r="AI124" s="77"/>
      <c r="AJ124" s="77"/>
      <c r="AK124" s="77"/>
      <c r="AL124" s="77"/>
      <c r="AM124" s="77"/>
      <c r="AN124" s="77"/>
    </row>
    <row r="125" spans="4:40" x14ac:dyDescent="0.35">
      <c r="D125" s="4"/>
      <c r="E125" s="135"/>
      <c r="AC125" s="77"/>
      <c r="AD125" s="77"/>
      <c r="AE125" s="77"/>
      <c r="AF125" s="77"/>
      <c r="AG125" s="77"/>
      <c r="AH125" s="77"/>
      <c r="AI125" s="77"/>
      <c r="AJ125" s="77"/>
      <c r="AK125" s="77"/>
      <c r="AL125" s="77"/>
      <c r="AM125" s="77"/>
      <c r="AN125" s="77"/>
    </row>
    <row r="126" spans="4:40" x14ac:dyDescent="0.35">
      <c r="D126" s="4"/>
      <c r="E126" s="135"/>
      <c r="AC126" s="209"/>
      <c r="AD126" s="77"/>
      <c r="AE126" s="77"/>
      <c r="AF126" s="77"/>
      <c r="AG126" s="77"/>
      <c r="AH126" s="77"/>
      <c r="AI126" s="77"/>
      <c r="AJ126" s="77"/>
      <c r="AK126" s="77"/>
      <c r="AL126" s="77"/>
      <c r="AM126" s="77"/>
      <c r="AN126" s="77"/>
    </row>
    <row r="127" spans="4:40" x14ac:dyDescent="0.35">
      <c r="D127" s="4"/>
      <c r="E127" s="135"/>
      <c r="AC127" s="209"/>
      <c r="AD127" s="77"/>
      <c r="AE127" s="77"/>
      <c r="AF127" s="77"/>
      <c r="AG127" s="77"/>
      <c r="AH127" s="77"/>
      <c r="AI127" s="77"/>
      <c r="AJ127" s="77"/>
      <c r="AK127" s="77"/>
      <c r="AL127" s="77"/>
      <c r="AM127" s="77"/>
      <c r="AN127" s="77"/>
    </row>
    <row r="128" spans="4:40" x14ac:dyDescent="0.35">
      <c r="D128" s="4"/>
      <c r="E128" s="135"/>
      <c r="AC128" s="209"/>
      <c r="AD128" s="77"/>
      <c r="AE128" s="77"/>
      <c r="AF128" s="77"/>
      <c r="AG128" s="77"/>
      <c r="AH128" s="77"/>
      <c r="AI128" s="77"/>
      <c r="AJ128" s="77"/>
      <c r="AK128" s="77"/>
      <c r="AL128" s="77"/>
      <c r="AM128" s="77"/>
      <c r="AN128" s="77"/>
    </row>
    <row r="129" spans="3:40" x14ac:dyDescent="0.35">
      <c r="D129" s="4"/>
      <c r="E129" s="135"/>
      <c r="AC129" s="209"/>
      <c r="AD129" s="77"/>
      <c r="AE129" s="77"/>
      <c r="AF129" s="77"/>
      <c r="AG129" s="77"/>
      <c r="AH129" s="77"/>
      <c r="AI129" s="77"/>
      <c r="AJ129" s="77"/>
      <c r="AK129" s="77"/>
      <c r="AL129" s="77"/>
      <c r="AM129" s="77"/>
      <c r="AN129" s="77"/>
    </row>
    <row r="130" spans="3:40" x14ac:dyDescent="0.35">
      <c r="D130" s="4"/>
      <c r="E130" s="135"/>
      <c r="AC130" s="209"/>
      <c r="AD130" s="77"/>
      <c r="AE130" s="77"/>
      <c r="AF130" s="77"/>
      <c r="AG130" s="77"/>
      <c r="AH130" s="77"/>
      <c r="AI130" s="77"/>
      <c r="AJ130" s="77"/>
      <c r="AK130" s="77"/>
      <c r="AL130" s="77"/>
      <c r="AM130" s="77"/>
      <c r="AN130" s="77"/>
    </row>
    <row r="131" spans="3:40" x14ac:dyDescent="0.35">
      <c r="D131" s="4"/>
      <c r="E131" s="135"/>
      <c r="AC131" s="209"/>
      <c r="AD131" s="77"/>
      <c r="AE131" s="77"/>
      <c r="AF131" s="77"/>
      <c r="AG131" s="77"/>
      <c r="AH131" s="77"/>
      <c r="AI131" s="77"/>
      <c r="AJ131" s="77"/>
      <c r="AK131" s="77"/>
      <c r="AL131" s="77"/>
      <c r="AM131" s="77"/>
      <c r="AN131" s="77"/>
    </row>
    <row r="132" spans="3:40" x14ac:dyDescent="0.35">
      <c r="C132" s="174"/>
      <c r="D132" s="4"/>
      <c r="E132" s="135"/>
      <c r="AC132" s="209"/>
      <c r="AD132" s="77"/>
      <c r="AE132" s="77"/>
      <c r="AF132" s="77"/>
      <c r="AG132" s="77"/>
      <c r="AH132" s="77"/>
      <c r="AI132" s="77"/>
      <c r="AJ132" s="77"/>
      <c r="AK132" s="77"/>
      <c r="AL132" s="77"/>
      <c r="AM132" s="77"/>
      <c r="AN132" s="77"/>
    </row>
    <row r="133" spans="3:40" x14ac:dyDescent="0.35">
      <c r="C133" s="174"/>
      <c r="D133" s="4"/>
      <c r="E133" s="135"/>
      <c r="AC133" s="209"/>
      <c r="AD133" s="77"/>
      <c r="AE133" s="77"/>
      <c r="AF133" s="77"/>
      <c r="AG133" s="77"/>
      <c r="AH133" s="77"/>
      <c r="AI133" s="77"/>
      <c r="AJ133" s="77"/>
      <c r="AK133" s="77"/>
      <c r="AL133" s="77"/>
      <c r="AM133" s="77"/>
      <c r="AN133" s="77"/>
    </row>
    <row r="134" spans="3:40" x14ac:dyDescent="0.35">
      <c r="C134" s="174"/>
      <c r="D134" s="4"/>
      <c r="E134" s="135"/>
      <c r="AC134" s="77"/>
      <c r="AD134" s="77"/>
      <c r="AE134" s="77"/>
      <c r="AF134" s="77"/>
      <c r="AG134" s="77"/>
      <c r="AH134" s="77"/>
      <c r="AI134" s="77"/>
      <c r="AJ134" s="77"/>
      <c r="AK134" s="77"/>
      <c r="AL134" s="77"/>
      <c r="AM134" s="77"/>
      <c r="AN134" s="77"/>
    </row>
    <row r="135" spans="3:40" x14ac:dyDescent="0.35">
      <c r="C135" s="174"/>
      <c r="D135" s="4"/>
      <c r="E135" s="135"/>
      <c r="AC135" s="77"/>
      <c r="AD135" s="77"/>
      <c r="AE135" s="77"/>
      <c r="AF135" s="77"/>
      <c r="AG135" s="77"/>
      <c r="AH135" s="77"/>
      <c r="AI135" s="77"/>
      <c r="AJ135" s="77"/>
      <c r="AK135" s="77"/>
      <c r="AL135" s="77"/>
      <c r="AM135" s="77"/>
      <c r="AN135" s="77"/>
    </row>
    <row r="136" spans="3:40" x14ac:dyDescent="0.35">
      <c r="C136" s="174"/>
      <c r="D136" s="4"/>
      <c r="E136" s="135"/>
    </row>
    <row r="137" spans="3:40" x14ac:dyDescent="0.35">
      <c r="C137" s="174"/>
      <c r="D137" s="4"/>
      <c r="E137" s="135"/>
    </row>
    <row r="138" spans="3:40" x14ac:dyDescent="0.35">
      <c r="C138" s="174"/>
      <c r="D138" s="4"/>
      <c r="E138" s="135"/>
    </row>
    <row r="139" spans="3:40" x14ac:dyDescent="0.35">
      <c r="C139" s="174"/>
      <c r="D139" s="4"/>
      <c r="E139" s="135"/>
    </row>
    <row r="140" spans="3:40" x14ac:dyDescent="0.35">
      <c r="C140" s="174"/>
      <c r="D140" s="4"/>
      <c r="E140" s="135"/>
    </row>
    <row r="141" spans="3:40" x14ac:dyDescent="0.35">
      <c r="C141" s="174"/>
      <c r="D141" s="4"/>
      <c r="E141" s="135"/>
    </row>
    <row r="142" spans="3:40" x14ac:dyDescent="0.35">
      <c r="C142" s="174"/>
      <c r="D142" s="4"/>
      <c r="E142" s="135"/>
    </row>
    <row r="143" spans="3:40" x14ac:dyDescent="0.35">
      <c r="C143" s="174"/>
      <c r="D143" s="4"/>
      <c r="E143" s="135"/>
    </row>
    <row r="144" spans="3:40" x14ac:dyDescent="0.35">
      <c r="D144" s="4"/>
      <c r="E144" s="135"/>
    </row>
    <row r="145" spans="3:5" x14ac:dyDescent="0.35">
      <c r="C145" s="176"/>
      <c r="D145" s="4"/>
      <c r="E145" s="135"/>
    </row>
    <row r="146" spans="3:5" x14ac:dyDescent="0.35">
      <c r="C146" s="176"/>
      <c r="D146" s="4"/>
      <c r="E146" s="135"/>
    </row>
  </sheetData>
  <mergeCells count="39">
    <mergeCell ref="AG121:AI121"/>
    <mergeCell ref="AJ121:AN121"/>
    <mergeCell ref="A79:XFD81"/>
    <mergeCell ref="AC103:AC104"/>
    <mergeCell ref="D22:D33"/>
    <mergeCell ref="D43:D44"/>
    <mergeCell ref="AD103:AE103"/>
    <mergeCell ref="AD121:AF121"/>
    <mergeCell ref="B43:B44"/>
    <mergeCell ref="B55:B58"/>
    <mergeCell ref="B59:B61"/>
    <mergeCell ref="D1:H1"/>
    <mergeCell ref="AD5:AI13"/>
    <mergeCell ref="B3:C3"/>
    <mergeCell ref="B34:B37"/>
    <mergeCell ref="B38:B40"/>
    <mergeCell ref="B41:B42"/>
    <mergeCell ref="D34:D37"/>
    <mergeCell ref="D38:D40"/>
    <mergeCell ref="D41:D42"/>
    <mergeCell ref="B4:B17"/>
    <mergeCell ref="B18:B21"/>
    <mergeCell ref="B22:B33"/>
    <mergeCell ref="B45:B47"/>
    <mergeCell ref="B48:B52"/>
    <mergeCell ref="D48:D52"/>
    <mergeCell ref="B53:B54"/>
    <mergeCell ref="D53:D54"/>
    <mergeCell ref="B62:B63"/>
    <mergeCell ref="B64:B76"/>
    <mergeCell ref="B77:B78"/>
    <mergeCell ref="D77:D78"/>
    <mergeCell ref="D64:D76"/>
    <mergeCell ref="D55:D58"/>
    <mergeCell ref="D59:D61"/>
    <mergeCell ref="D62:D63"/>
    <mergeCell ref="D18:D21"/>
    <mergeCell ref="D4:D17"/>
    <mergeCell ref="D45:D47"/>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EFB16-2D83-8B43-9861-13B6493B3AE9}">
  <dimension ref="A1:Y107"/>
  <sheetViews>
    <sheetView topLeftCell="A3" zoomScale="87" zoomScaleNormal="80" workbookViewId="0">
      <selection activeCell="E19" sqref="E19"/>
    </sheetView>
  </sheetViews>
  <sheetFormatPr baseColWidth="10" defaultRowHeight="21" x14ac:dyDescent="0.25"/>
  <cols>
    <col min="1" max="1" width="18.5" style="2" customWidth="1"/>
    <col min="2" max="2" width="38.33203125" customWidth="1"/>
    <col min="3" max="6" width="8" customWidth="1"/>
    <col min="7" max="7" width="19" style="234" customWidth="1"/>
    <col min="8" max="8" width="42.6640625" customWidth="1"/>
    <col min="9" max="9" width="33.5" style="236" customWidth="1"/>
    <col min="10" max="10" width="64.1640625" style="245" customWidth="1"/>
    <col min="11" max="11" width="11" style="5" customWidth="1"/>
    <col min="12" max="12" width="16.1640625" style="5" customWidth="1"/>
    <col min="13" max="13" width="9.83203125" style="5" customWidth="1"/>
    <col min="14" max="14" width="6.1640625" customWidth="1"/>
    <col min="15" max="15" width="19.5" customWidth="1"/>
    <col min="16" max="16" width="16.83203125" style="284" customWidth="1"/>
    <col min="17" max="17" width="35.1640625" style="270" customWidth="1"/>
    <col min="18" max="18" width="69.33203125" customWidth="1"/>
    <col min="19" max="19" width="15.33203125" customWidth="1"/>
    <col min="20" max="20" width="12.1640625" customWidth="1"/>
    <col min="21" max="21" width="16.33203125" customWidth="1"/>
    <col min="22" max="22" width="15" customWidth="1"/>
    <col min="24" max="24" width="17.5" customWidth="1"/>
  </cols>
  <sheetData>
    <row r="1" spans="1:25" ht="22" thickBot="1" x14ac:dyDescent="0.3">
      <c r="G1" s="386" t="s">
        <v>248</v>
      </c>
      <c r="H1" s="387"/>
      <c r="I1" s="387"/>
      <c r="J1" s="387"/>
      <c r="K1" s="387"/>
      <c r="L1" s="387"/>
      <c r="M1" s="388"/>
    </row>
    <row r="2" spans="1:25" s="2" customFormat="1" ht="45" thickBot="1" x14ac:dyDescent="0.3">
      <c r="A2" s="98"/>
      <c r="B2" s="98"/>
      <c r="C2" s="98"/>
      <c r="D2" s="98"/>
      <c r="E2" s="98"/>
      <c r="G2" s="294"/>
      <c r="H2" s="295"/>
      <c r="I2" s="295" t="s">
        <v>249</v>
      </c>
      <c r="J2" s="295" t="s">
        <v>196</v>
      </c>
      <c r="K2" s="296" t="s">
        <v>250</v>
      </c>
      <c r="L2" s="297" t="s">
        <v>251</v>
      </c>
      <c r="M2" s="298" t="s">
        <v>25</v>
      </c>
      <c r="P2" s="283"/>
      <c r="Q2" s="269"/>
    </row>
    <row r="3" spans="1:25" s="77" customFormat="1" ht="21" customHeight="1" thickBot="1" x14ac:dyDescent="0.25">
      <c r="A3" s="419"/>
      <c r="G3" s="392" t="s">
        <v>173</v>
      </c>
      <c r="H3" s="299" t="s">
        <v>174</v>
      </c>
      <c r="I3" s="299"/>
      <c r="J3" s="299"/>
      <c r="K3" s="300">
        <v>53</v>
      </c>
      <c r="L3" s="300">
        <v>53</v>
      </c>
      <c r="M3" s="301">
        <v>53</v>
      </c>
      <c r="P3" s="284"/>
      <c r="Q3" s="270"/>
      <c r="R3"/>
      <c r="S3" s="381" t="s">
        <v>162</v>
      </c>
      <c r="T3" s="382"/>
      <c r="U3" s="382"/>
      <c r="V3" s="381" t="s">
        <v>167</v>
      </c>
      <c r="W3" s="382"/>
      <c r="X3" s="383"/>
      <c r="Y3"/>
    </row>
    <row r="4" spans="1:25" s="77" customFormat="1" ht="21" customHeight="1" thickBot="1" x14ac:dyDescent="0.25">
      <c r="A4" s="419"/>
      <c r="G4" s="393"/>
      <c r="H4" s="299" t="s">
        <v>198</v>
      </c>
      <c r="I4" s="299"/>
      <c r="J4" s="299"/>
      <c r="K4" s="299">
        <v>650</v>
      </c>
      <c r="L4" s="299">
        <v>650</v>
      </c>
      <c r="M4" s="302">
        <v>650</v>
      </c>
      <c r="P4" s="284"/>
      <c r="Q4" s="270"/>
      <c r="R4"/>
      <c r="S4" s="247" t="s">
        <v>165</v>
      </c>
      <c r="T4" s="230" t="s">
        <v>166</v>
      </c>
      <c r="U4" s="230" t="s">
        <v>239</v>
      </c>
      <c r="V4" s="247" t="s">
        <v>165</v>
      </c>
      <c r="W4" s="230" t="s">
        <v>166</v>
      </c>
      <c r="X4" s="231" t="s">
        <v>239</v>
      </c>
      <c r="Y4"/>
    </row>
    <row r="5" spans="1:25" s="77" customFormat="1" ht="21" customHeight="1" thickBot="1" x14ac:dyDescent="0.35">
      <c r="A5" s="419"/>
      <c r="G5" s="393"/>
      <c r="H5" s="299" t="s">
        <v>175</v>
      </c>
      <c r="I5" s="299"/>
      <c r="J5" s="299"/>
      <c r="K5" s="299">
        <v>53</v>
      </c>
      <c r="L5" s="299">
        <v>53</v>
      </c>
      <c r="M5" s="302">
        <v>53</v>
      </c>
      <c r="P5" s="285"/>
      <c r="Q5" s="271" t="s">
        <v>130</v>
      </c>
      <c r="R5" s="256" t="s">
        <v>163</v>
      </c>
      <c r="S5" s="92"/>
      <c r="T5" s="92"/>
      <c r="U5" s="80"/>
      <c r="V5" s="92"/>
      <c r="W5" s="92"/>
      <c r="X5" s="80"/>
      <c r="Y5" s="1"/>
    </row>
    <row r="6" spans="1:25" s="77" customFormat="1" ht="21" customHeight="1" thickBot="1" x14ac:dyDescent="0.3">
      <c r="A6" s="419"/>
      <c r="G6" s="394"/>
      <c r="H6" s="303" t="s">
        <v>197</v>
      </c>
      <c r="I6" s="304"/>
      <c r="J6" s="304"/>
      <c r="K6" s="304">
        <v>650</v>
      </c>
      <c r="L6" s="305">
        <v>650</v>
      </c>
      <c r="M6" s="306">
        <v>650</v>
      </c>
      <c r="P6" s="405" t="s">
        <v>112</v>
      </c>
      <c r="Q6" s="272" t="s">
        <v>131</v>
      </c>
      <c r="R6" s="257" t="s">
        <v>240</v>
      </c>
      <c r="S6" s="93">
        <f>L59-L58-L79</f>
        <v>286</v>
      </c>
      <c r="T6" s="93">
        <f>L6-L5-L18</f>
        <v>596</v>
      </c>
      <c r="U6" s="253">
        <f>L31-L30-L46</f>
        <v>270</v>
      </c>
      <c r="V6" s="93">
        <f>M59-M58-M79</f>
        <v>279</v>
      </c>
      <c r="W6" s="254">
        <f>M6-M5-M18</f>
        <v>587</v>
      </c>
      <c r="X6" s="83">
        <f>M31-M30-M46</f>
        <v>270</v>
      </c>
      <c r="Y6" s="1"/>
    </row>
    <row r="7" spans="1:25" ht="25" customHeight="1" thickBot="1" x14ac:dyDescent="0.3">
      <c r="A7" s="98"/>
      <c r="B7" s="77"/>
      <c r="C7" s="77"/>
      <c r="D7" s="77"/>
      <c r="E7" s="77"/>
      <c r="G7" s="392" t="s">
        <v>177</v>
      </c>
      <c r="H7" s="416" t="s">
        <v>178</v>
      </c>
      <c r="I7" s="299" t="s">
        <v>179</v>
      </c>
      <c r="J7" s="299"/>
      <c r="K7" s="299">
        <v>0</v>
      </c>
      <c r="L7" s="300">
        <v>0</v>
      </c>
      <c r="M7" s="301">
        <v>0</v>
      </c>
      <c r="N7" s="233"/>
      <c r="P7" s="406"/>
      <c r="Q7" s="272"/>
      <c r="R7" s="257" t="s">
        <v>235</v>
      </c>
      <c r="S7" s="94">
        <v>360</v>
      </c>
      <c r="T7" s="94">
        <v>650</v>
      </c>
      <c r="U7" s="83">
        <f>L31</f>
        <v>270</v>
      </c>
      <c r="V7" s="94">
        <v>360</v>
      </c>
      <c r="W7" s="94">
        <v>650</v>
      </c>
      <c r="X7" s="83">
        <f>U7</f>
        <v>270</v>
      </c>
      <c r="Y7" s="1"/>
    </row>
    <row r="8" spans="1:25" ht="25" customHeight="1" thickBot="1" x14ac:dyDescent="0.3">
      <c r="A8" s="98"/>
      <c r="B8" s="77"/>
      <c r="C8" s="77"/>
      <c r="D8" s="77"/>
      <c r="E8" s="77"/>
      <c r="G8" s="393"/>
      <c r="H8" s="417"/>
      <c r="I8" s="307" t="s">
        <v>180</v>
      </c>
      <c r="J8" s="307"/>
      <c r="K8" s="299">
        <v>50</v>
      </c>
      <c r="L8" s="305">
        <v>6</v>
      </c>
      <c r="M8" s="306">
        <v>6</v>
      </c>
      <c r="N8" s="232"/>
      <c r="P8" s="407"/>
      <c r="Q8" s="273"/>
      <c r="R8" s="258" t="s">
        <v>164</v>
      </c>
      <c r="S8" s="90">
        <f>S6/S7</f>
        <v>0.7944444444444444</v>
      </c>
      <c r="T8" s="90">
        <f t="shared" ref="T8:X8" si="0">T6/T7</f>
        <v>0.91692307692307695</v>
      </c>
      <c r="U8" s="90">
        <f t="shared" si="0"/>
        <v>1</v>
      </c>
      <c r="V8" s="90">
        <f t="shared" si="0"/>
        <v>0.77500000000000002</v>
      </c>
      <c r="W8" s="90">
        <f t="shared" si="0"/>
        <v>0.90307692307692311</v>
      </c>
      <c r="X8" s="91">
        <f t="shared" si="0"/>
        <v>1</v>
      </c>
      <c r="Y8" s="1"/>
    </row>
    <row r="9" spans="1:25" ht="25" customHeight="1" x14ac:dyDescent="0.25">
      <c r="A9" s="98"/>
      <c r="B9" s="77"/>
      <c r="C9" s="77"/>
      <c r="D9" s="77"/>
      <c r="E9" s="77"/>
      <c r="G9" s="393"/>
      <c r="H9" s="417"/>
      <c r="I9" s="307" t="s">
        <v>181</v>
      </c>
      <c r="J9" s="307"/>
      <c r="K9" s="299">
        <v>50</v>
      </c>
      <c r="L9" s="305">
        <v>0</v>
      </c>
      <c r="M9" s="306">
        <v>0</v>
      </c>
      <c r="N9" s="232"/>
      <c r="P9" s="405" t="s">
        <v>114</v>
      </c>
      <c r="Q9" s="274" t="s">
        <v>129</v>
      </c>
      <c r="R9" s="259" t="s">
        <v>237</v>
      </c>
      <c r="S9" s="88">
        <f>L59-L58</f>
        <v>290</v>
      </c>
      <c r="T9" s="87">
        <f>L6-L5</f>
        <v>597</v>
      </c>
      <c r="U9" s="89">
        <f>L31-L30</f>
        <v>270</v>
      </c>
      <c r="V9" s="88">
        <f>M59-M58</f>
        <v>289</v>
      </c>
      <c r="W9" s="87">
        <f>M6-M5</f>
        <v>597</v>
      </c>
      <c r="X9" s="89">
        <f>M31-M30</f>
        <v>270</v>
      </c>
    </row>
    <row r="10" spans="1:25" ht="25" customHeight="1" thickBot="1" x14ac:dyDescent="0.3">
      <c r="G10" s="393"/>
      <c r="H10" s="417"/>
      <c r="I10" s="307" t="s">
        <v>182</v>
      </c>
      <c r="J10" s="307"/>
      <c r="K10" s="299">
        <v>0</v>
      </c>
      <c r="L10" s="305">
        <v>0</v>
      </c>
      <c r="M10" s="306">
        <v>0</v>
      </c>
      <c r="N10" s="232"/>
      <c r="P10" s="406"/>
      <c r="Q10" s="272"/>
      <c r="R10" s="260" t="s">
        <v>236</v>
      </c>
      <c r="S10" s="81">
        <v>360</v>
      </c>
      <c r="T10" s="82">
        <v>650</v>
      </c>
      <c r="U10" s="83">
        <v>270</v>
      </c>
      <c r="V10" s="81">
        <v>360</v>
      </c>
      <c r="W10" s="82">
        <v>650</v>
      </c>
      <c r="X10" s="83">
        <f>M31-M30</f>
        <v>270</v>
      </c>
      <c r="Y10" s="86"/>
    </row>
    <row r="11" spans="1:25" ht="25" customHeight="1" thickBot="1" x14ac:dyDescent="0.3">
      <c r="G11" s="393"/>
      <c r="H11" s="417"/>
      <c r="I11" s="307" t="s">
        <v>183</v>
      </c>
      <c r="J11" s="307"/>
      <c r="K11" s="299">
        <v>35</v>
      </c>
      <c r="L11" s="305">
        <v>0</v>
      </c>
      <c r="M11" s="306">
        <v>0</v>
      </c>
      <c r="N11" s="232"/>
      <c r="P11" s="407"/>
      <c r="Q11" s="273"/>
      <c r="R11" s="258" t="s">
        <v>164</v>
      </c>
      <c r="S11" s="90">
        <f>S9/S10</f>
        <v>0.80555555555555558</v>
      </c>
      <c r="T11" s="90">
        <f t="shared" ref="T11:W11" si="1">T9/T10</f>
        <v>0.91846153846153844</v>
      </c>
      <c r="U11" s="90">
        <f t="shared" si="1"/>
        <v>1</v>
      </c>
      <c r="V11" s="90">
        <f t="shared" si="1"/>
        <v>0.80277777777777781</v>
      </c>
      <c r="W11" s="90">
        <f t="shared" si="1"/>
        <v>0.91846153846153844</v>
      </c>
      <c r="X11" s="91">
        <f>X9/X10</f>
        <v>1</v>
      </c>
      <c r="Y11" s="86"/>
    </row>
    <row r="12" spans="1:25" ht="25" customHeight="1" thickBot="1" x14ac:dyDescent="0.3">
      <c r="G12" s="393"/>
      <c r="H12" s="417"/>
      <c r="I12" s="307" t="s">
        <v>184</v>
      </c>
      <c r="J12" s="307"/>
      <c r="K12" s="299">
        <v>45</v>
      </c>
      <c r="L12" s="305">
        <v>0</v>
      </c>
      <c r="M12" s="306">
        <v>0</v>
      </c>
      <c r="N12" s="232"/>
      <c r="P12" s="405" t="s">
        <v>115</v>
      </c>
      <c r="Q12" s="275"/>
      <c r="R12" s="261" t="s">
        <v>170</v>
      </c>
      <c r="S12" s="92">
        <f>L59-L58-L87</f>
        <v>269</v>
      </c>
      <c r="T12" s="92">
        <f>L6-L5-L22</f>
        <v>597</v>
      </c>
      <c r="U12" s="80">
        <f>L31-L30-L49</f>
        <v>270</v>
      </c>
      <c r="V12" s="78">
        <f>L59-L58-L87</f>
        <v>269</v>
      </c>
      <c r="W12" s="92">
        <f>M6-M5-M22</f>
        <v>597</v>
      </c>
      <c r="X12" s="92">
        <f>M31-M30-M49</f>
        <v>270</v>
      </c>
      <c r="Y12" s="1"/>
    </row>
    <row r="13" spans="1:25" ht="25" customHeight="1" thickBot="1" x14ac:dyDescent="0.3">
      <c r="G13" s="394"/>
      <c r="H13" s="418"/>
      <c r="I13" s="304"/>
      <c r="J13" s="304"/>
      <c r="K13" s="308">
        <f>SUM(K7:K12)</f>
        <v>180</v>
      </c>
      <c r="L13" s="309">
        <f t="shared" ref="L13:M13" si="2">SUM(L7:L12)</f>
        <v>6</v>
      </c>
      <c r="M13" s="310">
        <f t="shared" si="2"/>
        <v>6</v>
      </c>
      <c r="N13" s="241"/>
      <c r="P13" s="406"/>
      <c r="Q13" s="276" t="s">
        <v>136</v>
      </c>
      <c r="R13" s="262" t="s">
        <v>238</v>
      </c>
      <c r="S13" s="93">
        <v>360</v>
      </c>
      <c r="T13" s="93">
        <f>T7</f>
        <v>650</v>
      </c>
      <c r="U13" s="83">
        <f>L31-L30</f>
        <v>270</v>
      </c>
      <c r="V13" s="81">
        <v>360</v>
      </c>
      <c r="W13" s="93">
        <v>650</v>
      </c>
      <c r="X13" s="93">
        <f>M31-M30</f>
        <v>270</v>
      </c>
    </row>
    <row r="14" spans="1:25" ht="27" customHeight="1" thickBot="1" x14ac:dyDescent="0.3">
      <c r="G14" s="392" t="s">
        <v>176</v>
      </c>
      <c r="H14" s="416" t="s">
        <v>185</v>
      </c>
      <c r="I14" s="299" t="s">
        <v>186</v>
      </c>
      <c r="J14" s="311" t="s">
        <v>195</v>
      </c>
      <c r="K14" s="299">
        <v>50</v>
      </c>
      <c r="L14" s="299">
        <v>0</v>
      </c>
      <c r="M14" s="306">
        <v>9</v>
      </c>
      <c r="P14" s="407"/>
      <c r="Q14" s="277"/>
      <c r="R14" s="263" t="s">
        <v>164</v>
      </c>
      <c r="S14" s="94">
        <f>S12/S13</f>
        <v>0.74722222222222223</v>
      </c>
      <c r="T14" s="94">
        <f t="shared" ref="T14:X14" si="3">T12/T13</f>
        <v>0.91846153846153844</v>
      </c>
      <c r="U14" s="85">
        <f t="shared" si="3"/>
        <v>1</v>
      </c>
      <c r="V14" s="81">
        <f t="shared" si="3"/>
        <v>0.74722222222222223</v>
      </c>
      <c r="W14" s="93">
        <f t="shared" si="3"/>
        <v>0.91846153846153844</v>
      </c>
      <c r="X14" s="93">
        <f t="shared" si="3"/>
        <v>1</v>
      </c>
      <c r="Y14" s="1"/>
    </row>
    <row r="15" spans="1:25" ht="44" customHeight="1" x14ac:dyDescent="0.25">
      <c r="G15" s="393"/>
      <c r="H15" s="417"/>
      <c r="I15" s="299" t="s">
        <v>187</v>
      </c>
      <c r="J15" s="311" t="s">
        <v>194</v>
      </c>
      <c r="K15" s="299">
        <v>27</v>
      </c>
      <c r="L15" s="299">
        <v>0</v>
      </c>
      <c r="M15" s="306">
        <v>0</v>
      </c>
      <c r="P15" s="405" t="s">
        <v>121</v>
      </c>
      <c r="Q15" s="278"/>
      <c r="R15" s="261" t="s">
        <v>145</v>
      </c>
      <c r="S15" s="92">
        <v>4</v>
      </c>
      <c r="T15" s="92">
        <v>6</v>
      </c>
      <c r="U15" s="92">
        <v>0</v>
      </c>
      <c r="V15" s="92">
        <v>6</v>
      </c>
      <c r="W15" s="92">
        <v>6</v>
      </c>
      <c r="X15" s="92">
        <v>0</v>
      </c>
      <c r="Y15" s="3"/>
    </row>
    <row r="16" spans="1:25" ht="76" customHeight="1" x14ac:dyDescent="0.25">
      <c r="G16" s="393"/>
      <c r="H16" s="417"/>
      <c r="I16" s="299" t="s">
        <v>188</v>
      </c>
      <c r="J16" s="299" t="s">
        <v>252</v>
      </c>
      <c r="K16" s="299">
        <v>41</v>
      </c>
      <c r="L16" s="299">
        <v>0</v>
      </c>
      <c r="M16" s="306">
        <v>0</v>
      </c>
      <c r="P16" s="406"/>
      <c r="Q16" s="276"/>
      <c r="R16" s="327" t="s">
        <v>242</v>
      </c>
      <c r="S16" s="255">
        <f>S17-S15</f>
        <v>204</v>
      </c>
      <c r="T16" s="255">
        <f t="shared" ref="T16:X16" si="4">T17-T15</f>
        <v>308</v>
      </c>
      <c r="U16" s="255">
        <f t="shared" si="4"/>
        <v>240</v>
      </c>
      <c r="V16" s="255">
        <f t="shared" si="4"/>
        <v>202</v>
      </c>
      <c r="W16" s="255">
        <f t="shared" si="4"/>
        <v>308</v>
      </c>
      <c r="X16" s="255">
        <f t="shared" si="4"/>
        <v>240</v>
      </c>
      <c r="Y16" s="1"/>
    </row>
    <row r="17" spans="7:25" ht="27" customHeight="1" thickBot="1" x14ac:dyDescent="0.3">
      <c r="G17" s="393"/>
      <c r="H17" s="417"/>
      <c r="I17" s="299" t="s">
        <v>189</v>
      </c>
      <c r="J17" s="299" t="s">
        <v>253</v>
      </c>
      <c r="K17" s="299">
        <v>40</v>
      </c>
      <c r="L17" s="299">
        <v>1</v>
      </c>
      <c r="M17" s="306">
        <v>1</v>
      </c>
      <c r="P17" s="406"/>
      <c r="Q17" s="276" t="s">
        <v>145</v>
      </c>
      <c r="R17" s="262" t="s">
        <v>241</v>
      </c>
      <c r="S17" s="93">
        <v>208</v>
      </c>
      <c r="T17" s="93">
        <v>314</v>
      </c>
      <c r="U17" s="93">
        <v>240</v>
      </c>
      <c r="V17" s="93">
        <v>208</v>
      </c>
      <c r="W17" s="93">
        <v>314</v>
      </c>
      <c r="X17" s="93">
        <v>240</v>
      </c>
    </row>
    <row r="18" spans="7:25" ht="17" customHeight="1" thickBot="1" x14ac:dyDescent="0.3">
      <c r="G18" s="394"/>
      <c r="H18" s="418"/>
      <c r="I18" s="304"/>
      <c r="J18" s="304"/>
      <c r="K18" s="308">
        <f>SUM(K14:K17)</f>
        <v>158</v>
      </c>
      <c r="L18" s="309">
        <f t="shared" ref="L18:M18" si="5">SUM(L14:L17)</f>
        <v>1</v>
      </c>
      <c r="M18" s="310">
        <f t="shared" si="5"/>
        <v>10</v>
      </c>
      <c r="N18" s="241"/>
      <c r="P18" s="407"/>
      <c r="Q18" s="277"/>
      <c r="R18" s="263" t="s">
        <v>164</v>
      </c>
      <c r="S18" s="91">
        <f>S16/S17</f>
        <v>0.98076923076923073</v>
      </c>
      <c r="T18" s="91">
        <f t="shared" ref="T18:X18" si="6">T16/T17</f>
        <v>0.98089171974522293</v>
      </c>
      <c r="U18" s="91">
        <f t="shared" si="6"/>
        <v>1</v>
      </c>
      <c r="V18" s="91">
        <f t="shared" si="6"/>
        <v>0.97115384615384615</v>
      </c>
      <c r="W18" s="91">
        <f t="shared" si="6"/>
        <v>0.98089171974522293</v>
      </c>
      <c r="X18" s="91">
        <f t="shared" si="6"/>
        <v>1</v>
      </c>
      <c r="Y18" s="1"/>
    </row>
    <row r="19" spans="7:25" ht="45" customHeight="1" x14ac:dyDescent="0.25">
      <c r="G19" s="392" t="s">
        <v>190</v>
      </c>
      <c r="H19" s="416" t="s">
        <v>191</v>
      </c>
      <c r="I19" s="299" t="s">
        <v>187</v>
      </c>
      <c r="J19" s="311" t="s">
        <v>194</v>
      </c>
      <c r="K19" s="299">
        <v>27</v>
      </c>
      <c r="L19" s="299">
        <v>0</v>
      </c>
      <c r="M19" s="302">
        <v>0</v>
      </c>
    </row>
    <row r="20" spans="7:25" ht="24" customHeight="1" x14ac:dyDescent="0.25">
      <c r="G20" s="393"/>
      <c r="H20" s="417"/>
      <c r="I20" s="299" t="s">
        <v>188</v>
      </c>
      <c r="J20" s="299" t="s">
        <v>192</v>
      </c>
      <c r="K20" s="299">
        <v>2</v>
      </c>
      <c r="L20" s="299">
        <v>0</v>
      </c>
      <c r="M20" s="302">
        <v>0</v>
      </c>
    </row>
    <row r="21" spans="7:25" ht="17" customHeight="1" thickBot="1" x14ac:dyDescent="0.3">
      <c r="G21" s="393"/>
      <c r="H21" s="417"/>
      <c r="I21" s="299" t="s">
        <v>189</v>
      </c>
      <c r="J21" s="299" t="s">
        <v>193</v>
      </c>
      <c r="K21" s="299">
        <v>39</v>
      </c>
      <c r="L21" s="299">
        <v>0</v>
      </c>
      <c r="M21" s="302">
        <v>0</v>
      </c>
    </row>
    <row r="22" spans="7:25" ht="17" customHeight="1" thickBot="1" x14ac:dyDescent="0.3">
      <c r="G22" s="394"/>
      <c r="H22" s="418"/>
      <c r="I22" s="304"/>
      <c r="J22" s="304"/>
      <c r="K22" s="308">
        <f>SUM(K19:K21)</f>
        <v>68</v>
      </c>
      <c r="L22" s="309">
        <f t="shared" ref="L22:M22" si="7">SUM(L19:L21)</f>
        <v>0</v>
      </c>
      <c r="M22" s="310">
        <f t="shared" si="7"/>
        <v>0</v>
      </c>
      <c r="N22" s="240"/>
      <c r="O22" s="240"/>
    </row>
    <row r="23" spans="7:25" ht="17" customHeight="1" x14ac:dyDescent="0.25">
      <c r="H23" s="239"/>
      <c r="I23" s="238"/>
      <c r="J23" s="246"/>
    </row>
    <row r="24" spans="7:25" ht="17" customHeight="1" x14ac:dyDescent="0.25">
      <c r="H24" s="239"/>
      <c r="I24" s="238"/>
      <c r="J24" s="246"/>
    </row>
    <row r="25" spans="7:25" ht="22" thickBot="1" x14ac:dyDescent="0.3">
      <c r="H25" s="239"/>
      <c r="I25" s="238"/>
      <c r="J25" s="246"/>
    </row>
    <row r="26" spans="7:25" ht="22" thickBot="1" x14ac:dyDescent="0.3">
      <c r="G26" s="386" t="s">
        <v>254</v>
      </c>
      <c r="H26" s="387"/>
      <c r="I26" s="387"/>
      <c r="J26" s="387"/>
      <c r="K26" s="387"/>
      <c r="L26" s="387"/>
      <c r="M26" s="388"/>
    </row>
    <row r="27" spans="7:25" ht="45" thickBot="1" x14ac:dyDescent="0.3">
      <c r="G27" s="294"/>
      <c r="H27" s="295"/>
      <c r="I27" s="295" t="s">
        <v>249</v>
      </c>
      <c r="J27" s="295" t="s">
        <v>196</v>
      </c>
      <c r="K27" s="312" t="s">
        <v>250</v>
      </c>
      <c r="L27" s="313" t="s">
        <v>251</v>
      </c>
      <c r="M27" s="314" t="s">
        <v>25</v>
      </c>
    </row>
    <row r="28" spans="7:25" x14ac:dyDescent="0.25">
      <c r="G28" s="411" t="s">
        <v>173</v>
      </c>
      <c r="H28" s="82" t="s">
        <v>174</v>
      </c>
      <c r="I28" s="237"/>
      <c r="J28" s="82"/>
      <c r="K28" s="96">
        <v>0</v>
      </c>
      <c r="L28" s="96">
        <v>0</v>
      </c>
      <c r="M28" s="267">
        <v>0</v>
      </c>
    </row>
    <row r="29" spans="7:25" x14ac:dyDescent="0.25">
      <c r="G29" s="411"/>
      <c r="H29" s="82" t="s">
        <v>198</v>
      </c>
      <c r="I29" s="237"/>
      <c r="J29" s="82"/>
      <c r="K29" s="96">
        <v>270</v>
      </c>
      <c r="L29" s="96">
        <v>270</v>
      </c>
      <c r="M29" s="267">
        <v>270</v>
      </c>
    </row>
    <row r="30" spans="7:25" x14ac:dyDescent="0.25">
      <c r="G30" s="411"/>
      <c r="H30" s="82" t="s">
        <v>175</v>
      </c>
      <c r="I30" s="237"/>
      <c r="J30" s="82"/>
      <c r="K30" s="96">
        <v>0</v>
      </c>
      <c r="L30" s="96">
        <v>0</v>
      </c>
      <c r="M30" s="267">
        <v>0</v>
      </c>
    </row>
    <row r="31" spans="7:25" ht="22" thickBot="1" x14ac:dyDescent="0.3">
      <c r="G31" s="412"/>
      <c r="H31" s="84" t="s">
        <v>197</v>
      </c>
      <c r="I31" s="315"/>
      <c r="J31" s="84"/>
      <c r="K31" s="316">
        <v>270</v>
      </c>
      <c r="L31" s="97">
        <v>270</v>
      </c>
      <c r="M31" s="318">
        <v>270</v>
      </c>
    </row>
    <row r="32" spans="7:25" x14ac:dyDescent="0.25">
      <c r="G32" s="411" t="s">
        <v>177</v>
      </c>
      <c r="H32" s="413" t="s">
        <v>178</v>
      </c>
      <c r="I32" s="82" t="s">
        <v>201</v>
      </c>
      <c r="J32" s="82"/>
      <c r="K32" s="96">
        <v>0</v>
      </c>
      <c r="L32" s="317">
        <v>0</v>
      </c>
      <c r="M32" s="267">
        <v>0</v>
      </c>
    </row>
    <row r="33" spans="7:14" x14ac:dyDescent="0.25">
      <c r="G33" s="411"/>
      <c r="H33" s="414"/>
      <c r="I33" s="82" t="s">
        <v>202</v>
      </c>
      <c r="J33" s="82"/>
      <c r="K33" s="96">
        <v>0</v>
      </c>
      <c r="L33" s="317">
        <v>0</v>
      </c>
      <c r="M33" s="267">
        <v>0</v>
      </c>
    </row>
    <row r="34" spans="7:14" x14ac:dyDescent="0.25">
      <c r="G34" s="411"/>
      <c r="H34" s="414"/>
      <c r="I34" s="82" t="s">
        <v>203</v>
      </c>
      <c r="J34" s="82"/>
      <c r="K34" s="96">
        <v>30</v>
      </c>
      <c r="L34" s="317">
        <v>0</v>
      </c>
      <c r="M34" s="267">
        <v>0</v>
      </c>
    </row>
    <row r="35" spans="7:14" x14ac:dyDescent="0.25">
      <c r="G35" s="411"/>
      <c r="H35" s="414"/>
      <c r="I35" s="82" t="s">
        <v>204</v>
      </c>
      <c r="J35" s="82"/>
      <c r="K35" s="96">
        <v>12</v>
      </c>
      <c r="L35" s="317">
        <v>0</v>
      </c>
      <c r="M35" s="267">
        <v>0</v>
      </c>
    </row>
    <row r="36" spans="7:14" x14ac:dyDescent="0.25">
      <c r="G36" s="411"/>
      <c r="H36" s="414"/>
      <c r="I36" s="82" t="s">
        <v>205</v>
      </c>
      <c r="J36" s="82"/>
      <c r="K36" s="96">
        <v>30</v>
      </c>
      <c r="L36" s="317">
        <v>0</v>
      </c>
      <c r="M36" s="267">
        <v>0</v>
      </c>
    </row>
    <row r="37" spans="7:14" ht="22" thickBot="1" x14ac:dyDescent="0.3">
      <c r="G37" s="411"/>
      <c r="H37" s="414"/>
      <c r="I37" s="82" t="s">
        <v>199</v>
      </c>
      <c r="J37" s="82"/>
      <c r="K37" s="96">
        <v>30</v>
      </c>
      <c r="L37" s="317">
        <v>0</v>
      </c>
      <c r="M37" s="267">
        <v>0</v>
      </c>
    </row>
    <row r="38" spans="7:14" ht="22" thickBot="1" x14ac:dyDescent="0.3">
      <c r="G38" s="411"/>
      <c r="H38" s="414"/>
      <c r="I38" s="237"/>
      <c r="J38" s="82"/>
      <c r="K38" s="268">
        <f>SUM(K32:K37)</f>
        <v>102</v>
      </c>
      <c r="L38" s="268">
        <f t="shared" ref="L38:M38" si="8">SUM(L32:L37)</f>
        <v>0</v>
      </c>
      <c r="M38" s="319">
        <f t="shared" si="8"/>
        <v>0</v>
      </c>
      <c r="N38" s="77"/>
    </row>
    <row r="39" spans="7:14" x14ac:dyDescent="0.25">
      <c r="G39" s="415" t="s">
        <v>176</v>
      </c>
      <c r="H39" s="408" t="s">
        <v>185</v>
      </c>
      <c r="I39" s="79" t="s">
        <v>200</v>
      </c>
      <c r="J39" s="79" t="s">
        <v>206</v>
      </c>
      <c r="K39" s="95">
        <v>9</v>
      </c>
      <c r="L39" s="95">
        <v>0</v>
      </c>
      <c r="M39" s="266">
        <v>0</v>
      </c>
      <c r="N39" s="77"/>
    </row>
    <row r="40" spans="7:14" x14ac:dyDescent="0.25">
      <c r="G40" s="411"/>
      <c r="H40" s="409"/>
      <c r="I40" s="82" t="s">
        <v>201</v>
      </c>
      <c r="J40" s="82"/>
      <c r="K40" s="96">
        <v>0</v>
      </c>
      <c r="L40" s="96">
        <v>0</v>
      </c>
      <c r="M40" s="267">
        <v>0</v>
      </c>
      <c r="N40" s="77"/>
    </row>
    <row r="41" spans="7:14" x14ac:dyDescent="0.25">
      <c r="G41" s="411"/>
      <c r="H41" s="409"/>
      <c r="I41" s="82" t="s">
        <v>202</v>
      </c>
      <c r="J41" s="82"/>
      <c r="K41" s="96">
        <v>0</v>
      </c>
      <c r="L41" s="96">
        <v>0</v>
      </c>
      <c r="M41" s="267">
        <v>0</v>
      </c>
      <c r="N41" s="77"/>
    </row>
    <row r="42" spans="7:14" x14ac:dyDescent="0.25">
      <c r="G42" s="411"/>
      <c r="H42" s="409"/>
      <c r="I42" s="82" t="s">
        <v>203</v>
      </c>
      <c r="J42" s="82" t="s">
        <v>207</v>
      </c>
      <c r="K42" s="96">
        <v>30</v>
      </c>
      <c r="L42" s="96">
        <v>0</v>
      </c>
      <c r="M42" s="267">
        <v>0</v>
      </c>
      <c r="N42" s="77"/>
    </row>
    <row r="43" spans="7:14" x14ac:dyDescent="0.25">
      <c r="G43" s="411"/>
      <c r="H43" s="409"/>
      <c r="I43" s="82" t="s">
        <v>204</v>
      </c>
      <c r="J43" s="82" t="s">
        <v>208</v>
      </c>
      <c r="K43" s="96">
        <v>12</v>
      </c>
      <c r="L43" s="96">
        <v>0</v>
      </c>
      <c r="M43" s="267">
        <v>0</v>
      </c>
      <c r="N43" s="77"/>
    </row>
    <row r="44" spans="7:14" x14ac:dyDescent="0.25">
      <c r="G44" s="411"/>
      <c r="H44" s="409"/>
      <c r="I44" s="82" t="s">
        <v>205</v>
      </c>
      <c r="J44" s="82" t="s">
        <v>207</v>
      </c>
      <c r="K44" s="96">
        <v>30</v>
      </c>
      <c r="L44" s="96">
        <v>0</v>
      </c>
      <c r="M44" s="267">
        <v>0</v>
      </c>
      <c r="N44" s="77"/>
    </row>
    <row r="45" spans="7:14" ht="22" thickBot="1" x14ac:dyDescent="0.3">
      <c r="G45" s="411"/>
      <c r="H45" s="409"/>
      <c r="I45" s="82" t="s">
        <v>199</v>
      </c>
      <c r="J45" s="82" t="s">
        <v>207</v>
      </c>
      <c r="K45" s="96">
        <v>30</v>
      </c>
      <c r="L45" s="96">
        <v>0</v>
      </c>
      <c r="M45" s="267">
        <v>0</v>
      </c>
      <c r="N45" s="77"/>
    </row>
    <row r="46" spans="7:14" ht="22" thickBot="1" x14ac:dyDescent="0.3">
      <c r="G46" s="412"/>
      <c r="H46" s="410"/>
      <c r="I46" s="84"/>
      <c r="J46" s="84"/>
      <c r="K46" s="268">
        <f>SUM(K39:K45)</f>
        <v>111</v>
      </c>
      <c r="L46" s="268">
        <f t="shared" ref="L46:M46" si="9">SUM(L39:L45)</f>
        <v>0</v>
      </c>
      <c r="M46" s="319">
        <f t="shared" si="9"/>
        <v>0</v>
      </c>
      <c r="N46" s="77"/>
    </row>
    <row r="47" spans="7:14" x14ac:dyDescent="0.25">
      <c r="G47" s="411" t="s">
        <v>190</v>
      </c>
      <c r="H47" s="409" t="s">
        <v>191</v>
      </c>
      <c r="I47" s="82" t="s">
        <v>204</v>
      </c>
      <c r="J47" s="82" t="s">
        <v>210</v>
      </c>
      <c r="K47" s="96">
        <v>3</v>
      </c>
      <c r="L47" s="96">
        <v>0</v>
      </c>
      <c r="M47" s="267">
        <v>0</v>
      </c>
      <c r="N47" s="77"/>
    </row>
    <row r="48" spans="7:14" ht="39" thickBot="1" x14ac:dyDescent="0.3">
      <c r="G48" s="411"/>
      <c r="H48" s="409"/>
      <c r="I48" s="82" t="s">
        <v>211</v>
      </c>
      <c r="J48" s="320" t="s">
        <v>209</v>
      </c>
      <c r="K48" s="96">
        <v>1</v>
      </c>
      <c r="L48" s="96">
        <v>0</v>
      </c>
      <c r="M48" s="267">
        <v>0</v>
      </c>
      <c r="N48" s="77"/>
    </row>
    <row r="49" spans="2:14" ht="22" thickBot="1" x14ac:dyDescent="0.3">
      <c r="G49" s="412"/>
      <c r="H49" s="410"/>
      <c r="I49" s="84"/>
      <c r="J49" s="84"/>
      <c r="K49" s="268">
        <f>SUM(K47:K48)</f>
        <v>4</v>
      </c>
      <c r="L49" s="268">
        <f t="shared" ref="L49:M49" si="10">SUM(L47:L48)</f>
        <v>0</v>
      </c>
      <c r="M49" s="319">
        <f t="shared" si="10"/>
        <v>0</v>
      </c>
      <c r="N49" s="77"/>
    </row>
    <row r="50" spans="2:14" x14ac:dyDescent="0.25">
      <c r="I50"/>
      <c r="N50" s="77"/>
    </row>
    <row r="51" spans="2:14" x14ac:dyDescent="0.25">
      <c r="I51"/>
      <c r="N51" s="77"/>
    </row>
    <row r="52" spans="2:14" x14ac:dyDescent="0.25">
      <c r="I52"/>
      <c r="N52" s="77"/>
    </row>
    <row r="53" spans="2:14" ht="22" thickBot="1" x14ac:dyDescent="0.3"/>
    <row r="54" spans="2:14" ht="22" thickBot="1" x14ac:dyDescent="0.3">
      <c r="G54" s="386" t="s">
        <v>255</v>
      </c>
      <c r="H54" s="387"/>
      <c r="I54" s="387"/>
      <c r="J54" s="387"/>
      <c r="K54" s="387"/>
      <c r="L54" s="387"/>
      <c r="M54" s="388"/>
    </row>
    <row r="55" spans="2:14" ht="45" thickBot="1" x14ac:dyDescent="0.3">
      <c r="G55" s="294"/>
      <c r="H55" s="295"/>
      <c r="I55" s="295" t="s">
        <v>249</v>
      </c>
      <c r="J55" s="295" t="s">
        <v>196</v>
      </c>
      <c r="K55" s="312" t="s">
        <v>250</v>
      </c>
      <c r="L55" s="313" t="s">
        <v>251</v>
      </c>
      <c r="M55" s="314" t="s">
        <v>25</v>
      </c>
    </row>
    <row r="56" spans="2:14" x14ac:dyDescent="0.25">
      <c r="G56" s="411" t="s">
        <v>173</v>
      </c>
      <c r="H56" s="82" t="s">
        <v>174</v>
      </c>
      <c r="I56" s="237"/>
      <c r="J56" s="82"/>
      <c r="K56" s="96">
        <v>115</v>
      </c>
      <c r="L56" s="96">
        <v>102</v>
      </c>
      <c r="M56" s="321">
        <v>102</v>
      </c>
    </row>
    <row r="57" spans="2:14" x14ac:dyDescent="0.25">
      <c r="G57" s="411"/>
      <c r="H57" s="82" t="s">
        <v>198</v>
      </c>
      <c r="I57" s="237"/>
      <c r="J57" s="82"/>
      <c r="K57" s="96">
        <v>540</v>
      </c>
      <c r="L57" s="96">
        <v>540</v>
      </c>
      <c r="M57" s="321">
        <v>540</v>
      </c>
    </row>
    <row r="58" spans="2:14" x14ac:dyDescent="0.25">
      <c r="G58" s="411"/>
      <c r="H58" s="82" t="s">
        <v>175</v>
      </c>
      <c r="I58" s="237"/>
      <c r="J58" s="82"/>
      <c r="K58" s="96">
        <v>80</v>
      </c>
      <c r="L58" s="96">
        <v>70</v>
      </c>
      <c r="M58" s="321">
        <v>71</v>
      </c>
    </row>
    <row r="59" spans="2:14" ht="22" thickBot="1" x14ac:dyDescent="0.3">
      <c r="G59" s="412"/>
      <c r="H59" s="84" t="s">
        <v>197</v>
      </c>
      <c r="I59" s="315"/>
      <c r="J59" s="84"/>
      <c r="K59" s="316">
        <v>360</v>
      </c>
      <c r="L59" s="97">
        <v>360</v>
      </c>
      <c r="M59" s="322">
        <v>360</v>
      </c>
    </row>
    <row r="60" spans="2:14" x14ac:dyDescent="0.25">
      <c r="B60" t="s">
        <v>213</v>
      </c>
      <c r="G60" s="411" t="s">
        <v>177</v>
      </c>
      <c r="H60" s="413" t="s">
        <v>178</v>
      </c>
      <c r="I60" s="82" t="s">
        <v>214</v>
      </c>
      <c r="J60" s="82"/>
      <c r="K60" s="96">
        <v>20</v>
      </c>
      <c r="L60" s="317">
        <v>1</v>
      </c>
      <c r="M60" s="321">
        <v>1</v>
      </c>
    </row>
    <row r="61" spans="2:14" x14ac:dyDescent="0.25">
      <c r="B61" t="s">
        <v>214</v>
      </c>
      <c r="G61" s="411"/>
      <c r="H61" s="414"/>
      <c r="I61" s="82" t="s">
        <v>215</v>
      </c>
      <c r="J61" s="82"/>
      <c r="K61" s="96">
        <v>1</v>
      </c>
      <c r="L61" s="317">
        <v>0</v>
      </c>
      <c r="M61" s="321">
        <v>1</v>
      </c>
    </row>
    <row r="62" spans="2:14" x14ac:dyDescent="0.25">
      <c r="B62" t="s">
        <v>215</v>
      </c>
      <c r="G62" s="411"/>
      <c r="H62" s="414"/>
      <c r="I62" s="82" t="s">
        <v>216</v>
      </c>
      <c r="J62" s="82"/>
      <c r="K62" s="96">
        <v>1</v>
      </c>
      <c r="L62" s="317">
        <v>0</v>
      </c>
      <c r="M62" s="321">
        <v>0</v>
      </c>
    </row>
    <row r="63" spans="2:14" x14ac:dyDescent="0.25">
      <c r="B63" t="s">
        <v>216</v>
      </c>
      <c r="G63" s="411"/>
      <c r="H63" s="414"/>
      <c r="I63" s="82" t="s">
        <v>218</v>
      </c>
      <c r="J63" s="82"/>
      <c r="K63" s="96">
        <v>0</v>
      </c>
      <c r="L63" s="317">
        <v>0</v>
      </c>
      <c r="M63" s="321">
        <v>0</v>
      </c>
    </row>
    <row r="64" spans="2:14" x14ac:dyDescent="0.25">
      <c r="B64" t="s">
        <v>217</v>
      </c>
      <c r="G64" s="411"/>
      <c r="H64" s="414"/>
      <c r="I64" s="82" t="s">
        <v>219</v>
      </c>
      <c r="J64" s="82"/>
      <c r="K64" s="96">
        <v>11</v>
      </c>
      <c r="L64" s="317">
        <v>0</v>
      </c>
      <c r="M64" s="321">
        <v>2</v>
      </c>
    </row>
    <row r="65" spans="2:13" x14ac:dyDescent="0.25">
      <c r="B65" t="s">
        <v>218</v>
      </c>
      <c r="G65" s="411"/>
      <c r="H65" s="414"/>
      <c r="I65" s="82" t="s">
        <v>220</v>
      </c>
      <c r="J65" s="82"/>
      <c r="K65" s="96">
        <v>2</v>
      </c>
      <c r="L65" s="317">
        <v>0</v>
      </c>
      <c r="M65" s="321">
        <v>1</v>
      </c>
    </row>
    <row r="66" spans="2:13" x14ac:dyDescent="0.25">
      <c r="B66" t="s">
        <v>219</v>
      </c>
      <c r="G66" s="411"/>
      <c r="H66" s="414"/>
      <c r="I66" s="82" t="s">
        <v>221</v>
      </c>
      <c r="J66" s="82"/>
      <c r="K66" s="96">
        <v>1</v>
      </c>
      <c r="L66" s="317">
        <v>0</v>
      </c>
      <c r="M66" s="321">
        <v>1</v>
      </c>
    </row>
    <row r="67" spans="2:13" ht="22" thickBot="1" x14ac:dyDescent="0.3">
      <c r="B67" t="s">
        <v>220</v>
      </c>
      <c r="G67" s="411"/>
      <c r="H67" s="414"/>
      <c r="I67" s="82" t="s">
        <v>212</v>
      </c>
      <c r="J67" s="82"/>
      <c r="K67" s="96">
        <v>0</v>
      </c>
      <c r="L67" s="317">
        <v>0</v>
      </c>
      <c r="M67" s="321">
        <v>0</v>
      </c>
    </row>
    <row r="68" spans="2:13" ht="22" thickBot="1" x14ac:dyDescent="0.3">
      <c r="B68" t="s">
        <v>221</v>
      </c>
      <c r="G68" s="411"/>
      <c r="H68" s="414"/>
      <c r="I68" s="315"/>
      <c r="J68" s="85"/>
      <c r="K68" s="268">
        <f>SUM(K60:K67)</f>
        <v>36</v>
      </c>
      <c r="L68" s="268">
        <f t="shared" ref="L68" si="11">SUM(L60:L67)</f>
        <v>1</v>
      </c>
      <c r="M68" s="250">
        <f t="shared" ref="M68" si="12">SUM(M60:M67)</f>
        <v>6</v>
      </c>
    </row>
    <row r="69" spans="2:13" x14ac:dyDescent="0.25">
      <c r="B69" t="s">
        <v>212</v>
      </c>
      <c r="G69" s="415" t="s">
        <v>176</v>
      </c>
      <c r="H69" s="408" t="s">
        <v>185</v>
      </c>
      <c r="I69" s="82" t="s">
        <v>213</v>
      </c>
      <c r="J69" s="243" t="s">
        <v>222</v>
      </c>
      <c r="K69" s="95">
        <v>4</v>
      </c>
      <c r="L69" s="95">
        <v>0</v>
      </c>
      <c r="M69" s="264">
        <v>4</v>
      </c>
    </row>
    <row r="70" spans="2:13" ht="39" x14ac:dyDescent="0.25">
      <c r="G70" s="411"/>
      <c r="H70" s="409"/>
      <c r="I70" s="82" t="s">
        <v>214</v>
      </c>
      <c r="J70" s="323" t="s">
        <v>233</v>
      </c>
      <c r="K70" s="96">
        <v>19</v>
      </c>
      <c r="L70" s="96">
        <v>4</v>
      </c>
      <c r="M70" s="321">
        <v>4</v>
      </c>
    </row>
    <row r="71" spans="2:13" x14ac:dyDescent="0.25">
      <c r="G71" s="411"/>
      <c r="H71" s="409"/>
      <c r="I71" s="82" t="s">
        <v>215</v>
      </c>
      <c r="J71" s="243" t="s">
        <v>223</v>
      </c>
      <c r="K71" s="96">
        <v>1</v>
      </c>
      <c r="L71" s="96">
        <v>0</v>
      </c>
      <c r="M71" s="321">
        <v>0</v>
      </c>
    </row>
    <row r="72" spans="2:13" x14ac:dyDescent="0.25">
      <c r="G72" s="411"/>
      <c r="H72" s="409"/>
      <c r="I72" s="82" t="s">
        <v>216</v>
      </c>
      <c r="J72" s="243" t="s">
        <v>224</v>
      </c>
      <c r="K72" s="96">
        <v>1</v>
      </c>
      <c r="L72" s="96">
        <v>0</v>
      </c>
      <c r="M72" s="321">
        <v>0</v>
      </c>
    </row>
    <row r="73" spans="2:13" ht="77" x14ac:dyDescent="0.25">
      <c r="G73" s="411"/>
      <c r="H73" s="409"/>
      <c r="I73" s="239" t="s">
        <v>217</v>
      </c>
      <c r="J73" s="323" t="s">
        <v>225</v>
      </c>
      <c r="K73" s="96">
        <v>16</v>
      </c>
      <c r="L73" s="96">
        <v>0</v>
      </c>
      <c r="M73" s="321">
        <v>0</v>
      </c>
    </row>
    <row r="74" spans="2:13" x14ac:dyDescent="0.25">
      <c r="G74" s="411"/>
      <c r="H74" s="409"/>
      <c r="I74" s="82" t="s">
        <v>218</v>
      </c>
      <c r="J74" s="82"/>
      <c r="K74" s="96">
        <v>0</v>
      </c>
      <c r="L74" s="96">
        <v>0</v>
      </c>
      <c r="M74" s="321">
        <v>0</v>
      </c>
    </row>
    <row r="75" spans="2:13" x14ac:dyDescent="0.25">
      <c r="G75" s="411"/>
      <c r="H75" s="409"/>
      <c r="I75" s="82" t="s">
        <v>219</v>
      </c>
      <c r="J75" s="82" t="s">
        <v>226</v>
      </c>
      <c r="K75" s="96">
        <v>6</v>
      </c>
      <c r="L75" s="96">
        <v>0</v>
      </c>
      <c r="M75" s="321">
        <v>2</v>
      </c>
    </row>
    <row r="76" spans="2:13" ht="40" x14ac:dyDescent="0.25">
      <c r="G76" s="411"/>
      <c r="H76" s="409"/>
      <c r="I76" s="82" t="s">
        <v>220</v>
      </c>
      <c r="J76" s="252" t="s">
        <v>227</v>
      </c>
      <c r="K76" s="96">
        <v>2</v>
      </c>
      <c r="L76" s="96">
        <v>0</v>
      </c>
      <c r="M76" s="321">
        <v>0</v>
      </c>
    </row>
    <row r="77" spans="2:13" x14ac:dyDescent="0.25">
      <c r="G77" s="411"/>
      <c r="H77" s="409"/>
      <c r="I77" s="82" t="s">
        <v>221</v>
      </c>
      <c r="J77" s="324" t="s">
        <v>229</v>
      </c>
      <c r="K77" s="96">
        <v>1</v>
      </c>
      <c r="L77" s="96">
        <v>0</v>
      </c>
      <c r="M77" s="321">
        <v>0</v>
      </c>
    </row>
    <row r="78" spans="2:13" ht="22" thickBot="1" x14ac:dyDescent="0.3">
      <c r="G78" s="411"/>
      <c r="H78" s="409"/>
      <c r="I78" s="82" t="s">
        <v>212</v>
      </c>
      <c r="J78" s="82" t="s">
        <v>228</v>
      </c>
      <c r="K78" s="96">
        <v>1</v>
      </c>
      <c r="L78" s="96">
        <v>0</v>
      </c>
      <c r="M78" s="321">
        <v>0</v>
      </c>
    </row>
    <row r="79" spans="2:13" ht="22" thickBot="1" x14ac:dyDescent="0.3">
      <c r="G79" s="411"/>
      <c r="H79" s="409"/>
      <c r="I79" s="237"/>
      <c r="J79" s="82"/>
      <c r="K79" s="265">
        <f>SUM(K69:K78)</f>
        <v>51</v>
      </c>
      <c r="L79" s="265">
        <f t="shared" ref="L79" si="13">SUM(L69:L78)</f>
        <v>4</v>
      </c>
      <c r="M79" s="251">
        <f t="shared" ref="M79" si="14">SUM(M69:M78)</f>
        <v>10</v>
      </c>
    </row>
    <row r="80" spans="2:13" x14ac:dyDescent="0.25">
      <c r="G80" s="415" t="s">
        <v>190</v>
      </c>
      <c r="H80" s="408" t="s">
        <v>191</v>
      </c>
      <c r="I80" s="79"/>
      <c r="J80" s="325" t="s">
        <v>232</v>
      </c>
      <c r="K80" s="95">
        <v>18</v>
      </c>
      <c r="L80" s="95">
        <v>18</v>
      </c>
      <c r="M80" s="264">
        <v>17</v>
      </c>
    </row>
    <row r="81" spans="7:24" ht="40" x14ac:dyDescent="0.25">
      <c r="G81" s="411"/>
      <c r="H81" s="409"/>
      <c r="I81" s="82" t="s">
        <v>214</v>
      </c>
      <c r="J81" s="326" t="s">
        <v>234</v>
      </c>
      <c r="K81" s="96">
        <v>22</v>
      </c>
      <c r="L81" s="96">
        <v>3</v>
      </c>
      <c r="M81" s="321">
        <v>4</v>
      </c>
    </row>
    <row r="82" spans="7:24" x14ac:dyDescent="0.25">
      <c r="G82" s="411"/>
      <c r="H82" s="409"/>
      <c r="I82" s="82" t="s">
        <v>217</v>
      </c>
      <c r="J82" s="82" t="s">
        <v>230</v>
      </c>
      <c r="K82" s="96">
        <v>12</v>
      </c>
      <c r="L82" s="96">
        <v>0</v>
      </c>
      <c r="M82" s="321">
        <v>0</v>
      </c>
    </row>
    <row r="83" spans="7:24" ht="40" x14ac:dyDescent="0.25">
      <c r="G83" s="411"/>
      <c r="H83" s="409"/>
      <c r="I83" s="82" t="s">
        <v>219</v>
      </c>
      <c r="J83" s="252" t="s">
        <v>231</v>
      </c>
      <c r="K83" s="96">
        <v>7</v>
      </c>
      <c r="L83" s="96">
        <v>0</v>
      </c>
      <c r="M83" s="321">
        <v>2</v>
      </c>
    </row>
    <row r="84" spans="7:24" ht="40" x14ac:dyDescent="0.25">
      <c r="G84" s="411"/>
      <c r="H84" s="409"/>
      <c r="I84" s="82" t="s">
        <v>220</v>
      </c>
      <c r="J84" s="252" t="s">
        <v>227</v>
      </c>
      <c r="K84" s="96">
        <v>2</v>
      </c>
      <c r="L84" s="96">
        <v>0</v>
      </c>
      <c r="M84" s="321">
        <v>1</v>
      </c>
    </row>
    <row r="85" spans="7:24" x14ac:dyDescent="0.25">
      <c r="G85" s="411"/>
      <c r="H85" s="409"/>
      <c r="I85" s="82" t="s">
        <v>221</v>
      </c>
      <c r="J85" s="324" t="s">
        <v>229</v>
      </c>
      <c r="K85" s="96">
        <v>1</v>
      </c>
      <c r="L85" s="96">
        <v>0</v>
      </c>
      <c r="M85" s="321">
        <v>1</v>
      </c>
    </row>
    <row r="86" spans="7:24" ht="22" thickBot="1" x14ac:dyDescent="0.3">
      <c r="G86" s="411"/>
      <c r="H86" s="409"/>
      <c r="I86" s="82" t="s">
        <v>212</v>
      </c>
      <c r="J86" s="82" t="s">
        <v>228</v>
      </c>
      <c r="K86" s="96">
        <v>1</v>
      </c>
      <c r="L86" s="96">
        <v>0</v>
      </c>
      <c r="M86" s="321">
        <v>0</v>
      </c>
    </row>
    <row r="87" spans="7:24" ht="22" thickBot="1" x14ac:dyDescent="0.3">
      <c r="G87" s="412"/>
      <c r="H87" s="410"/>
      <c r="I87" s="315"/>
      <c r="J87" s="84"/>
      <c r="K87" s="268">
        <f>SUM(K80:K86)</f>
        <v>63</v>
      </c>
      <c r="L87" s="268">
        <f t="shared" ref="L87:M87" si="15">SUM(L80:L86)</f>
        <v>21</v>
      </c>
      <c r="M87" s="250">
        <f t="shared" si="15"/>
        <v>25</v>
      </c>
    </row>
    <row r="88" spans="7:24" x14ac:dyDescent="0.25">
      <c r="G88" s="242"/>
      <c r="H88" s="239"/>
      <c r="L88" s="240"/>
      <c r="M88" s="240"/>
      <c r="N88" s="77"/>
    </row>
    <row r="89" spans="7:24" x14ac:dyDescent="0.25">
      <c r="G89" s="242"/>
      <c r="H89" s="239"/>
      <c r="L89" s="240"/>
      <c r="M89" s="240"/>
      <c r="N89" s="77"/>
    </row>
    <row r="90" spans="7:24" x14ac:dyDescent="0.25">
      <c r="G90" s="242"/>
      <c r="H90" s="239"/>
      <c r="I90" s="235"/>
      <c r="J90" s="244"/>
      <c r="N90" s="77"/>
    </row>
    <row r="91" spans="7:24" ht="22" thickBot="1" x14ac:dyDescent="0.3"/>
    <row r="92" spans="7:24" ht="27" thickBot="1" x14ac:dyDescent="0.35">
      <c r="P92" s="395" t="s">
        <v>157</v>
      </c>
      <c r="Q92" s="396"/>
      <c r="R92" s="396"/>
      <c r="S92" s="395" t="s">
        <v>245</v>
      </c>
      <c r="T92" s="396"/>
      <c r="U92" s="396"/>
      <c r="V92" s="395" t="s">
        <v>246</v>
      </c>
      <c r="W92" s="396"/>
      <c r="X92" s="397"/>
    </row>
    <row r="93" spans="7:24" x14ac:dyDescent="0.25">
      <c r="P93" s="285"/>
      <c r="Q93" s="401" t="s">
        <v>130</v>
      </c>
      <c r="R93" s="403" t="s">
        <v>163</v>
      </c>
      <c r="S93" s="384" t="s">
        <v>168</v>
      </c>
      <c r="T93" s="384" t="s">
        <v>169</v>
      </c>
      <c r="U93" s="384" t="s">
        <v>244</v>
      </c>
      <c r="V93" s="384" t="s">
        <v>168</v>
      </c>
      <c r="W93" s="384" t="s">
        <v>169</v>
      </c>
      <c r="X93" s="384" t="s">
        <v>244</v>
      </c>
    </row>
    <row r="94" spans="7:24" ht="22" thickBot="1" x14ac:dyDescent="0.3">
      <c r="P94" s="286"/>
      <c r="Q94" s="402"/>
      <c r="R94" s="404"/>
      <c r="S94" s="385"/>
      <c r="T94" s="385"/>
      <c r="U94" s="385"/>
      <c r="V94" s="385"/>
      <c r="W94" s="385"/>
      <c r="X94" s="385"/>
    </row>
    <row r="95" spans="7:24" x14ac:dyDescent="0.25">
      <c r="P95" s="392" t="s">
        <v>112</v>
      </c>
      <c r="Q95" s="389" t="s">
        <v>247</v>
      </c>
      <c r="R95" s="279" t="s">
        <v>240</v>
      </c>
      <c r="S95" s="287">
        <v>286</v>
      </c>
      <c r="T95" s="287">
        <v>596</v>
      </c>
      <c r="U95" s="287">
        <v>270</v>
      </c>
      <c r="V95" s="288">
        <v>279</v>
      </c>
      <c r="W95" s="287">
        <v>587</v>
      </c>
      <c r="X95" s="289">
        <v>270</v>
      </c>
    </row>
    <row r="96" spans="7:24" ht="22" thickBot="1" x14ac:dyDescent="0.3">
      <c r="P96" s="393"/>
      <c r="Q96" s="390"/>
      <c r="R96" s="280" t="s">
        <v>235</v>
      </c>
      <c r="S96" s="248">
        <v>360</v>
      </c>
      <c r="T96" s="248">
        <v>650</v>
      </c>
      <c r="U96" s="248">
        <v>270</v>
      </c>
      <c r="V96" s="290">
        <v>360</v>
      </c>
      <c r="W96" s="248">
        <v>650</v>
      </c>
      <c r="X96" s="291">
        <v>270</v>
      </c>
    </row>
    <row r="97" spans="16:24" ht="22" thickBot="1" x14ac:dyDescent="0.3">
      <c r="P97" s="394"/>
      <c r="Q97" s="391"/>
      <c r="R97" s="100" t="s">
        <v>164</v>
      </c>
      <c r="S97" s="292">
        <v>0.7944444444444444</v>
      </c>
      <c r="T97" s="249">
        <v>0.91692307692307695</v>
      </c>
      <c r="U97" s="249">
        <v>1</v>
      </c>
      <c r="V97" s="292">
        <v>0.77500000000000002</v>
      </c>
      <c r="W97" s="249">
        <v>0.90307692307692311</v>
      </c>
      <c r="X97" s="293">
        <v>1</v>
      </c>
    </row>
    <row r="98" spans="16:24" x14ac:dyDescent="0.25">
      <c r="P98" s="392" t="s">
        <v>114</v>
      </c>
      <c r="Q98" s="389" t="s">
        <v>129</v>
      </c>
      <c r="R98" s="279" t="s">
        <v>237</v>
      </c>
      <c r="S98" s="287">
        <v>290</v>
      </c>
      <c r="T98" s="287">
        <v>597</v>
      </c>
      <c r="U98" s="287">
        <v>270</v>
      </c>
      <c r="V98" s="288">
        <v>289</v>
      </c>
      <c r="W98" s="287">
        <v>597</v>
      </c>
      <c r="X98" s="289">
        <v>270</v>
      </c>
    </row>
    <row r="99" spans="16:24" ht="22" thickBot="1" x14ac:dyDescent="0.3">
      <c r="P99" s="393"/>
      <c r="Q99" s="390"/>
      <c r="R99" s="280" t="s">
        <v>236</v>
      </c>
      <c r="S99" s="248">
        <v>360</v>
      </c>
      <c r="T99" s="248">
        <v>650</v>
      </c>
      <c r="U99" s="248">
        <v>270</v>
      </c>
      <c r="V99" s="290">
        <v>360</v>
      </c>
      <c r="W99" s="248">
        <v>650</v>
      </c>
      <c r="X99" s="291">
        <v>270</v>
      </c>
    </row>
    <row r="100" spans="16:24" ht="22" thickBot="1" x14ac:dyDescent="0.3">
      <c r="P100" s="394"/>
      <c r="Q100" s="391"/>
      <c r="R100" s="100" t="s">
        <v>164</v>
      </c>
      <c r="S100" s="292">
        <v>0.80555555555555558</v>
      </c>
      <c r="T100" s="249">
        <v>0.91846153846153844</v>
      </c>
      <c r="U100" s="249">
        <v>1</v>
      </c>
      <c r="V100" s="292">
        <v>0.80277777777777781</v>
      </c>
      <c r="W100" s="249">
        <v>0.91846153846153844</v>
      </c>
      <c r="X100" s="293">
        <v>1</v>
      </c>
    </row>
    <row r="101" spans="16:24" x14ac:dyDescent="0.25">
      <c r="P101" s="392" t="s">
        <v>115</v>
      </c>
      <c r="Q101" s="392" t="s">
        <v>136</v>
      </c>
      <c r="R101" s="279" t="s">
        <v>170</v>
      </c>
      <c r="S101" s="287">
        <v>269</v>
      </c>
      <c r="T101" s="287">
        <v>596</v>
      </c>
      <c r="U101" s="287">
        <v>270</v>
      </c>
      <c r="V101" s="288">
        <v>269</v>
      </c>
      <c r="W101" s="287">
        <v>635</v>
      </c>
      <c r="X101" s="289">
        <v>270</v>
      </c>
    </row>
    <row r="102" spans="16:24" ht="22" thickBot="1" x14ac:dyDescent="0.3">
      <c r="P102" s="393"/>
      <c r="Q102" s="393"/>
      <c r="R102" s="280" t="s">
        <v>238</v>
      </c>
      <c r="S102" s="248">
        <v>360</v>
      </c>
      <c r="T102" s="248">
        <v>650</v>
      </c>
      <c r="U102" s="248">
        <v>270</v>
      </c>
      <c r="V102" s="290">
        <v>360</v>
      </c>
      <c r="W102" s="248">
        <v>650</v>
      </c>
      <c r="X102" s="291">
        <v>270</v>
      </c>
    </row>
    <row r="103" spans="16:24" ht="22" thickBot="1" x14ac:dyDescent="0.3">
      <c r="P103" s="394"/>
      <c r="Q103" s="394"/>
      <c r="R103" s="100" t="s">
        <v>164</v>
      </c>
      <c r="S103" s="292">
        <v>0.74722222222222223</v>
      </c>
      <c r="T103" s="249">
        <v>0.91692307692307695</v>
      </c>
      <c r="U103" s="249">
        <v>1</v>
      </c>
      <c r="V103" s="292">
        <v>0.74722222222222223</v>
      </c>
      <c r="W103" s="249">
        <v>0.97692307692307689</v>
      </c>
      <c r="X103" s="293">
        <v>1</v>
      </c>
    </row>
    <row r="104" spans="16:24" x14ac:dyDescent="0.25">
      <c r="P104" s="398" t="s">
        <v>121</v>
      </c>
      <c r="Q104" s="392" t="s">
        <v>145</v>
      </c>
      <c r="R104" s="279" t="s">
        <v>145</v>
      </c>
      <c r="S104" s="248">
        <v>4</v>
      </c>
      <c r="T104" s="248">
        <v>6</v>
      </c>
      <c r="U104" s="248">
        <v>0</v>
      </c>
      <c r="V104" s="290">
        <v>6</v>
      </c>
      <c r="W104" s="248">
        <v>6</v>
      </c>
      <c r="X104" s="291">
        <v>0</v>
      </c>
    </row>
    <row r="105" spans="16:24" ht="66" x14ac:dyDescent="0.25">
      <c r="P105" s="399"/>
      <c r="Q105" s="393"/>
      <c r="R105" s="281" t="s">
        <v>242</v>
      </c>
      <c r="S105" s="248">
        <v>204</v>
      </c>
      <c r="T105" s="248">
        <v>308</v>
      </c>
      <c r="U105" s="248">
        <v>240</v>
      </c>
      <c r="V105" s="290">
        <v>202</v>
      </c>
      <c r="W105" s="248">
        <v>305</v>
      </c>
      <c r="X105" s="291">
        <v>240</v>
      </c>
    </row>
    <row r="106" spans="16:24" ht="67" thickBot="1" x14ac:dyDescent="0.3">
      <c r="P106" s="399"/>
      <c r="Q106" s="393"/>
      <c r="R106" s="282" t="s">
        <v>243</v>
      </c>
      <c r="S106" s="248">
        <v>208</v>
      </c>
      <c r="T106" s="248">
        <v>314</v>
      </c>
      <c r="U106" s="248">
        <v>240</v>
      </c>
      <c r="V106" s="290">
        <v>208</v>
      </c>
      <c r="W106" s="248">
        <v>314</v>
      </c>
      <c r="X106" s="291">
        <v>240</v>
      </c>
    </row>
    <row r="107" spans="16:24" ht="22" thickBot="1" x14ac:dyDescent="0.3">
      <c r="P107" s="400"/>
      <c r="Q107" s="394"/>
      <c r="R107" s="99" t="s">
        <v>164</v>
      </c>
      <c r="S107" s="292">
        <v>0.98076923076923073</v>
      </c>
      <c r="T107" s="249">
        <v>0.98089171974522293</v>
      </c>
      <c r="U107" s="249">
        <v>1</v>
      </c>
      <c r="V107" s="292">
        <v>0.97115384615384615</v>
      </c>
      <c r="W107" s="249">
        <v>0.98089171974522293</v>
      </c>
      <c r="X107" s="293">
        <v>1</v>
      </c>
    </row>
  </sheetData>
  <mergeCells count="50">
    <mergeCell ref="A3:A6"/>
    <mergeCell ref="G47:G49"/>
    <mergeCell ref="H47:H49"/>
    <mergeCell ref="G39:G46"/>
    <mergeCell ref="H7:H13"/>
    <mergeCell ref="G3:G6"/>
    <mergeCell ref="G7:G13"/>
    <mergeCell ref="H14:H18"/>
    <mergeCell ref="G14:G18"/>
    <mergeCell ref="H39:H46"/>
    <mergeCell ref="G19:G22"/>
    <mergeCell ref="H19:H22"/>
    <mergeCell ref="G28:G31"/>
    <mergeCell ref="G32:G38"/>
    <mergeCell ref="H32:H38"/>
    <mergeCell ref="H80:H87"/>
    <mergeCell ref="G56:G59"/>
    <mergeCell ref="G60:G68"/>
    <mergeCell ref="H60:H68"/>
    <mergeCell ref="G69:G79"/>
    <mergeCell ref="H69:H79"/>
    <mergeCell ref="G80:G87"/>
    <mergeCell ref="P95:P97"/>
    <mergeCell ref="P98:P100"/>
    <mergeCell ref="P101:P103"/>
    <mergeCell ref="P104:P107"/>
    <mergeCell ref="Q93:Q94"/>
    <mergeCell ref="Q95:Q97"/>
    <mergeCell ref="Q98:Q100"/>
    <mergeCell ref="Q101:Q103"/>
    <mergeCell ref="Q104:Q107"/>
    <mergeCell ref="S93:S94"/>
    <mergeCell ref="T93:T94"/>
    <mergeCell ref="R93:R94"/>
    <mergeCell ref="V93:V94"/>
    <mergeCell ref="W93:W94"/>
    <mergeCell ref="X93:X94"/>
    <mergeCell ref="G1:M1"/>
    <mergeCell ref="G26:M26"/>
    <mergeCell ref="G54:M54"/>
    <mergeCell ref="U93:U94"/>
    <mergeCell ref="S92:U92"/>
    <mergeCell ref="V92:X92"/>
    <mergeCell ref="P92:R92"/>
    <mergeCell ref="S3:U3"/>
    <mergeCell ref="V3:X3"/>
    <mergeCell ref="P6:P8"/>
    <mergeCell ref="P9:P11"/>
    <mergeCell ref="P12:P14"/>
    <mergeCell ref="P15:P18"/>
  </mergeCells>
  <phoneticPr fontId="2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matrix without links (2)</vt:lpstr>
      <vt:lpstr>comparison ratios</vt:lpstr>
      <vt:lpstr>analysis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 chizzy</dc:creator>
  <cp:lastModifiedBy>mba chizzy</cp:lastModifiedBy>
  <dcterms:created xsi:type="dcterms:W3CDTF">2021-01-20T16:37:45Z</dcterms:created>
  <dcterms:modified xsi:type="dcterms:W3CDTF">2021-03-01T21:43:48Z</dcterms:modified>
</cp:coreProperties>
</file>