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Projects/ultreia/"/>
    </mc:Choice>
  </mc:AlternateContent>
  <xr:revisionPtr revIDLastSave="0" documentId="13_ncr:1_{31EE0F0E-7081-F245-96E5-824997C8F8E8}" xr6:coauthVersionLast="45" xr6:coauthVersionMax="45" xr10:uidLastSave="{00000000-0000-0000-0000-000000000000}"/>
  <bookViews>
    <workbookView xWindow="-3340" yWindow="-19540" windowWidth="28040" windowHeight="17440" xr2:uid="{44427516-CE3F-C64D-BF47-10A4C9496BCB}"/>
  </bookViews>
  <sheets>
    <sheet name="ProductionChain" sheetId="1" r:id="rId1"/>
    <sheet name="Market Prices" sheetId="2" r:id="rId2"/>
    <sheet name="Balance Settlemen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K8" i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H9" i="3" s="1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I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J9" i="3" s="1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E9" i="3" s="1"/>
  <c r="F14" i="3"/>
  <c r="G14" i="3"/>
  <c r="H14" i="3"/>
  <c r="I14" i="3"/>
  <c r="J14" i="3"/>
  <c r="K14" i="3"/>
  <c r="L14" i="3"/>
  <c r="L2" i="3" s="1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5" i="3"/>
  <c r="C4" i="3"/>
  <c r="V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L3" i="3"/>
  <c r="M3" i="3"/>
  <c r="N3" i="3"/>
  <c r="O3" i="3"/>
  <c r="P3" i="3"/>
  <c r="Q3" i="3"/>
  <c r="R3" i="3"/>
  <c r="S3" i="3"/>
  <c r="T3" i="3"/>
  <c r="U3" i="3"/>
  <c r="V3" i="3"/>
  <c r="H3" i="3"/>
  <c r="I3" i="3"/>
  <c r="J3" i="3"/>
  <c r="K3" i="3"/>
  <c r="E3" i="3"/>
  <c r="F3" i="3"/>
  <c r="G3" i="3"/>
  <c r="D3" i="3"/>
  <c r="C3" i="3"/>
  <c r="P2" i="3" l="1"/>
  <c r="T2" i="3"/>
  <c r="K9" i="3"/>
  <c r="E2" i="3"/>
  <c r="I2" i="3"/>
  <c r="H2" i="3"/>
  <c r="D2" i="3"/>
  <c r="U2" i="3"/>
  <c r="Q2" i="3"/>
  <c r="M2" i="3"/>
  <c r="S2" i="3"/>
  <c r="N2" i="3"/>
  <c r="R2" i="3"/>
  <c r="F2" i="3"/>
  <c r="V2" i="3"/>
  <c r="O2" i="3"/>
  <c r="G2" i="3"/>
  <c r="C2" i="3"/>
  <c r="J2" i="3"/>
  <c r="K2" i="3" l="1"/>
</calcChain>
</file>

<file path=xl/sharedStrings.xml><?xml version="1.0" encoding="utf-8"?>
<sst xmlns="http://schemas.openxmlformats.org/spreadsheetml/2006/main" count="84" uniqueCount="45">
  <si>
    <t>Pioneer</t>
  </si>
  <si>
    <t>Money</t>
  </si>
  <si>
    <t>Faith</t>
  </si>
  <si>
    <t>Food</t>
  </si>
  <si>
    <t>Leather</t>
  </si>
  <si>
    <t>Cloth</t>
  </si>
  <si>
    <t>Alcohol</t>
  </si>
  <si>
    <t>Wood</t>
  </si>
  <si>
    <t>Stone</t>
  </si>
  <si>
    <t>Chapel</t>
  </si>
  <si>
    <t>Distillery</t>
  </si>
  <si>
    <t>Fisher</t>
  </si>
  <si>
    <t>Market</t>
  </si>
  <si>
    <t>Hunter</t>
  </si>
  <si>
    <t>Lumberjack</t>
  </si>
  <si>
    <t>Potatofarm</t>
  </si>
  <si>
    <t>Sheepfarm</t>
  </si>
  <si>
    <t>Tanner</t>
  </si>
  <si>
    <t>Weaver</t>
  </si>
  <si>
    <t>Sheeppasture</t>
  </si>
  <si>
    <t>Forest</t>
  </si>
  <si>
    <t>Potatofield</t>
  </si>
  <si>
    <t>Potato</t>
  </si>
  <si>
    <t>CMoney</t>
  </si>
  <si>
    <t>CStone</t>
  </si>
  <si>
    <t>CTool</t>
  </si>
  <si>
    <t>CWood</t>
  </si>
  <si>
    <t>Game</t>
  </si>
  <si>
    <t>Tree</t>
  </si>
  <si>
    <t>RawHide</t>
  </si>
  <si>
    <t>Fish</t>
  </si>
  <si>
    <t>Bread</t>
  </si>
  <si>
    <t>Meat</t>
  </si>
  <si>
    <t>Wool</t>
  </si>
  <si>
    <t>Sheep</t>
  </si>
  <si>
    <t>PotatoPl</t>
  </si>
  <si>
    <t>Spirit</t>
  </si>
  <si>
    <t>Inn</t>
  </si>
  <si>
    <t>RawFish</t>
  </si>
  <si>
    <t>FishSchool</t>
  </si>
  <si>
    <t>Quarry</t>
  </si>
  <si>
    <t>Pioneers</t>
  </si>
  <si>
    <t>MaxInhabitants</t>
  </si>
  <si>
    <t>Balance</t>
  </si>
  <si>
    <t>#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</si>
</sst>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rgb="FF660E7A"/>
      <name val="Inconsolata"/>
    </font>
    <font>
      <sz val="12"/>
      <color theme="1"/>
      <name val="Calibri Light"/>
      <family val="2"/>
      <scheme val="major"/>
    </font>
    <font>
      <b/>
      <sz val="10"/>
      <color rgb="FF660E7A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0D1B-DEC8-7C4B-9199-429E97104CC7}">
  <dimension ref="A1:AF29"/>
  <sheetViews>
    <sheetView tabSelected="1" workbookViewId="0">
      <selection activeCell="O19" sqref="O19"/>
    </sheetView>
  </sheetViews>
  <sheetFormatPr baseColWidth="10" defaultRowHeight="16"/>
  <cols>
    <col min="1" max="1" width="12.33203125" style="1" bestFit="1" customWidth="1"/>
    <col min="2" max="2" width="16.33203125" style="1" customWidth="1"/>
    <col min="3" max="3" width="8.5" style="19" customWidth="1"/>
    <col min="4" max="4" width="8.5" style="17" customWidth="1"/>
    <col min="5" max="11" width="8.5" style="5" customWidth="1"/>
    <col min="12" max="16" width="8.5" style="8" customWidth="1"/>
    <col min="17" max="18" width="8.5" style="10" customWidth="1"/>
    <col min="19" max="22" width="8.5" style="15" customWidth="1"/>
    <col min="23" max="26" width="8.5" style="13" customWidth="1"/>
    <col min="33" max="16384" width="10.83203125" style="1"/>
  </cols>
  <sheetData>
    <row r="1" spans="1:32">
      <c r="A1" s="2"/>
      <c r="B1" s="2" t="s">
        <v>42</v>
      </c>
      <c r="C1" s="18" t="s">
        <v>1</v>
      </c>
      <c r="D1" s="16" t="s">
        <v>2</v>
      </c>
      <c r="E1" s="4" t="s">
        <v>32</v>
      </c>
      <c r="F1" s="4" t="s">
        <v>31</v>
      </c>
      <c r="G1" s="4" t="s">
        <v>38</v>
      </c>
      <c r="H1" s="4" t="s">
        <v>30</v>
      </c>
      <c r="I1" s="4" t="s">
        <v>35</v>
      </c>
      <c r="J1" s="4" t="s">
        <v>22</v>
      </c>
      <c r="K1" s="4" t="s">
        <v>3</v>
      </c>
      <c r="L1" s="6" t="s">
        <v>29</v>
      </c>
      <c r="M1" s="6" t="s">
        <v>4</v>
      </c>
      <c r="N1" s="6" t="s">
        <v>34</v>
      </c>
      <c r="O1" s="6" t="s">
        <v>33</v>
      </c>
      <c r="P1" s="6" t="s">
        <v>5</v>
      </c>
      <c r="Q1" s="9" t="s">
        <v>36</v>
      </c>
      <c r="R1" s="9" t="s">
        <v>6</v>
      </c>
      <c r="S1" s="14" t="s">
        <v>27</v>
      </c>
      <c r="T1" s="14" t="s">
        <v>28</v>
      </c>
      <c r="U1" s="14" t="s">
        <v>8</v>
      </c>
      <c r="V1" s="14" t="s">
        <v>7</v>
      </c>
      <c r="W1" s="11" t="s">
        <v>26</v>
      </c>
      <c r="X1" s="11" t="s">
        <v>25</v>
      </c>
      <c r="Y1" s="11" t="s">
        <v>24</v>
      </c>
      <c r="Z1" s="11" t="s">
        <v>23</v>
      </c>
      <c r="AA1" s="1"/>
      <c r="AB1" s="1"/>
      <c r="AC1" s="1"/>
      <c r="AD1" s="1"/>
      <c r="AE1" s="1"/>
      <c r="AF1" s="1"/>
    </row>
    <row r="2" spans="1:32">
      <c r="A2" s="2" t="s">
        <v>0</v>
      </c>
      <c r="B2" s="2">
        <v>10</v>
      </c>
      <c r="C2" s="18"/>
      <c r="D2" s="16">
        <v>1</v>
      </c>
      <c r="E2" s="4"/>
      <c r="F2" s="4"/>
      <c r="G2" s="4"/>
      <c r="H2" s="4"/>
      <c r="I2" s="4"/>
      <c r="J2" s="4"/>
      <c r="K2" s="4">
        <v>4</v>
      </c>
      <c r="L2" s="6"/>
      <c r="M2" s="6">
        <v>1</v>
      </c>
      <c r="N2" s="6"/>
      <c r="O2" s="6"/>
      <c r="P2" s="6">
        <v>1</v>
      </c>
      <c r="Q2" s="9"/>
      <c r="R2" s="9">
        <v>1</v>
      </c>
      <c r="S2" s="14"/>
      <c r="T2" s="14"/>
      <c r="U2" s="14"/>
      <c r="V2" s="14"/>
      <c r="W2" s="11">
        <v>1</v>
      </c>
      <c r="X2" s="11">
        <v>1</v>
      </c>
      <c r="Y2" s="11"/>
      <c r="Z2" s="11">
        <v>1</v>
      </c>
      <c r="AA2" s="1"/>
      <c r="AB2" s="1"/>
      <c r="AC2" s="1"/>
      <c r="AD2" s="1"/>
      <c r="AE2" s="1"/>
      <c r="AF2" s="1"/>
    </row>
    <row r="3" spans="1:32">
      <c r="A3" s="2" t="s">
        <v>9</v>
      </c>
      <c r="B3" s="2"/>
      <c r="C3" s="18">
        <v>1</v>
      </c>
      <c r="D3" s="16">
        <v>-200</v>
      </c>
      <c r="E3" s="4"/>
      <c r="F3" s="4"/>
      <c r="G3" s="4"/>
      <c r="H3" s="4"/>
      <c r="I3" s="4"/>
      <c r="J3" s="4"/>
      <c r="K3" s="4"/>
      <c r="L3" s="6"/>
      <c r="M3" s="6"/>
      <c r="N3" s="6"/>
      <c r="O3" s="6"/>
      <c r="P3" s="6"/>
      <c r="Q3" s="9"/>
      <c r="R3" s="9"/>
      <c r="S3" s="14"/>
      <c r="T3" s="14"/>
      <c r="U3" s="14"/>
      <c r="V3" s="14"/>
      <c r="W3" s="11">
        <v>1</v>
      </c>
      <c r="X3" s="11">
        <v>1</v>
      </c>
      <c r="Y3" s="11">
        <v>1</v>
      </c>
      <c r="Z3" s="11">
        <v>1</v>
      </c>
    </row>
    <row r="4" spans="1:32">
      <c r="A4" s="2" t="s">
        <v>37</v>
      </c>
      <c r="B4" s="2"/>
      <c r="C4" s="18">
        <v>1</v>
      </c>
      <c r="D4" s="16"/>
      <c r="E4" s="4"/>
      <c r="F4" s="4"/>
      <c r="G4" s="4"/>
      <c r="H4" s="4"/>
      <c r="I4" s="4"/>
      <c r="J4" s="4"/>
      <c r="K4" s="4"/>
      <c r="L4" s="6"/>
      <c r="M4" s="6"/>
      <c r="N4" s="6"/>
      <c r="O4" s="6"/>
      <c r="P4" s="6"/>
      <c r="Q4" s="9">
        <v>100</v>
      </c>
      <c r="R4" s="9">
        <v>-200</v>
      </c>
      <c r="S4" s="14"/>
      <c r="T4" s="14"/>
      <c r="U4" s="14"/>
      <c r="V4" s="14"/>
      <c r="W4" s="11">
        <v>1</v>
      </c>
      <c r="X4" s="11">
        <v>1</v>
      </c>
      <c r="Y4" s="11">
        <v>1</v>
      </c>
      <c r="Z4" s="11">
        <v>1</v>
      </c>
    </row>
    <row r="5" spans="1:32">
      <c r="A5" s="2" t="s">
        <v>10</v>
      </c>
      <c r="B5" s="2"/>
      <c r="C5" s="18">
        <v>1</v>
      </c>
      <c r="D5" s="16"/>
      <c r="E5" s="4"/>
      <c r="F5" s="4"/>
      <c r="G5" s="4"/>
      <c r="H5" s="4"/>
      <c r="I5" s="4"/>
      <c r="J5" s="4">
        <v>200</v>
      </c>
      <c r="K5" s="4"/>
      <c r="L5" s="6"/>
      <c r="M5" s="6"/>
      <c r="N5" s="6"/>
      <c r="O5" s="6"/>
      <c r="P5" s="6"/>
      <c r="Q5" s="9">
        <v>-100</v>
      </c>
      <c r="R5" s="9"/>
      <c r="S5" s="14"/>
      <c r="T5" s="14"/>
      <c r="U5" s="14"/>
      <c r="V5" s="14"/>
      <c r="W5" s="12">
        <v>1</v>
      </c>
      <c r="X5" s="11">
        <v>1</v>
      </c>
      <c r="Y5" s="11">
        <v>1</v>
      </c>
      <c r="Z5" s="11">
        <v>1</v>
      </c>
      <c r="AA5" s="1"/>
      <c r="AB5" s="1"/>
      <c r="AC5" s="1"/>
      <c r="AD5" s="1"/>
      <c r="AE5" s="1"/>
      <c r="AF5" s="1"/>
    </row>
    <row r="6" spans="1:32">
      <c r="A6" s="2" t="s">
        <v>39</v>
      </c>
      <c r="B6" s="2"/>
      <c r="C6" s="18"/>
      <c r="D6" s="16"/>
      <c r="E6" s="4"/>
      <c r="F6" s="4"/>
      <c r="G6" s="4">
        <v>-250</v>
      </c>
      <c r="H6" s="4"/>
      <c r="I6" s="4"/>
      <c r="J6" s="4"/>
      <c r="K6" s="4"/>
      <c r="L6" s="6"/>
      <c r="M6" s="6"/>
      <c r="N6" s="6"/>
      <c r="O6" s="6"/>
      <c r="P6" s="6"/>
      <c r="Q6" s="9"/>
      <c r="R6" s="9"/>
      <c r="S6" s="14"/>
      <c r="T6" s="14"/>
      <c r="U6" s="14"/>
      <c r="V6" s="14"/>
      <c r="W6" s="12"/>
      <c r="X6" s="11"/>
      <c r="Y6" s="11"/>
      <c r="Z6" s="11"/>
      <c r="AA6" s="1"/>
      <c r="AB6" s="1"/>
      <c r="AC6" s="1"/>
      <c r="AD6" s="1"/>
      <c r="AE6" s="1"/>
      <c r="AF6" s="1"/>
    </row>
    <row r="7" spans="1:32">
      <c r="A7" s="2" t="s">
        <v>11</v>
      </c>
      <c r="B7" s="2"/>
      <c r="C7" s="18">
        <v>1</v>
      </c>
      <c r="D7" s="16"/>
      <c r="E7" s="4"/>
      <c r="F7" s="4"/>
      <c r="G7" s="4">
        <v>500</v>
      </c>
      <c r="H7" s="4">
        <v>-300</v>
      </c>
      <c r="I7" s="4"/>
      <c r="J7" s="4"/>
      <c r="K7" s="4"/>
      <c r="L7" s="6"/>
      <c r="M7" s="6"/>
      <c r="N7" s="6"/>
      <c r="O7" s="6"/>
      <c r="P7" s="6"/>
      <c r="Q7" s="9"/>
      <c r="R7" s="9"/>
      <c r="S7" s="14"/>
      <c r="T7" s="14"/>
      <c r="U7" s="14"/>
      <c r="V7" s="14"/>
      <c r="W7" s="12">
        <v>1</v>
      </c>
      <c r="X7" s="11">
        <v>1</v>
      </c>
      <c r="Y7" s="11"/>
      <c r="Z7" s="11">
        <v>1</v>
      </c>
      <c r="AA7" s="1"/>
      <c r="AB7" s="1"/>
      <c r="AC7" s="1"/>
      <c r="AD7" s="1"/>
      <c r="AE7" s="1"/>
      <c r="AF7" s="1"/>
    </row>
    <row r="8" spans="1:32">
      <c r="A8" s="2" t="s">
        <v>12</v>
      </c>
      <c r="B8" s="2"/>
      <c r="C8" s="18">
        <v>1</v>
      </c>
      <c r="D8" s="16"/>
      <c r="E8" s="4">
        <v>100</v>
      </c>
      <c r="F8" s="4">
        <v>300</v>
      </c>
      <c r="G8" s="4"/>
      <c r="H8" s="4">
        <v>200</v>
      </c>
      <c r="I8" s="4"/>
      <c r="J8" s="4">
        <v>400</v>
      </c>
      <c r="K8" s="4">
        <f>ROUND(-SUM(E8:J8)*0.75, 0)</f>
        <v>-750</v>
      </c>
      <c r="L8" s="6"/>
      <c r="M8" s="6">
        <v>0</v>
      </c>
      <c r="N8" s="6"/>
      <c r="O8" s="6"/>
      <c r="P8" s="6">
        <v>0</v>
      </c>
      <c r="Q8" s="9"/>
      <c r="R8" s="9"/>
      <c r="S8" s="14"/>
      <c r="T8" s="14"/>
      <c r="U8" s="14"/>
      <c r="V8" s="14"/>
      <c r="W8" s="12">
        <v>1</v>
      </c>
      <c r="X8" s="11">
        <v>1</v>
      </c>
      <c r="Y8" s="11"/>
      <c r="Z8" s="11">
        <v>1</v>
      </c>
      <c r="AA8" s="1"/>
      <c r="AB8" s="1"/>
      <c r="AC8" s="1"/>
      <c r="AD8" s="1"/>
      <c r="AE8" s="1"/>
      <c r="AF8" s="1"/>
    </row>
    <row r="9" spans="1:32">
      <c r="A9" s="2" t="s">
        <v>20</v>
      </c>
      <c r="B9" s="2"/>
      <c r="C9" s="18"/>
      <c r="D9" s="16"/>
      <c r="E9" s="4"/>
      <c r="F9" s="4"/>
      <c r="G9" s="4"/>
      <c r="H9" s="4"/>
      <c r="I9" s="4"/>
      <c r="J9" s="4"/>
      <c r="K9" s="4"/>
      <c r="L9" s="6"/>
      <c r="M9" s="6"/>
      <c r="N9" s="6"/>
      <c r="O9" s="6"/>
      <c r="P9" s="6"/>
      <c r="Q9" s="9"/>
      <c r="R9" s="9"/>
      <c r="S9" s="14">
        <v>-100</v>
      </c>
      <c r="T9" s="14">
        <v>-300</v>
      </c>
      <c r="U9" s="14"/>
      <c r="V9" s="14"/>
      <c r="W9" s="12">
        <v>1</v>
      </c>
      <c r="X9" s="11"/>
      <c r="Y9" s="11"/>
      <c r="Z9" s="11">
        <v>1</v>
      </c>
      <c r="AA9" s="1"/>
      <c r="AB9" s="1"/>
      <c r="AC9" s="1"/>
      <c r="AD9" s="1"/>
      <c r="AE9" s="1"/>
      <c r="AF9" s="1"/>
    </row>
    <row r="10" spans="1:32">
      <c r="A10" s="2" t="s">
        <v>40</v>
      </c>
      <c r="B10" s="2"/>
      <c r="C10" s="18">
        <v>1</v>
      </c>
      <c r="D10" s="16"/>
      <c r="E10" s="4"/>
      <c r="F10" s="4"/>
      <c r="G10" s="4"/>
      <c r="H10" s="4"/>
      <c r="I10" s="4"/>
      <c r="J10" s="4"/>
      <c r="K10" s="4"/>
      <c r="L10" s="6"/>
      <c r="M10" s="6"/>
      <c r="N10" s="6"/>
      <c r="O10" s="6"/>
      <c r="P10" s="6"/>
      <c r="Q10" s="9"/>
      <c r="R10" s="9"/>
      <c r="S10" s="14"/>
      <c r="T10" s="14"/>
      <c r="U10" s="14">
        <v>-1</v>
      </c>
      <c r="V10" s="14"/>
      <c r="W10" s="12">
        <v>1</v>
      </c>
      <c r="X10" s="11">
        <v>1</v>
      </c>
      <c r="Y10" s="11"/>
      <c r="Z10" s="11">
        <v>1</v>
      </c>
      <c r="AA10" s="1"/>
      <c r="AB10" s="1"/>
      <c r="AC10" s="1"/>
      <c r="AD10" s="1"/>
      <c r="AE10" s="1"/>
      <c r="AF10" s="1"/>
    </row>
    <row r="11" spans="1:32">
      <c r="A11" s="2" t="s">
        <v>14</v>
      </c>
      <c r="B11" s="2"/>
      <c r="C11" s="18">
        <v>1</v>
      </c>
      <c r="D11" s="16"/>
      <c r="E11" s="4"/>
      <c r="F11" s="4"/>
      <c r="G11" s="4"/>
      <c r="H11" s="4"/>
      <c r="I11" s="4"/>
      <c r="J11" s="4"/>
      <c r="K11" s="4"/>
      <c r="L11" s="6"/>
      <c r="M11" s="6"/>
      <c r="N11" s="6"/>
      <c r="O11" s="6"/>
      <c r="P11" s="6"/>
      <c r="Q11" s="9"/>
      <c r="R11" s="9"/>
      <c r="S11" s="14"/>
      <c r="T11" s="14"/>
      <c r="U11" s="14"/>
      <c r="V11" s="14">
        <v>-1</v>
      </c>
      <c r="W11" s="12">
        <v>1</v>
      </c>
      <c r="X11" s="11">
        <v>1</v>
      </c>
      <c r="Y11" s="11"/>
      <c r="Z11" s="11">
        <v>1</v>
      </c>
      <c r="AA11" s="1"/>
      <c r="AB11" s="1"/>
      <c r="AC11" s="1"/>
      <c r="AD11" s="1"/>
      <c r="AE11" s="1"/>
      <c r="AF11" s="1"/>
    </row>
    <row r="12" spans="1:32">
      <c r="A12" s="2" t="s">
        <v>17</v>
      </c>
      <c r="B12" s="2"/>
      <c r="C12" s="18">
        <v>1</v>
      </c>
      <c r="D12" s="16"/>
      <c r="E12" s="4"/>
      <c r="F12" s="4"/>
      <c r="G12" s="4"/>
      <c r="H12" s="4"/>
      <c r="I12" s="4"/>
      <c r="J12" s="4"/>
      <c r="K12" s="4"/>
      <c r="L12" s="6">
        <v>300</v>
      </c>
      <c r="M12" s="6">
        <v>-200</v>
      </c>
      <c r="N12" s="6"/>
      <c r="O12" s="6"/>
      <c r="P12" s="6"/>
      <c r="Q12" s="9"/>
      <c r="R12" s="9"/>
      <c r="S12" s="14"/>
      <c r="T12" s="14"/>
      <c r="U12" s="14"/>
      <c r="V12" s="14"/>
      <c r="W12" s="12">
        <v>1</v>
      </c>
      <c r="X12" s="11">
        <v>1</v>
      </c>
      <c r="Y12" s="11"/>
      <c r="Z12" s="11">
        <v>1</v>
      </c>
      <c r="AA12" s="1"/>
      <c r="AB12" s="1"/>
      <c r="AC12" s="1"/>
      <c r="AD12" s="1"/>
      <c r="AE12" s="1"/>
      <c r="AF12" s="1"/>
    </row>
    <row r="13" spans="1:32">
      <c r="A13" s="2" t="s">
        <v>13</v>
      </c>
      <c r="B13" s="2"/>
      <c r="C13" s="18">
        <v>1</v>
      </c>
      <c r="D13" s="16"/>
      <c r="E13" s="4">
        <v>-150</v>
      </c>
      <c r="F13" s="4"/>
      <c r="G13" s="4"/>
      <c r="H13" s="4"/>
      <c r="I13" s="4"/>
      <c r="J13" s="4"/>
      <c r="K13" s="4"/>
      <c r="L13" s="6">
        <v>-150</v>
      </c>
      <c r="M13" s="6"/>
      <c r="N13" s="6"/>
      <c r="O13" s="6"/>
      <c r="P13" s="6"/>
      <c r="Q13" s="9"/>
      <c r="R13" s="9"/>
      <c r="S13" s="14">
        <v>300</v>
      </c>
      <c r="T13" s="14"/>
      <c r="U13" s="14"/>
      <c r="V13" s="14"/>
      <c r="W13" s="12">
        <v>1</v>
      </c>
      <c r="X13" s="11">
        <v>1</v>
      </c>
      <c r="Y13" s="11"/>
      <c r="Z13" s="11">
        <v>1</v>
      </c>
      <c r="AA13" s="1"/>
      <c r="AB13" s="1"/>
      <c r="AC13" s="1"/>
      <c r="AD13" s="1"/>
      <c r="AE13" s="1"/>
      <c r="AF13" s="1"/>
    </row>
    <row r="14" spans="1:32">
      <c r="A14" s="2" t="s">
        <v>21</v>
      </c>
      <c r="B14" s="2"/>
      <c r="C14" s="18">
        <v>1</v>
      </c>
      <c r="D14" s="16"/>
      <c r="E14" s="4"/>
      <c r="F14" s="4"/>
      <c r="G14" s="4"/>
      <c r="H14" s="4"/>
      <c r="I14" s="4">
        <v>-200</v>
      </c>
      <c r="J14" s="4"/>
      <c r="K14" s="4"/>
      <c r="L14" s="6"/>
      <c r="M14" s="6"/>
      <c r="N14" s="6"/>
      <c r="O14" s="6"/>
      <c r="P14" s="6"/>
      <c r="Q14" s="9"/>
      <c r="R14" s="9"/>
      <c r="S14" s="14"/>
      <c r="T14" s="14"/>
      <c r="U14" s="14"/>
      <c r="V14" s="14"/>
      <c r="W14" s="12"/>
      <c r="X14" s="11"/>
      <c r="Y14" s="11"/>
      <c r="Z14" s="11">
        <v>1</v>
      </c>
      <c r="AA14" s="1"/>
      <c r="AB14" s="1"/>
      <c r="AC14" s="1"/>
      <c r="AD14" s="1"/>
      <c r="AE14" s="1"/>
      <c r="AF14" s="1"/>
    </row>
    <row r="15" spans="1:32">
      <c r="A15" s="2" t="s">
        <v>15</v>
      </c>
      <c r="B15" s="2"/>
      <c r="C15" s="18">
        <v>1</v>
      </c>
      <c r="D15" s="16"/>
      <c r="E15" s="4"/>
      <c r="F15" s="4"/>
      <c r="G15" s="4"/>
      <c r="H15" s="4"/>
      <c r="I15" s="4">
        <v>400</v>
      </c>
      <c r="J15" s="4">
        <v>-200</v>
      </c>
      <c r="K15" s="4"/>
      <c r="L15" s="6"/>
      <c r="M15" s="6"/>
      <c r="N15" s="6"/>
      <c r="O15" s="6"/>
      <c r="P15" s="6"/>
      <c r="Q15" s="9"/>
      <c r="R15" s="9"/>
      <c r="S15" s="14"/>
      <c r="T15" s="14"/>
      <c r="U15" s="14"/>
      <c r="V15" s="14"/>
      <c r="W15" s="12">
        <v>1</v>
      </c>
      <c r="X15" s="11">
        <v>1</v>
      </c>
      <c r="Y15" s="11"/>
      <c r="Z15" s="11">
        <v>1</v>
      </c>
      <c r="AA15" s="1"/>
      <c r="AB15" s="1"/>
      <c r="AC15" s="1"/>
      <c r="AD15" s="1"/>
      <c r="AE15" s="1"/>
      <c r="AF15" s="1"/>
    </row>
    <row r="16" spans="1:32">
      <c r="A16" s="2" t="s">
        <v>19</v>
      </c>
      <c r="B16" s="2"/>
      <c r="C16" s="18">
        <v>1</v>
      </c>
      <c r="D16" s="16"/>
      <c r="E16" s="4"/>
      <c r="F16" s="4"/>
      <c r="G16" s="4"/>
      <c r="H16" s="4"/>
      <c r="I16" s="4"/>
      <c r="J16" s="4"/>
      <c r="K16" s="4"/>
      <c r="L16" s="6"/>
      <c r="M16" s="6"/>
      <c r="N16" s="6">
        <v>-1</v>
      </c>
      <c r="O16" s="6"/>
      <c r="P16" s="6"/>
      <c r="Q16" s="9"/>
      <c r="R16" s="9"/>
      <c r="S16" s="14"/>
      <c r="T16" s="14"/>
      <c r="U16" s="14"/>
      <c r="V16" s="14"/>
      <c r="W16" s="12"/>
      <c r="X16" s="11"/>
      <c r="Y16" s="11"/>
      <c r="Z16" s="11">
        <v>1</v>
      </c>
      <c r="AA16" s="1"/>
      <c r="AB16" s="1"/>
      <c r="AC16" s="1"/>
      <c r="AD16" s="1"/>
      <c r="AE16" s="1"/>
      <c r="AF16" s="1"/>
    </row>
    <row r="17" spans="1:32">
      <c r="A17" s="2" t="s">
        <v>16</v>
      </c>
      <c r="B17" s="2"/>
      <c r="C17" s="18">
        <v>1</v>
      </c>
      <c r="D17" s="16"/>
      <c r="E17" s="4"/>
      <c r="F17" s="4"/>
      <c r="G17" s="4"/>
      <c r="H17" s="4"/>
      <c r="I17" s="4"/>
      <c r="J17" s="4"/>
      <c r="K17" s="4"/>
      <c r="L17" s="6"/>
      <c r="M17" s="6"/>
      <c r="N17" s="6">
        <v>1</v>
      </c>
      <c r="O17" s="6">
        <v>-1</v>
      </c>
      <c r="P17" s="6"/>
      <c r="Q17" s="9"/>
      <c r="R17" s="9"/>
      <c r="S17" s="14"/>
      <c r="T17" s="14"/>
      <c r="U17" s="14"/>
      <c r="V17" s="14"/>
      <c r="W17" s="12">
        <v>1</v>
      </c>
      <c r="X17" s="11">
        <v>1</v>
      </c>
      <c r="Y17" s="11"/>
      <c r="Z17" s="11">
        <v>1</v>
      </c>
      <c r="AA17" s="1"/>
      <c r="AB17" s="1"/>
      <c r="AC17" s="1"/>
      <c r="AD17" s="1"/>
      <c r="AE17" s="1"/>
      <c r="AF17" s="1"/>
    </row>
    <row r="18" spans="1:32">
      <c r="A18" s="2" t="s">
        <v>18</v>
      </c>
      <c r="B18" s="2"/>
      <c r="C18" s="18">
        <v>1</v>
      </c>
      <c r="D18" s="16"/>
      <c r="E18" s="4"/>
      <c r="F18" s="4"/>
      <c r="G18" s="4"/>
      <c r="H18" s="4"/>
      <c r="I18" s="4"/>
      <c r="J18" s="4"/>
      <c r="K18" s="4"/>
      <c r="L18" s="6"/>
      <c r="M18" s="6"/>
      <c r="N18" s="6"/>
      <c r="O18" s="6">
        <v>200</v>
      </c>
      <c r="P18" s="6">
        <v>-100</v>
      </c>
      <c r="Q18" s="9"/>
      <c r="R18" s="9"/>
      <c r="S18" s="14"/>
      <c r="T18" s="14"/>
      <c r="U18" s="14"/>
      <c r="V18" s="14"/>
      <c r="W18" s="11">
        <v>1</v>
      </c>
      <c r="X18" s="11">
        <v>1</v>
      </c>
      <c r="Y18" s="11"/>
      <c r="Z18" s="11">
        <v>1</v>
      </c>
      <c r="AA18" s="1"/>
      <c r="AB18" s="1"/>
      <c r="AC18" s="1"/>
      <c r="AD18" s="1"/>
      <c r="AE18" s="1"/>
      <c r="AF18" s="1"/>
    </row>
    <row r="24" spans="1:32">
      <c r="L24" s="7"/>
    </row>
    <row r="25" spans="1:32">
      <c r="L25" s="7"/>
    </row>
    <row r="26" spans="1:32">
      <c r="L26" s="7"/>
    </row>
    <row r="27" spans="1:32">
      <c r="L27" s="7"/>
    </row>
    <row r="28" spans="1:32">
      <c r="L28" s="7"/>
    </row>
    <row r="29" spans="1:32">
      <c r="L2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1D15-D7D1-3941-8635-72C1F6FAA13D}">
  <dimension ref="A1:B3"/>
  <sheetViews>
    <sheetView workbookViewId="0">
      <selection activeCell="E26" sqref="E26"/>
    </sheetView>
  </sheetViews>
  <sheetFormatPr baseColWidth="10" defaultRowHeight="16"/>
  <sheetData>
    <row r="1" spans="1:2">
      <c r="A1" t="s">
        <v>3</v>
      </c>
      <c r="B1">
        <v>1</v>
      </c>
    </row>
    <row r="2" spans="1:2">
      <c r="A2" t="s">
        <v>4</v>
      </c>
      <c r="B2">
        <v>1</v>
      </c>
    </row>
    <row r="3" spans="1:2">
      <c r="A3" t="s">
        <v>5</v>
      </c>
      <c r="B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7101-DD58-854F-90B2-A24B11156AC2}">
  <dimension ref="A1:V33"/>
  <sheetViews>
    <sheetView workbookViewId="0">
      <selection activeCell="L26" sqref="L26"/>
    </sheetView>
  </sheetViews>
  <sheetFormatPr baseColWidth="10" defaultRowHeight="16"/>
  <cols>
    <col min="1" max="1" width="12.33203125" style="1" customWidth="1"/>
    <col min="2" max="16384" width="10.83203125" style="1"/>
  </cols>
  <sheetData>
    <row r="1" spans="1:22">
      <c r="A1" s="2"/>
      <c r="B1" s="2" t="s">
        <v>44</v>
      </c>
      <c r="C1" s="3" t="s">
        <v>1</v>
      </c>
      <c r="D1" s="3" t="s">
        <v>2</v>
      </c>
      <c r="E1" s="3" t="s">
        <v>32</v>
      </c>
      <c r="F1" s="3" t="s">
        <v>31</v>
      </c>
      <c r="G1" s="3" t="s">
        <v>38</v>
      </c>
      <c r="H1" s="3" t="s">
        <v>30</v>
      </c>
      <c r="I1" s="3" t="s">
        <v>35</v>
      </c>
      <c r="J1" s="3" t="s">
        <v>22</v>
      </c>
      <c r="K1" s="3" t="s">
        <v>3</v>
      </c>
      <c r="L1" s="3" t="s">
        <v>29</v>
      </c>
      <c r="M1" s="3" t="s">
        <v>4</v>
      </c>
      <c r="N1" s="3" t="s">
        <v>34</v>
      </c>
      <c r="O1" s="3" t="s">
        <v>33</v>
      </c>
      <c r="P1" s="3" t="s">
        <v>5</v>
      </c>
      <c r="Q1" s="3" t="s">
        <v>36</v>
      </c>
      <c r="R1" s="3" t="s">
        <v>6</v>
      </c>
      <c r="S1" s="3" t="s">
        <v>27</v>
      </c>
      <c r="T1" s="3" t="s">
        <v>28</v>
      </c>
      <c r="U1" s="3" t="s">
        <v>8</v>
      </c>
      <c r="V1" s="3" t="s">
        <v>7</v>
      </c>
    </row>
    <row r="2" spans="1:22">
      <c r="A2" s="2" t="s">
        <v>43</v>
      </c>
      <c r="B2" s="2"/>
      <c r="C2" s="2">
        <f>SUM(C3:C10000)</f>
        <v>-936</v>
      </c>
      <c r="D2" s="2">
        <f t="shared" ref="D2:L2" si="0">SUM(D3:D10000)</f>
        <v>-40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40</v>
      </c>
      <c r="L2" s="2">
        <f t="shared" si="0"/>
        <v>0</v>
      </c>
      <c r="M2" s="2">
        <f>SUM(M3:M10000)</f>
        <v>-40</v>
      </c>
      <c r="N2" s="2">
        <f t="shared" ref="N2" si="1">SUM(N3:N10000)</f>
        <v>-2</v>
      </c>
      <c r="O2" s="2">
        <f t="shared" ref="O2" si="2">SUM(O3:O10000)</f>
        <v>198</v>
      </c>
      <c r="P2" s="2">
        <f t="shared" ref="P2" si="3">SUM(P3:P10000)</f>
        <v>60</v>
      </c>
      <c r="Q2" s="2">
        <f t="shared" ref="Q2" si="4">SUM(Q3:Q10000)</f>
        <v>0</v>
      </c>
      <c r="R2" s="2">
        <f t="shared" ref="R2" si="5">SUM(R3:R10000)</f>
        <v>-40</v>
      </c>
      <c r="S2" s="2">
        <f t="shared" ref="S2" si="6">SUM(S3:S10000)</f>
        <v>-600</v>
      </c>
      <c r="T2" s="2">
        <f t="shared" ref="T2" si="7">SUM(T3:T10000)</f>
        <v>-3600</v>
      </c>
      <c r="U2" s="2">
        <f t="shared" ref="U2" si="8">SUM(U3:U10000)</f>
        <v>-1</v>
      </c>
      <c r="V2" s="2">
        <f t="shared" ref="V2" si="9">SUM(V3:V10000)</f>
        <v>-2</v>
      </c>
    </row>
    <row r="3" spans="1:22" s="21" customFormat="1">
      <c r="A3" s="20" t="s">
        <v>41</v>
      </c>
      <c r="B3" s="20">
        <v>16</v>
      </c>
      <c r="C3" s="20">
        <f>-1*B3*ProductionChain!B2*(ProductionChain!K2*'Market Prices'!B1+ProductionChain!M2*'Market Prices'!B2+ProductionChain!P2*'Market Prices'!B3)</f>
        <v>-960</v>
      </c>
      <c r="D3" s="20">
        <f>$B$3*ProductionChain!$B$2*ProductionChain!D2</f>
        <v>160</v>
      </c>
      <c r="E3" s="20">
        <f>$B$3*ProductionChain!$B$2*ProductionChain!E2</f>
        <v>0</v>
      </c>
      <c r="F3" s="20">
        <f>$B$3*ProductionChain!$B$2*ProductionChain!F2</f>
        <v>0</v>
      </c>
      <c r="G3" s="20">
        <f>$B$3*ProductionChain!$B$2*ProductionChain!G2</f>
        <v>0</v>
      </c>
      <c r="H3" s="20">
        <f>$B$3*ProductionChain!$B$2*ProductionChain!H2</f>
        <v>0</v>
      </c>
      <c r="I3" s="20">
        <f>$B$3*ProductionChain!$B$2*ProductionChain!I2</f>
        <v>0</v>
      </c>
      <c r="J3" s="20">
        <f>$B$3*ProductionChain!$B$2*ProductionChain!J2</f>
        <v>0</v>
      </c>
      <c r="K3" s="20">
        <f>$B$3*ProductionChain!$B$2*ProductionChain!K2</f>
        <v>640</v>
      </c>
      <c r="L3" s="20">
        <f>$B$3*ProductionChain!$B$2*ProductionChain!L2</f>
        <v>0</v>
      </c>
      <c r="M3" s="20">
        <f>$B$3*ProductionChain!$B$2*ProductionChain!M2</f>
        <v>160</v>
      </c>
      <c r="N3" s="20">
        <f>$B$3*ProductionChain!$B$2*ProductionChain!N2</f>
        <v>0</v>
      </c>
      <c r="O3" s="20">
        <f>$B$3*ProductionChain!$B$2*ProductionChain!O2</f>
        <v>0</v>
      </c>
      <c r="P3" s="20">
        <f>$B$3*ProductionChain!$B$2*ProductionChain!P2</f>
        <v>160</v>
      </c>
      <c r="Q3" s="20">
        <f>$B$3*ProductionChain!$B$2*ProductionChain!Q2</f>
        <v>0</v>
      </c>
      <c r="R3" s="20">
        <f>$B$3*ProductionChain!$B$2*ProductionChain!R2</f>
        <v>160</v>
      </c>
      <c r="S3" s="20">
        <f>$B$3*ProductionChain!$B$2*ProductionChain!S2</f>
        <v>0</v>
      </c>
      <c r="T3" s="20">
        <f>$B$3*ProductionChain!$B$2*ProductionChain!T2</f>
        <v>0</v>
      </c>
      <c r="U3" s="20">
        <f>$B$3*ProductionChain!$B$2*ProductionChain!U2</f>
        <v>0</v>
      </c>
      <c r="V3" s="20">
        <f>$B$3*ProductionChain!$B$2*ProductionChain!V2</f>
        <v>0</v>
      </c>
    </row>
    <row r="4" spans="1:22">
      <c r="A4" s="2" t="s">
        <v>9</v>
      </c>
      <c r="B4" s="2">
        <v>1</v>
      </c>
      <c r="C4" s="2">
        <f>$B4*ProductionChain!C3</f>
        <v>1</v>
      </c>
      <c r="D4" s="2">
        <f>$B4*ProductionChain!D3</f>
        <v>-200</v>
      </c>
      <c r="E4" s="2">
        <f>$B4*ProductionChain!E3</f>
        <v>0</v>
      </c>
      <c r="F4" s="2">
        <f>$B4*ProductionChain!F3</f>
        <v>0</v>
      </c>
      <c r="G4" s="2">
        <f>$B4*ProductionChain!G3</f>
        <v>0</v>
      </c>
      <c r="H4" s="2">
        <f>$B4*ProductionChain!H3</f>
        <v>0</v>
      </c>
      <c r="I4" s="2">
        <f>$B4*ProductionChain!I3</f>
        <v>0</v>
      </c>
      <c r="J4" s="2">
        <f>$B4*ProductionChain!J3</f>
        <v>0</v>
      </c>
      <c r="K4" s="2">
        <f>$B4*ProductionChain!K3</f>
        <v>0</v>
      </c>
      <c r="L4" s="2">
        <f>$B4*ProductionChain!L3</f>
        <v>0</v>
      </c>
      <c r="M4" s="2">
        <f>$B4*ProductionChain!M3</f>
        <v>0</v>
      </c>
      <c r="N4" s="2">
        <f>$B4*ProductionChain!N3</f>
        <v>0</v>
      </c>
      <c r="O4" s="2">
        <f>$B4*ProductionChain!O3</f>
        <v>0</v>
      </c>
      <c r="P4" s="2">
        <f>$B4*ProductionChain!P3</f>
        <v>0</v>
      </c>
      <c r="Q4" s="2">
        <f>$B4*ProductionChain!Q3</f>
        <v>0</v>
      </c>
      <c r="R4" s="2">
        <f>$B4*ProductionChain!R3</f>
        <v>0</v>
      </c>
      <c r="S4" s="2">
        <f>$B4*ProductionChain!S3</f>
        <v>0</v>
      </c>
      <c r="T4" s="2">
        <f>$B4*ProductionChain!T3</f>
        <v>0</v>
      </c>
      <c r="U4" s="2">
        <f>$B4*ProductionChain!U3</f>
        <v>0</v>
      </c>
      <c r="V4" s="2">
        <f>$B4*ProductionChain!V3</f>
        <v>0</v>
      </c>
    </row>
    <row r="5" spans="1:22">
      <c r="A5" s="2" t="s">
        <v>37</v>
      </c>
      <c r="B5" s="2">
        <v>1</v>
      </c>
      <c r="C5" s="2">
        <f>$B5*ProductionChain!C4</f>
        <v>1</v>
      </c>
      <c r="D5" s="2">
        <f>$B5*ProductionChain!D4</f>
        <v>0</v>
      </c>
      <c r="E5" s="2">
        <f>$B5*ProductionChain!E4</f>
        <v>0</v>
      </c>
      <c r="F5" s="2">
        <f>$B5*ProductionChain!F4</f>
        <v>0</v>
      </c>
      <c r="G5" s="2">
        <f>$B5*ProductionChain!G4</f>
        <v>0</v>
      </c>
      <c r="H5" s="2">
        <f>$B5*ProductionChain!H4</f>
        <v>0</v>
      </c>
      <c r="I5" s="2">
        <f>$B5*ProductionChain!I4</f>
        <v>0</v>
      </c>
      <c r="J5" s="2">
        <f>$B5*ProductionChain!J4</f>
        <v>0</v>
      </c>
      <c r="K5" s="2">
        <f>$B5*ProductionChain!K4</f>
        <v>0</v>
      </c>
      <c r="L5" s="2">
        <f>$B5*ProductionChain!L4</f>
        <v>0</v>
      </c>
      <c r="M5" s="2">
        <f>$B5*ProductionChain!M4</f>
        <v>0</v>
      </c>
      <c r="N5" s="2">
        <f>$B5*ProductionChain!N4</f>
        <v>0</v>
      </c>
      <c r="O5" s="2">
        <f>$B5*ProductionChain!O4</f>
        <v>0</v>
      </c>
      <c r="P5" s="2">
        <f>$B5*ProductionChain!P4</f>
        <v>0</v>
      </c>
      <c r="Q5" s="2">
        <f>$B5*ProductionChain!Q4</f>
        <v>100</v>
      </c>
      <c r="R5" s="2">
        <f>$B5*ProductionChain!R4</f>
        <v>-200</v>
      </c>
      <c r="S5" s="2">
        <f>$B5*ProductionChain!S4</f>
        <v>0</v>
      </c>
      <c r="T5" s="2">
        <f>$B5*ProductionChain!T4</f>
        <v>0</v>
      </c>
      <c r="U5" s="2">
        <f>$B5*ProductionChain!U4</f>
        <v>0</v>
      </c>
      <c r="V5" s="2">
        <f>$B5*ProductionChain!V4</f>
        <v>0</v>
      </c>
    </row>
    <row r="6" spans="1:22">
      <c r="A6" s="2" t="s">
        <v>10</v>
      </c>
      <c r="B6" s="2">
        <v>1</v>
      </c>
      <c r="C6" s="2">
        <f>$B6*ProductionChain!C5</f>
        <v>1</v>
      </c>
      <c r="D6" s="2">
        <f>$B6*ProductionChain!D5</f>
        <v>0</v>
      </c>
      <c r="E6" s="2">
        <f>$B6*ProductionChain!E5</f>
        <v>0</v>
      </c>
      <c r="F6" s="2">
        <f>$B6*ProductionChain!F5</f>
        <v>0</v>
      </c>
      <c r="G6" s="2">
        <f>$B6*ProductionChain!G5</f>
        <v>0</v>
      </c>
      <c r="H6" s="2">
        <f>$B6*ProductionChain!H5</f>
        <v>0</v>
      </c>
      <c r="I6" s="2">
        <f>$B6*ProductionChain!I5</f>
        <v>0</v>
      </c>
      <c r="J6" s="2">
        <f>$B6*ProductionChain!J5</f>
        <v>200</v>
      </c>
      <c r="K6" s="2">
        <f>$B6*ProductionChain!K5</f>
        <v>0</v>
      </c>
      <c r="L6" s="2">
        <f>$B6*ProductionChain!L5</f>
        <v>0</v>
      </c>
      <c r="M6" s="2">
        <f>$B6*ProductionChain!M5</f>
        <v>0</v>
      </c>
      <c r="N6" s="2">
        <f>$B6*ProductionChain!N5</f>
        <v>0</v>
      </c>
      <c r="O6" s="2">
        <f>$B6*ProductionChain!O5</f>
        <v>0</v>
      </c>
      <c r="P6" s="2">
        <f>$B6*ProductionChain!P5</f>
        <v>0</v>
      </c>
      <c r="Q6" s="2">
        <f>$B6*ProductionChain!Q5</f>
        <v>-100</v>
      </c>
      <c r="R6" s="2">
        <f>$B6*ProductionChain!R5</f>
        <v>0</v>
      </c>
      <c r="S6" s="2">
        <f>$B6*ProductionChain!S5</f>
        <v>0</v>
      </c>
      <c r="T6" s="2">
        <f>$B6*ProductionChain!T5</f>
        <v>0</v>
      </c>
      <c r="U6" s="2">
        <f>$B6*ProductionChain!U5</f>
        <v>0</v>
      </c>
      <c r="V6" s="2">
        <f>$B6*ProductionChain!V5</f>
        <v>0</v>
      </c>
    </row>
    <row r="7" spans="1:22">
      <c r="A7" s="2" t="s">
        <v>39</v>
      </c>
      <c r="B7" s="2">
        <v>2</v>
      </c>
      <c r="C7" s="2">
        <f>$B7*ProductionChain!C6</f>
        <v>0</v>
      </c>
      <c r="D7" s="2">
        <f>$B7*ProductionChain!D6</f>
        <v>0</v>
      </c>
      <c r="E7" s="2">
        <f>$B7*ProductionChain!E6</f>
        <v>0</v>
      </c>
      <c r="F7" s="2">
        <f>$B7*ProductionChain!F6</f>
        <v>0</v>
      </c>
      <c r="G7" s="2">
        <f>$B7*ProductionChain!G6</f>
        <v>-500</v>
      </c>
      <c r="H7" s="2">
        <f>$B7*ProductionChain!H6</f>
        <v>0</v>
      </c>
      <c r="I7" s="2">
        <f>$B7*ProductionChain!I6</f>
        <v>0</v>
      </c>
      <c r="J7" s="2">
        <f>$B7*ProductionChain!J6</f>
        <v>0</v>
      </c>
      <c r="K7" s="2">
        <f>$B7*ProductionChain!K6</f>
        <v>0</v>
      </c>
      <c r="L7" s="2">
        <f>$B7*ProductionChain!L6</f>
        <v>0</v>
      </c>
      <c r="M7" s="2">
        <f>$B7*ProductionChain!M6</f>
        <v>0</v>
      </c>
      <c r="N7" s="2">
        <f>$B7*ProductionChain!N6</f>
        <v>0</v>
      </c>
      <c r="O7" s="2">
        <f>$B7*ProductionChain!O6</f>
        <v>0</v>
      </c>
      <c r="P7" s="2">
        <f>$B7*ProductionChain!P6</f>
        <v>0</v>
      </c>
      <c r="Q7" s="2">
        <f>$B7*ProductionChain!Q6</f>
        <v>0</v>
      </c>
      <c r="R7" s="2">
        <f>$B7*ProductionChain!R6</f>
        <v>0</v>
      </c>
      <c r="S7" s="2">
        <f>$B7*ProductionChain!S6</f>
        <v>0</v>
      </c>
      <c r="T7" s="2">
        <f>$B7*ProductionChain!T6</f>
        <v>0</v>
      </c>
      <c r="U7" s="2">
        <f>$B7*ProductionChain!U6</f>
        <v>0</v>
      </c>
      <c r="V7" s="2">
        <f>$B7*ProductionChain!V6</f>
        <v>0</v>
      </c>
    </row>
    <row r="8" spans="1:22">
      <c r="A8" s="2" t="s">
        <v>11</v>
      </c>
      <c r="B8" s="2">
        <v>1</v>
      </c>
      <c r="C8" s="2">
        <f>$B8*ProductionChain!C7</f>
        <v>1</v>
      </c>
      <c r="D8" s="2">
        <f>$B8*ProductionChain!D7</f>
        <v>0</v>
      </c>
      <c r="E8" s="2">
        <f>$B8*ProductionChain!E7</f>
        <v>0</v>
      </c>
      <c r="F8" s="2">
        <f>$B8*ProductionChain!F7</f>
        <v>0</v>
      </c>
      <c r="G8" s="2">
        <f>$B8*ProductionChain!G7</f>
        <v>500</v>
      </c>
      <c r="H8" s="2">
        <f>$B8*ProductionChain!H7</f>
        <v>-300</v>
      </c>
      <c r="I8" s="2">
        <f>$B8*ProductionChain!I7</f>
        <v>0</v>
      </c>
      <c r="J8" s="2">
        <f>$B8*ProductionChain!J7</f>
        <v>0</v>
      </c>
      <c r="K8" s="2">
        <f>$B8*ProductionChain!K7</f>
        <v>0</v>
      </c>
      <c r="L8" s="2">
        <f>$B8*ProductionChain!L7</f>
        <v>0</v>
      </c>
      <c r="M8" s="2">
        <f>$B8*ProductionChain!M7</f>
        <v>0</v>
      </c>
      <c r="N8" s="2">
        <f>$B8*ProductionChain!N7</f>
        <v>0</v>
      </c>
      <c r="O8" s="2">
        <f>$B8*ProductionChain!O7</f>
        <v>0</v>
      </c>
      <c r="P8" s="2">
        <f>$B8*ProductionChain!P7</f>
        <v>0</v>
      </c>
      <c r="Q8" s="2">
        <f>$B8*ProductionChain!Q7</f>
        <v>0</v>
      </c>
      <c r="R8" s="2">
        <f>$B8*ProductionChain!R7</f>
        <v>0</v>
      </c>
      <c r="S8" s="2">
        <f>$B8*ProductionChain!S7</f>
        <v>0</v>
      </c>
      <c r="T8" s="2">
        <f>$B8*ProductionChain!T7</f>
        <v>0</v>
      </c>
      <c r="U8" s="2">
        <f>$B8*ProductionChain!U7</f>
        <v>0</v>
      </c>
      <c r="V8" s="2">
        <f>$B8*ProductionChain!V7</f>
        <v>0</v>
      </c>
    </row>
    <row r="9" spans="1:22">
      <c r="A9" s="2" t="s">
        <v>12</v>
      </c>
      <c r="B9" s="2">
        <v>1</v>
      </c>
      <c r="C9" s="2">
        <f>$B9*ProductionChain!C8</f>
        <v>1</v>
      </c>
      <c r="D9" s="2">
        <f>$B9*ProductionChain!D8</f>
        <v>0</v>
      </c>
      <c r="E9" s="2">
        <f>-1*E14</f>
        <v>300</v>
      </c>
      <c r="F9" s="2">
        <f>-1*F8</f>
        <v>0</v>
      </c>
      <c r="G9" s="2">
        <v>0</v>
      </c>
      <c r="H9" s="2">
        <f>-1*H8</f>
        <v>300</v>
      </c>
      <c r="I9" s="2">
        <f>$B9*ProductionChain!I8</f>
        <v>0</v>
      </c>
      <c r="J9" s="2">
        <f>MIN(ProductionChain!J8, -1*(SUM(J3:J8)+SUM(J10:J42)))</f>
        <v>200</v>
      </c>
      <c r="K9" s="2">
        <f>$B9*((ProductionChain!K8/SUM(ProductionChain!E8:J8))*(SUM(E9:J9)))</f>
        <v>-600</v>
      </c>
      <c r="L9" s="2">
        <f>$B9*ProductionChain!L8</f>
        <v>0</v>
      </c>
      <c r="M9" s="2">
        <f>$B9*ProductionChain!M8</f>
        <v>0</v>
      </c>
      <c r="N9" s="2">
        <f>$B9*ProductionChain!N8</f>
        <v>0</v>
      </c>
      <c r="O9" s="2">
        <f>$B9*ProductionChain!O8</f>
        <v>0</v>
      </c>
      <c r="P9" s="2">
        <f>$B9*ProductionChain!P8</f>
        <v>0</v>
      </c>
      <c r="Q9" s="2">
        <f>$B9*ProductionChain!Q8</f>
        <v>0</v>
      </c>
      <c r="R9" s="2">
        <f>$B9*ProductionChain!R8</f>
        <v>0</v>
      </c>
      <c r="S9" s="2">
        <f>$B9*ProductionChain!S8</f>
        <v>0</v>
      </c>
      <c r="T9" s="2">
        <f>$B9*ProductionChain!T8</f>
        <v>0</v>
      </c>
      <c r="U9" s="2">
        <f>$B9*ProductionChain!U8</f>
        <v>0</v>
      </c>
      <c r="V9" s="2">
        <f>$B9*ProductionChain!V8</f>
        <v>0</v>
      </c>
    </row>
    <row r="10" spans="1:22">
      <c r="A10" s="2" t="s">
        <v>20</v>
      </c>
      <c r="B10" s="2">
        <v>12</v>
      </c>
      <c r="C10" s="2">
        <f>$B10*ProductionChain!C9</f>
        <v>0</v>
      </c>
      <c r="D10" s="2">
        <f>$B10*ProductionChain!D9</f>
        <v>0</v>
      </c>
      <c r="E10" s="2">
        <f>$B10*ProductionChain!E9</f>
        <v>0</v>
      </c>
      <c r="F10" s="2">
        <f>$B10*ProductionChain!F9</f>
        <v>0</v>
      </c>
      <c r="G10" s="2">
        <f>$B10*ProductionChain!G9</f>
        <v>0</v>
      </c>
      <c r="H10" s="2">
        <f>$B10*ProductionChain!H9</f>
        <v>0</v>
      </c>
      <c r="I10" s="2">
        <f>$B10*ProductionChain!I9</f>
        <v>0</v>
      </c>
      <c r="J10" s="2">
        <f>$B10*ProductionChain!J9</f>
        <v>0</v>
      </c>
      <c r="K10" s="2">
        <f>$B10*ProductionChain!K9</f>
        <v>0</v>
      </c>
      <c r="L10" s="2">
        <f>$B10*ProductionChain!L9</f>
        <v>0</v>
      </c>
      <c r="M10" s="2">
        <f>$B10*ProductionChain!M9</f>
        <v>0</v>
      </c>
      <c r="N10" s="2">
        <f>$B10*ProductionChain!N9</f>
        <v>0</v>
      </c>
      <c r="O10" s="2">
        <f>$B10*ProductionChain!O9</f>
        <v>0</v>
      </c>
      <c r="P10" s="2">
        <f>$B10*ProductionChain!P9</f>
        <v>0</v>
      </c>
      <c r="Q10" s="2">
        <f>$B10*ProductionChain!Q9</f>
        <v>0</v>
      </c>
      <c r="R10" s="2">
        <f>$B10*ProductionChain!R9</f>
        <v>0</v>
      </c>
      <c r="S10" s="2">
        <f>$B10*ProductionChain!S9</f>
        <v>-1200</v>
      </c>
      <c r="T10" s="2">
        <f>$B10*ProductionChain!T9</f>
        <v>-3600</v>
      </c>
      <c r="U10" s="2">
        <f>$B10*ProductionChain!U9</f>
        <v>0</v>
      </c>
      <c r="V10" s="2">
        <f>$B10*ProductionChain!V9</f>
        <v>0</v>
      </c>
    </row>
    <row r="11" spans="1:22">
      <c r="A11" s="2" t="s">
        <v>40</v>
      </c>
      <c r="B11" s="2">
        <v>1</v>
      </c>
      <c r="C11" s="2">
        <f>$B11*ProductionChain!C10</f>
        <v>1</v>
      </c>
      <c r="D11" s="2">
        <f>$B11*ProductionChain!D10</f>
        <v>0</v>
      </c>
      <c r="E11" s="2">
        <f>$B11*ProductionChain!E10</f>
        <v>0</v>
      </c>
      <c r="F11" s="2">
        <f>$B11*ProductionChain!F10</f>
        <v>0</v>
      </c>
      <c r="G11" s="2">
        <f>$B11*ProductionChain!G10</f>
        <v>0</v>
      </c>
      <c r="H11" s="2">
        <f>$B11*ProductionChain!H10</f>
        <v>0</v>
      </c>
      <c r="I11" s="2">
        <f>$B11*ProductionChain!I10</f>
        <v>0</v>
      </c>
      <c r="J11" s="2">
        <f>$B11*ProductionChain!J10</f>
        <v>0</v>
      </c>
      <c r="K11" s="2">
        <f>$B11*ProductionChain!K10</f>
        <v>0</v>
      </c>
      <c r="L11" s="2">
        <f>$B11*ProductionChain!L10</f>
        <v>0</v>
      </c>
      <c r="M11" s="2">
        <f>$B11*ProductionChain!M10</f>
        <v>0</v>
      </c>
      <c r="N11" s="2">
        <f>$B11*ProductionChain!N10</f>
        <v>0</v>
      </c>
      <c r="O11" s="2">
        <f>$B11*ProductionChain!O10</f>
        <v>0</v>
      </c>
      <c r="P11" s="2">
        <f>$B11*ProductionChain!P10</f>
        <v>0</v>
      </c>
      <c r="Q11" s="2">
        <f>$B11*ProductionChain!Q10</f>
        <v>0</v>
      </c>
      <c r="R11" s="2">
        <f>$B11*ProductionChain!R10</f>
        <v>0</v>
      </c>
      <c r="S11" s="2">
        <f>$B11*ProductionChain!S10</f>
        <v>0</v>
      </c>
      <c r="T11" s="2">
        <f>$B11*ProductionChain!T10</f>
        <v>0</v>
      </c>
      <c r="U11" s="2">
        <f>$B11*ProductionChain!U10</f>
        <v>-1</v>
      </c>
      <c r="V11" s="2">
        <f>$B11*ProductionChain!V10</f>
        <v>0</v>
      </c>
    </row>
    <row r="12" spans="1:22">
      <c r="A12" s="2" t="s">
        <v>14</v>
      </c>
      <c r="B12" s="2">
        <v>2</v>
      </c>
      <c r="C12" s="2">
        <f>$B12*ProductionChain!C11</f>
        <v>2</v>
      </c>
      <c r="D12" s="2">
        <f>$B12*ProductionChain!D11</f>
        <v>0</v>
      </c>
      <c r="E12" s="2">
        <f>$B12*ProductionChain!E11</f>
        <v>0</v>
      </c>
      <c r="F12" s="2">
        <f>$B12*ProductionChain!F11</f>
        <v>0</v>
      </c>
      <c r="G12" s="2">
        <f>$B12*ProductionChain!G11</f>
        <v>0</v>
      </c>
      <c r="H12" s="2">
        <f>$B12*ProductionChain!H11</f>
        <v>0</v>
      </c>
      <c r="I12" s="2">
        <f>$B12*ProductionChain!I11</f>
        <v>0</v>
      </c>
      <c r="J12" s="2">
        <f>$B12*ProductionChain!J11</f>
        <v>0</v>
      </c>
      <c r="K12" s="2">
        <f>$B12*ProductionChain!K11</f>
        <v>0</v>
      </c>
      <c r="L12" s="2">
        <f>$B12*ProductionChain!L11</f>
        <v>0</v>
      </c>
      <c r="M12" s="2">
        <f>$B12*ProductionChain!M11</f>
        <v>0</v>
      </c>
      <c r="N12" s="2">
        <f>$B12*ProductionChain!N11</f>
        <v>0</v>
      </c>
      <c r="O12" s="2">
        <f>$B12*ProductionChain!O11</f>
        <v>0</v>
      </c>
      <c r="P12" s="2">
        <f>$B12*ProductionChain!P11</f>
        <v>0</v>
      </c>
      <c r="Q12" s="2">
        <f>$B12*ProductionChain!Q11</f>
        <v>0</v>
      </c>
      <c r="R12" s="2">
        <f>$B12*ProductionChain!R11</f>
        <v>0</v>
      </c>
      <c r="S12" s="2">
        <f>$B12*ProductionChain!S11</f>
        <v>0</v>
      </c>
      <c r="T12" s="2">
        <f>$B12*ProductionChain!T11</f>
        <v>0</v>
      </c>
      <c r="U12" s="2">
        <f>$B12*ProductionChain!U11</f>
        <v>0</v>
      </c>
      <c r="V12" s="2">
        <f>$B12*ProductionChain!V11</f>
        <v>-2</v>
      </c>
    </row>
    <row r="13" spans="1:22">
      <c r="A13" s="2" t="s">
        <v>17</v>
      </c>
      <c r="B13" s="2">
        <v>1</v>
      </c>
      <c r="C13" s="2">
        <f>$B13*ProductionChain!C12</f>
        <v>1</v>
      </c>
      <c r="D13" s="2">
        <f>$B13*ProductionChain!D12</f>
        <v>0</v>
      </c>
      <c r="E13" s="2">
        <f>$B13*ProductionChain!E12</f>
        <v>0</v>
      </c>
      <c r="F13" s="2">
        <f>$B13*ProductionChain!F12</f>
        <v>0</v>
      </c>
      <c r="G13" s="2">
        <f>$B13*ProductionChain!G12</f>
        <v>0</v>
      </c>
      <c r="H13" s="2">
        <f>$B13*ProductionChain!H12</f>
        <v>0</v>
      </c>
      <c r="I13" s="2">
        <f>$B13*ProductionChain!I12</f>
        <v>0</v>
      </c>
      <c r="J13" s="2">
        <f>$B13*ProductionChain!J12</f>
        <v>0</v>
      </c>
      <c r="K13" s="2">
        <f>$B13*ProductionChain!K12</f>
        <v>0</v>
      </c>
      <c r="L13" s="2">
        <f>$B13*ProductionChain!L12</f>
        <v>300</v>
      </c>
      <c r="M13" s="2">
        <f>$B13*ProductionChain!M12</f>
        <v>-200</v>
      </c>
      <c r="N13" s="2">
        <f>$B13*ProductionChain!N12</f>
        <v>0</v>
      </c>
      <c r="O13" s="2">
        <f>$B13*ProductionChain!O12</f>
        <v>0</v>
      </c>
      <c r="P13" s="2">
        <f>$B13*ProductionChain!P12</f>
        <v>0</v>
      </c>
      <c r="Q13" s="2">
        <f>$B13*ProductionChain!Q12</f>
        <v>0</v>
      </c>
      <c r="R13" s="2">
        <f>$B13*ProductionChain!R12</f>
        <v>0</v>
      </c>
      <c r="S13" s="2">
        <f>$B13*ProductionChain!S12</f>
        <v>0</v>
      </c>
      <c r="T13" s="2">
        <f>$B13*ProductionChain!T12</f>
        <v>0</v>
      </c>
      <c r="U13" s="2">
        <f>$B13*ProductionChain!U12</f>
        <v>0</v>
      </c>
      <c r="V13" s="2">
        <f>$B13*ProductionChain!V12</f>
        <v>0</v>
      </c>
    </row>
    <row r="14" spans="1:22">
      <c r="A14" s="2" t="s">
        <v>13</v>
      </c>
      <c r="B14" s="2">
        <v>2</v>
      </c>
      <c r="C14" s="2">
        <f>$B14*ProductionChain!C13</f>
        <v>2</v>
      </c>
      <c r="D14" s="2">
        <f>$B14*ProductionChain!D13</f>
        <v>0</v>
      </c>
      <c r="E14" s="2">
        <f>$B14*ProductionChain!E13</f>
        <v>-300</v>
      </c>
      <c r="F14" s="2">
        <f>$B14*ProductionChain!F13</f>
        <v>0</v>
      </c>
      <c r="G14" s="2">
        <f>$B14*ProductionChain!G13</f>
        <v>0</v>
      </c>
      <c r="H14" s="2">
        <f>$B14*ProductionChain!H13</f>
        <v>0</v>
      </c>
      <c r="I14" s="2">
        <f>$B14*ProductionChain!I13</f>
        <v>0</v>
      </c>
      <c r="J14" s="2">
        <f>$B14*ProductionChain!J13</f>
        <v>0</v>
      </c>
      <c r="K14" s="2">
        <f>$B14*ProductionChain!K13</f>
        <v>0</v>
      </c>
      <c r="L14" s="2">
        <f>$B14*ProductionChain!L13</f>
        <v>-300</v>
      </c>
      <c r="M14" s="2">
        <f>$B14*ProductionChain!M13</f>
        <v>0</v>
      </c>
      <c r="N14" s="2">
        <f>$B14*ProductionChain!N13</f>
        <v>0</v>
      </c>
      <c r="O14" s="2">
        <f>$B14*ProductionChain!O13</f>
        <v>0</v>
      </c>
      <c r="P14" s="2">
        <f>$B14*ProductionChain!P13</f>
        <v>0</v>
      </c>
      <c r="Q14" s="2">
        <f>$B14*ProductionChain!Q13</f>
        <v>0</v>
      </c>
      <c r="R14" s="2">
        <f>$B14*ProductionChain!R13</f>
        <v>0</v>
      </c>
      <c r="S14" s="2">
        <f>$B14*ProductionChain!S13</f>
        <v>600</v>
      </c>
      <c r="T14" s="2">
        <f>$B14*ProductionChain!T13</f>
        <v>0</v>
      </c>
      <c r="U14" s="2">
        <f>$B14*ProductionChain!U13</f>
        <v>0</v>
      </c>
      <c r="V14" s="2">
        <f>$B14*ProductionChain!V13</f>
        <v>0</v>
      </c>
    </row>
    <row r="15" spans="1:22">
      <c r="A15" s="2" t="s">
        <v>21</v>
      </c>
      <c r="B15" s="2">
        <v>4</v>
      </c>
      <c r="C15" s="2">
        <f>$B15*ProductionChain!C14</f>
        <v>4</v>
      </c>
      <c r="D15" s="2">
        <f>$B15*ProductionChain!D14</f>
        <v>0</v>
      </c>
      <c r="E15" s="2">
        <f>$B15*ProductionChain!E14</f>
        <v>0</v>
      </c>
      <c r="F15" s="2">
        <f>$B15*ProductionChain!F14</f>
        <v>0</v>
      </c>
      <c r="G15" s="2">
        <f>$B15*ProductionChain!G14</f>
        <v>0</v>
      </c>
      <c r="H15" s="2">
        <f>$B15*ProductionChain!H14</f>
        <v>0</v>
      </c>
      <c r="I15" s="2">
        <f>$B15*ProductionChain!I14</f>
        <v>-800</v>
      </c>
      <c r="J15" s="2">
        <f>$B15*ProductionChain!J14</f>
        <v>0</v>
      </c>
      <c r="K15" s="2">
        <f>$B15*ProductionChain!K14</f>
        <v>0</v>
      </c>
      <c r="L15" s="2">
        <f>$B15*ProductionChain!L14</f>
        <v>0</v>
      </c>
      <c r="M15" s="2">
        <f>$B15*ProductionChain!M14</f>
        <v>0</v>
      </c>
      <c r="N15" s="2">
        <f>$B15*ProductionChain!N14</f>
        <v>0</v>
      </c>
      <c r="O15" s="2">
        <f>$B15*ProductionChain!O14</f>
        <v>0</v>
      </c>
      <c r="P15" s="2">
        <f>$B15*ProductionChain!P14</f>
        <v>0</v>
      </c>
      <c r="Q15" s="2">
        <f>$B15*ProductionChain!Q14</f>
        <v>0</v>
      </c>
      <c r="R15" s="2">
        <f>$B15*ProductionChain!R14</f>
        <v>0</v>
      </c>
      <c r="S15" s="2">
        <f>$B15*ProductionChain!S14</f>
        <v>0</v>
      </c>
      <c r="T15" s="2">
        <f>$B15*ProductionChain!T14</f>
        <v>0</v>
      </c>
      <c r="U15" s="2">
        <f>$B15*ProductionChain!U14</f>
        <v>0</v>
      </c>
      <c r="V15" s="2">
        <f>$B15*ProductionChain!V14</f>
        <v>0</v>
      </c>
    </row>
    <row r="16" spans="1:22">
      <c r="A16" s="2" t="s">
        <v>15</v>
      </c>
      <c r="B16" s="2">
        <v>2</v>
      </c>
      <c r="C16" s="2">
        <f>$B16*ProductionChain!C15</f>
        <v>2</v>
      </c>
      <c r="D16" s="2">
        <f>$B16*ProductionChain!D15</f>
        <v>0</v>
      </c>
      <c r="E16" s="2">
        <f>$B16*ProductionChain!E15</f>
        <v>0</v>
      </c>
      <c r="F16" s="2">
        <f>$B16*ProductionChain!F15</f>
        <v>0</v>
      </c>
      <c r="G16" s="2">
        <f>$B16*ProductionChain!G15</f>
        <v>0</v>
      </c>
      <c r="H16" s="2">
        <f>$B16*ProductionChain!H15</f>
        <v>0</v>
      </c>
      <c r="I16" s="2">
        <f>$B16*ProductionChain!I15</f>
        <v>800</v>
      </c>
      <c r="J16" s="2">
        <f>$B16*ProductionChain!J15</f>
        <v>-400</v>
      </c>
      <c r="K16" s="2">
        <f>$B16*ProductionChain!K15</f>
        <v>0</v>
      </c>
      <c r="L16" s="2">
        <f>$B16*ProductionChain!L15</f>
        <v>0</v>
      </c>
      <c r="M16" s="2">
        <f>$B16*ProductionChain!M15</f>
        <v>0</v>
      </c>
      <c r="N16" s="2">
        <f>$B16*ProductionChain!N15</f>
        <v>0</v>
      </c>
      <c r="O16" s="2">
        <f>$B16*ProductionChain!O15</f>
        <v>0</v>
      </c>
      <c r="P16" s="2">
        <f>$B16*ProductionChain!P15</f>
        <v>0</v>
      </c>
      <c r="Q16" s="2">
        <f>$B16*ProductionChain!Q15</f>
        <v>0</v>
      </c>
      <c r="R16" s="2">
        <f>$B16*ProductionChain!R15</f>
        <v>0</v>
      </c>
      <c r="S16" s="2">
        <f>$B16*ProductionChain!S15</f>
        <v>0</v>
      </c>
      <c r="T16" s="2">
        <f>$B16*ProductionChain!T15</f>
        <v>0</v>
      </c>
      <c r="U16" s="2">
        <f>$B16*ProductionChain!U15</f>
        <v>0</v>
      </c>
      <c r="V16" s="2">
        <f>$B16*ProductionChain!V15</f>
        <v>0</v>
      </c>
    </row>
    <row r="17" spans="1:22">
      <c r="A17" s="2" t="s">
        <v>19</v>
      </c>
      <c r="B17" s="2">
        <v>4</v>
      </c>
      <c r="C17" s="2">
        <f>$B17*ProductionChain!C16</f>
        <v>4</v>
      </c>
      <c r="D17" s="2">
        <f>$B17*ProductionChain!D16</f>
        <v>0</v>
      </c>
      <c r="E17" s="2">
        <f>$B17*ProductionChain!E16</f>
        <v>0</v>
      </c>
      <c r="F17" s="2">
        <f>$B17*ProductionChain!F16</f>
        <v>0</v>
      </c>
      <c r="G17" s="2">
        <f>$B17*ProductionChain!G16</f>
        <v>0</v>
      </c>
      <c r="H17" s="2">
        <f>$B17*ProductionChain!H16</f>
        <v>0</v>
      </c>
      <c r="I17" s="2">
        <f>$B17*ProductionChain!I16</f>
        <v>0</v>
      </c>
      <c r="J17" s="2">
        <f>$B17*ProductionChain!J16</f>
        <v>0</v>
      </c>
      <c r="K17" s="2">
        <f>$B17*ProductionChain!K16</f>
        <v>0</v>
      </c>
      <c r="L17" s="2">
        <f>$B17*ProductionChain!L16</f>
        <v>0</v>
      </c>
      <c r="M17" s="2">
        <f>$B17*ProductionChain!M16</f>
        <v>0</v>
      </c>
      <c r="N17" s="2">
        <f>$B17*ProductionChain!N16</f>
        <v>-4</v>
      </c>
      <c r="O17" s="2">
        <f>$B17*ProductionChain!O16</f>
        <v>0</v>
      </c>
      <c r="P17" s="2">
        <f>$B17*ProductionChain!P16</f>
        <v>0</v>
      </c>
      <c r="Q17" s="2">
        <f>$B17*ProductionChain!Q16</f>
        <v>0</v>
      </c>
      <c r="R17" s="2">
        <f>$B17*ProductionChain!R16</f>
        <v>0</v>
      </c>
      <c r="S17" s="2">
        <f>$B17*ProductionChain!S16</f>
        <v>0</v>
      </c>
      <c r="T17" s="2">
        <f>$B17*ProductionChain!T16</f>
        <v>0</v>
      </c>
      <c r="U17" s="2">
        <f>$B17*ProductionChain!U16</f>
        <v>0</v>
      </c>
      <c r="V17" s="2">
        <f>$B17*ProductionChain!V16</f>
        <v>0</v>
      </c>
    </row>
    <row r="18" spans="1:22">
      <c r="A18" s="2" t="s">
        <v>16</v>
      </c>
      <c r="B18" s="2">
        <v>2</v>
      </c>
      <c r="C18" s="2">
        <f>$B18*ProductionChain!C17</f>
        <v>2</v>
      </c>
      <c r="D18" s="2">
        <f>$B18*ProductionChain!D17</f>
        <v>0</v>
      </c>
      <c r="E18" s="2">
        <f>$B18*ProductionChain!E17</f>
        <v>0</v>
      </c>
      <c r="F18" s="2">
        <f>$B18*ProductionChain!F17</f>
        <v>0</v>
      </c>
      <c r="G18" s="2">
        <f>$B18*ProductionChain!G17</f>
        <v>0</v>
      </c>
      <c r="H18" s="2">
        <f>$B18*ProductionChain!H17</f>
        <v>0</v>
      </c>
      <c r="I18" s="2">
        <f>$B18*ProductionChain!I17</f>
        <v>0</v>
      </c>
      <c r="J18" s="2">
        <f>$B18*ProductionChain!J17</f>
        <v>0</v>
      </c>
      <c r="K18" s="2">
        <f>$B18*ProductionChain!K17</f>
        <v>0</v>
      </c>
      <c r="L18" s="2">
        <f>$B18*ProductionChain!L17</f>
        <v>0</v>
      </c>
      <c r="M18" s="2">
        <f>$B18*ProductionChain!M17</f>
        <v>0</v>
      </c>
      <c r="N18" s="2">
        <f>$B18*ProductionChain!N17</f>
        <v>2</v>
      </c>
      <c r="O18" s="2">
        <f>$B18*ProductionChain!O17</f>
        <v>-2</v>
      </c>
      <c r="P18" s="2">
        <f>$B18*ProductionChain!P17</f>
        <v>0</v>
      </c>
      <c r="Q18" s="2">
        <f>$B18*ProductionChain!Q17</f>
        <v>0</v>
      </c>
      <c r="R18" s="2">
        <f>$B18*ProductionChain!R17</f>
        <v>0</v>
      </c>
      <c r="S18" s="2">
        <f>$B18*ProductionChain!S17</f>
        <v>0</v>
      </c>
      <c r="T18" s="2">
        <f>$B18*ProductionChain!T17</f>
        <v>0</v>
      </c>
      <c r="U18" s="2">
        <f>$B18*ProductionChain!U17</f>
        <v>0</v>
      </c>
      <c r="V18" s="2">
        <f>$B18*ProductionChain!V17</f>
        <v>0</v>
      </c>
    </row>
    <row r="19" spans="1:22">
      <c r="A19" s="2" t="s">
        <v>18</v>
      </c>
      <c r="B19" s="2">
        <v>1</v>
      </c>
      <c r="C19" s="2">
        <f>$B19*ProductionChain!C18</f>
        <v>1</v>
      </c>
      <c r="D19" s="2">
        <f>$B19*ProductionChain!D18</f>
        <v>0</v>
      </c>
      <c r="E19" s="2">
        <f>$B19*ProductionChain!E18</f>
        <v>0</v>
      </c>
      <c r="F19" s="2">
        <f>$B19*ProductionChain!F18</f>
        <v>0</v>
      </c>
      <c r="G19" s="2">
        <f>$B19*ProductionChain!G18</f>
        <v>0</v>
      </c>
      <c r="H19" s="2">
        <f>$B19*ProductionChain!H18</f>
        <v>0</v>
      </c>
      <c r="I19" s="2">
        <f>$B19*ProductionChain!I18</f>
        <v>0</v>
      </c>
      <c r="J19" s="2">
        <f>$B19*ProductionChain!J18</f>
        <v>0</v>
      </c>
      <c r="K19" s="2">
        <f>$B19*ProductionChain!K18</f>
        <v>0</v>
      </c>
      <c r="L19" s="2">
        <f>$B19*ProductionChain!L18</f>
        <v>0</v>
      </c>
      <c r="M19" s="2">
        <f>$B19*ProductionChain!M18</f>
        <v>0</v>
      </c>
      <c r="N19" s="2">
        <f>$B19*ProductionChain!N18</f>
        <v>0</v>
      </c>
      <c r="O19" s="2">
        <f>$B19*ProductionChain!O18</f>
        <v>200</v>
      </c>
      <c r="P19" s="2">
        <f>$B19*ProductionChain!P18</f>
        <v>-100</v>
      </c>
      <c r="Q19" s="2">
        <f>$B19*ProductionChain!Q18</f>
        <v>0</v>
      </c>
      <c r="R19" s="2">
        <f>$B19*ProductionChain!R18</f>
        <v>0</v>
      </c>
      <c r="S19" s="2">
        <f>$B19*ProductionChain!S18</f>
        <v>0</v>
      </c>
      <c r="T19" s="2">
        <f>$B19*ProductionChain!T18</f>
        <v>0</v>
      </c>
      <c r="U19" s="2">
        <f>$B19*ProductionChain!U18</f>
        <v>0</v>
      </c>
      <c r="V19" s="2">
        <f>$B19*ProductionChain!V18</f>
        <v>0</v>
      </c>
    </row>
    <row r="20" spans="1:2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conditionalFormatting sqref="A2:V2">
    <cfRule type="cellIs" dxfId="3" priority="4" operator="lessThan">
      <formula>0</formula>
    </cfRule>
  </conditionalFormatting>
  <conditionalFormatting sqref="C2:V2">
    <cfRule type="cellIs" dxfId="2" priority="3" operator="lessThanOrEqual">
      <formula>0</formula>
    </cfRule>
    <cfRule type="cellIs" dxfId="1" priority="2" operator="greaterThan">
      <formula>0</formula>
    </cfRule>
  </conditionalFormatting>
  <conditionalFormatting sqref="A2:XFD2">
    <cfRule type="cellIs" dxfId="0" priority="1" operator="lessThan">
      <formula>-30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ProductionChain</vt:lpstr>
      <vt:lpstr>Market Prices</vt:lpstr>
      <vt:lpstr>Balance Settlement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Junker</dc:creator>
  <cp:lastModifiedBy>Christian Junker</cp:lastModifiedBy>
  <dcterms:created xsi:type="dcterms:W3CDTF">2020-05-07T07:28:46Z</dcterms:created>
  <dcterms:modified xsi:type="dcterms:W3CDTF">2020-05-08T09:10:22Z</dcterms:modified>
</cp:coreProperties>
</file>