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<sst xmlns="http://schemas.openxmlformats.org/spreadsheetml/2006/main" count="261" uniqueCount="86">
  <si>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</si>
  <si>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</si>
  <si>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</si>
  <si>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</si>
  <si>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</si>
  <si>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</si>
  <si>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</si>
  <si>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</si>
  <si>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</si>
  <si>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</si>
  <si>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</si>
  <si>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</si>
  <si>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</si>
  <si>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</si>
  <si>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</si>
  <si>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</si>
  <si>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</si>
  <si>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</si>
  <si>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</si>
  <si>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</si>
  <si>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</si>
  <si>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</si>
  <si>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</si>
  <si>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</si>
  <si>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EMP_ID</t>
  </si>
  <si>
    <t>NAME</t>
  </si>
  <si>
    <t>DEPARTMENT</t>
  </si>
  <si>
    <t>POSITION</t>
  </si>
  <si>
    <t>DOB</t>
  </si>
  <si>
    <t>SALARY</t>
  </si>
  <si>
    <t>SARALY_NEW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</si>
  <si>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</si>
  <si>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</si>
  <si>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</si>
  <si>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</si>
  <si>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</si>
  <si>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</si>
  <si>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</si>
  <si>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</si>
  <si>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</si>
  <si>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</si>
  <si>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$A$1</t>
  </si>
  <si>
    <t>A$1</t>
  </si>
  <si>
    <t>$A1</t>
  </si>
  <si>
    <t>YEAR</t>
  </si>
  <si>
    <t>MONTH</t>
  </si>
  <si>
    <t>DAY</t>
  </si>
  <si>
    <t>SALARY_NEW</t>
  </si>
  <si>
    <t>SEGMENT</t>
  </si>
  <si>
    <t>Hight Salary</t>
  </si>
  <si>
    <t>Low Salary</t>
  </si>
  <si>
    <t>CRTL+SHIFT+ENTER</t>
  </si>
  <si>
    <t>SEGMENT (IFS)</t>
  </si>
  <si>
    <t>Medium</t>
  </si>
  <si>
    <t>Low</t>
  </si>
  <si>
    <t>Salary</t>
  </si>
  <si>
    <t>&gt;=100K</t>
  </si>
  <si>
    <t>High</t>
  </si>
  <si>
    <t xml:space="preserve">&gt;=50K </t>
  </si>
  <si>
    <t>Else</t>
  </si>
  <si>
    <t>FLAG</t>
  </si>
  <si>
    <t>Truth Table</t>
  </si>
  <si>
    <t>p</t>
  </si>
  <si>
    <t>q</t>
  </si>
  <si>
    <t>p AND q</t>
  </si>
  <si>
    <t>p OR q</t>
  </si>
  <si>
    <t>NOT p</t>
  </si>
  <si>
    <t>Office</t>
  </si>
  <si>
    <t>Location
(IFs)</t>
  </si>
  <si>
    <t>Location
(Switch)</t>
  </si>
  <si>
    <t>London</t>
  </si>
  <si>
    <t>Madrid</t>
  </si>
  <si>
    <t>Tokyo</t>
  </si>
  <si>
    <t>Code</t>
  </si>
  <si>
    <t>Toy</t>
  </si>
  <si>
    <t>IT</t>
  </si>
  <si>
    <t>SUM</t>
  </si>
  <si>
    <t>AVERAGE</t>
  </si>
  <si>
    <t>MIN</t>
  </si>
  <si>
    <t>MAX</t>
  </si>
  <si>
    <t>COUNTA</t>
  </si>
  <si>
    <t>COUNT</t>
  </si>
  <si>
    <t>MEDIAN</t>
  </si>
  <si>
    <t>N</t>
  </si>
  <si>
    <t>AVG_SAL</t>
  </si>
  <si>
    <t>SUM_SAL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</si>
</sst>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m&quot;-&quot;dd"/>
    <numFmt numFmtId="165" formatCode="yyyy-mm-dd"/>
    <numFmt numFmtId="166" formatCode="&quot;$&quot;#,##0"/>
  </numFmts>
  <fonts count="9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theme="1"/>
      <name val="Arial"/>
      <scheme val="minor"/>
    </font>
    <font>
      <b/>
      <color rgb="FF000000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2" fontId="2" numFmtId="0" xfId="0" applyFill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4" numFmtId="0" xfId="0" applyFont="1"/>
    <xf borderId="0" fillId="3" fontId="2" numFmtId="9" xfId="0" applyAlignment="1" applyFill="1" applyFont="1" applyNumberFormat="1">
      <alignment readingOrder="0"/>
    </xf>
    <xf borderId="0" fillId="3" fontId="2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166" xfId="0" applyFill="1" applyFont="1" applyNumberFormat="1"/>
    <xf borderId="0" fillId="0" fontId="2" numFmtId="166" xfId="0" applyFont="1" applyNumberFormat="1"/>
    <xf borderId="0" fillId="5" fontId="2" numFmtId="166" xfId="0" applyFont="1" applyNumberFormat="1"/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Lesson1 - Why Google Sheets!A1" ref="B2"/>
    <hyperlink display="Lesson2 - Input Data" location="Lesson2 - Input Data!A1" ref="B3"/>
    <hyperlink display="Lesson3 - Cell Reference" location="Lesson3 - Cell Reference!A1" ref="B4"/>
    <hyperlink display="Lesson4 - What is Function" location="Lesson4 - What is Function!A1" ref="B5"/>
    <hyperlink display="Lesson5 - IF Array" location="Lesson5 - IF Array!A1" ref="B6"/>
    <hyperlink display="Lesson6 - IFS" location="Lesson6 - IFS!A1" ref="B7"/>
    <hyperlink display="Lesson7 - AND OR NOT" location="Lesson7 - AND OR NOT!A1" ref="B8"/>
    <hyperlink display="Lesson8 - SWITCH" location="Lesson8 - SWITCH!A1" ref="B9"/>
    <hyperlink display="Lesson9 - Average Sum" location="Lesson9 - Average Sum!A1" ref="B10"/>
    <hyperlink display="Lesson10 - Average If" location="Lesson10 - Average If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>
        <f t="array" ref="A7:E7">{1, 2, 3, 4, 5}</f>
        <v>1</v>
      </c>
      <c r="B7" s="11">
        <v>2.0</v>
      </c>
      <c r="C7" s="11">
        <v>3.0</v>
      </c>
      <c r="D7" s="11">
        <v>4.0</v>
      </c>
      <c r="E7" s="11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tr">
        <f t="array" ref="A9:A12">{"Toy";"Anna"; "John"; "David"}</f>
        <v>Toy</v>
      </c>
      <c r="B9" s="11"/>
      <c r="C9" s="11">
        <f t="array" ref="C9:D11">{100, 200; 300, 400; 500, 600}</f>
        <v>100</v>
      </c>
      <c r="D9" s="11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21</v>
      </c>
      <c r="B10" s="11"/>
      <c r="C10" s="11">
        <v>300.0</v>
      </c>
      <c r="D10" s="11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20</v>
      </c>
      <c r="B11" s="11"/>
      <c r="C11" s="11">
        <v>500.0</v>
      </c>
      <c r="D11" s="11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2" t="s">
        <v>30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8">
        <f t="shared" ref="G2:G6" si="1">F2*(1+$I$2)</f>
        <v>110000</v>
      </c>
      <c r="H2" s="11"/>
      <c r="I2" s="19">
        <v>0.1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8">
        <f t="shared" si="1"/>
        <v>93500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8">
        <f t="shared" si="1"/>
        <v>60500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8">
        <f t="shared" si="1"/>
        <v>99000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8">
        <f t="shared" si="1"/>
        <v>49500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20"/>
      <c r="B8" s="20"/>
      <c r="C8" s="11"/>
      <c r="D8" s="2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38</v>
      </c>
      <c r="B9" s="20" t="s">
        <v>39</v>
      </c>
      <c r="C9" s="11"/>
      <c r="D9" s="2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20" t="s">
        <v>40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20" t="s">
        <v>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20" t="s">
        <v>42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20" t="s">
        <v>43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21" t="s">
        <v>44</v>
      </c>
      <c r="H1" s="21" t="s">
        <v>45</v>
      </c>
      <c r="I1" s="21" t="s">
        <v>46</v>
      </c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22">
        <f t="shared" ref="G2:G6" si="1">YEAR(E2)</f>
        <v>1980</v>
      </c>
      <c r="H2" s="22">
        <f t="shared" ref="H2:H6" si="2">MONTH(E2)</f>
        <v>5</v>
      </c>
      <c r="I2" s="22">
        <f t="shared" ref="I2:I6" si="3">DAY(E2)</f>
        <v>31</v>
      </c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22">
        <f t="shared" si="1"/>
        <v>1985</v>
      </c>
      <c r="H3" s="22">
        <f t="shared" si="2"/>
        <v>3</v>
      </c>
      <c r="I3" s="22">
        <f t="shared" si="3"/>
        <v>15</v>
      </c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22">
        <f t="shared" si="1"/>
        <v>1990</v>
      </c>
      <c r="H4" s="22">
        <f t="shared" si="2"/>
        <v>2</v>
      </c>
      <c r="I4" s="22">
        <f t="shared" si="3"/>
        <v>28</v>
      </c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22">
        <f t="shared" si="1"/>
        <v>1986</v>
      </c>
      <c r="H5" s="22">
        <f t="shared" si="2"/>
        <v>12</v>
      </c>
      <c r="I5" s="22">
        <f t="shared" si="3"/>
        <v>25</v>
      </c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22">
        <f t="shared" si="1"/>
        <v>1988</v>
      </c>
      <c r="H6" s="22">
        <f t="shared" si="2"/>
        <v>9</v>
      </c>
      <c r="I6" s="22">
        <f t="shared" si="3"/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47</v>
      </c>
      <c r="H1" s="14" t="s">
        <v>48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8">
        <f t="array" ref="G2:G6">F2:F6*(1+$H$8)</f>
        <v>110000</v>
      </c>
      <c r="H2" s="11" t="str">
        <f t="array" ref="H2:H6">IF(F2:F6&gt;50000, "Hight Salary", "Low Salary")</f>
        <v>Hight Salary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8">
        <v>93500.00000000001</v>
      </c>
      <c r="H3" s="11" t="s">
        <v>49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8">
        <v>60500.00000000001</v>
      </c>
      <c r="H4" s="11" t="s">
        <v>49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8">
        <v>99000.00000000001</v>
      </c>
      <c r="H5" s="11" t="s">
        <v>49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8">
        <v>49500.00000000001</v>
      </c>
      <c r="H6" s="11" t="s">
        <v>50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51</v>
      </c>
      <c r="G8" s="11"/>
      <c r="H8" s="23">
        <v>0.1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48</v>
      </c>
      <c r="H1" s="2" t="s">
        <v>52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1" t="str">
        <f t="shared" ref="G2:G6" si="1">IF(F2:F6&gt;=100000, "Hight", IF(F2:F6&gt;=50000, "Medium", "Low"))</f>
        <v>Hight</v>
      </c>
      <c r="H2" s="11" t="str">
        <f t="array" ref="H2:H6">IFS(F2:F6&gt;=100000, "Hight",
F2:F6&gt;=50000, "Medium",
F2:F6&lt;50000, "Low")</f>
        <v>Hight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1" t="str">
        <f t="shared" si="1"/>
        <v>Medium</v>
      </c>
      <c r="H3" s="11" t="s">
        <v>53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1" t="str">
        <f t="shared" si="1"/>
        <v>Medium</v>
      </c>
      <c r="H4" s="11" t="s">
        <v>53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1" t="str">
        <f t="shared" si="1"/>
        <v>Medium</v>
      </c>
      <c r="H5" s="11" t="s">
        <v>53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1" t="str">
        <f t="shared" si="1"/>
        <v>Low</v>
      </c>
      <c r="H6" s="11" t="s">
        <v>54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55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20" t="s">
        <v>56</v>
      </c>
      <c r="F9" s="20" t="s">
        <v>57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20" t="s">
        <v>58</v>
      </c>
      <c r="F10" s="20" t="s">
        <v>53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20" t="s">
        <v>59</v>
      </c>
      <c r="F11" s="20" t="s">
        <v>54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20" t="s">
        <v>60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1" t="str">
        <f t="shared" ref="G2:G6" si="1">IF( AND(C2="Marketing", D2="Manager"), "He/She is a marketing Manager", "NA")</f>
        <v>NA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1" t="str">
        <f t="shared" si="1"/>
        <v>NA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5">
        <v>3.0</v>
      </c>
      <c r="B4" s="24" t="s">
        <v>34</v>
      </c>
      <c r="C4" s="24" t="s">
        <v>32</v>
      </c>
      <c r="D4" s="24" t="s">
        <v>35</v>
      </c>
      <c r="E4" s="16">
        <v>32932.0</v>
      </c>
      <c r="F4" s="17">
        <v>55000.0</v>
      </c>
      <c r="G4" s="11" t="str">
        <f t="shared" si="1"/>
        <v>He/She is a marketing Manager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1" t="str">
        <f t="shared" si="1"/>
        <v>NA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1" t="str">
        <f t="shared" si="1"/>
        <v>NA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5" t="s">
        <v>61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5" t="s">
        <v>62</v>
      </c>
      <c r="B10" s="25" t="s">
        <v>63</v>
      </c>
      <c r="C10" s="25" t="s">
        <v>64</v>
      </c>
      <c r="D10" s="25" t="s">
        <v>65</v>
      </c>
      <c r="E10" s="25" t="s">
        <v>66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20" t="b">
        <v>1</v>
      </c>
      <c r="B11" s="20" t="b">
        <v>1</v>
      </c>
      <c r="C11" s="11" t="b">
        <f t="shared" ref="C11:C14" si="2">AND(A11,B11)</f>
        <v>1</v>
      </c>
      <c r="D11" s="11" t="b">
        <f t="shared" ref="D11:D14" si="3">OR(A11,B11)</f>
        <v>1</v>
      </c>
      <c r="E11" s="11" t="b">
        <f t="shared" ref="E11:E14" si="4">NOT(A11)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20" t="b">
        <v>1</v>
      </c>
      <c r="B12" s="20" t="b">
        <v>0</v>
      </c>
      <c r="C12" s="11" t="b">
        <f t="shared" si="2"/>
        <v>0</v>
      </c>
      <c r="D12" s="11" t="b">
        <f t="shared" si="3"/>
        <v>1</v>
      </c>
      <c r="E12" s="11" t="b">
        <f t="shared" si="4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20" t="b">
        <v>0</v>
      </c>
      <c r="B13" s="20" t="b">
        <v>1</v>
      </c>
      <c r="C13" s="11" t="b">
        <f t="shared" si="2"/>
        <v>0</v>
      </c>
      <c r="D13" s="11" t="b">
        <f t="shared" si="3"/>
        <v>1</v>
      </c>
      <c r="E13" s="11" t="b">
        <f t="shared" si="4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20" t="b">
        <v>0</v>
      </c>
      <c r="B14" s="20" t="b">
        <v>0</v>
      </c>
      <c r="C14" s="11" t="b">
        <f t="shared" si="2"/>
        <v>0</v>
      </c>
      <c r="D14" s="11" t="b">
        <f t="shared" si="3"/>
        <v>0</v>
      </c>
      <c r="E14" s="11" t="b">
        <f t="shared" si="4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</cols>
  <sheetData>
    <row r="1">
      <c r="A1" s="26" t="s">
        <v>24</v>
      </c>
      <c r="B1" s="26" t="s">
        <v>25</v>
      </c>
      <c r="C1" s="26" t="s">
        <v>26</v>
      </c>
      <c r="D1" s="26" t="s">
        <v>27</v>
      </c>
      <c r="E1" s="26" t="s">
        <v>28</v>
      </c>
      <c r="F1" s="27" t="s">
        <v>29</v>
      </c>
      <c r="G1" s="27" t="s">
        <v>67</v>
      </c>
      <c r="H1" s="26" t="s">
        <v>68</v>
      </c>
      <c r="I1" s="26" t="s">
        <v>69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9">
        <v>1.0</v>
      </c>
      <c r="H2" s="11" t="str">
        <f t="array" ref="H2:H6">IFS(G2:G6=1, "London",
G2:G6=2, "Madrid",
G2:G6=3, "Tokyo")</f>
        <v>London</v>
      </c>
      <c r="I2" s="11" t="str">
        <f t="array" ref="I2:I6">SWITCH(G2:G6,
1, "London",
2, "Madrid",
3, "Tokyo")</f>
        <v>London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9">
        <v>1.0</v>
      </c>
      <c r="H3" s="11" t="s">
        <v>70</v>
      </c>
      <c r="I3" s="11" t="s">
        <v>70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9">
        <v>2.0</v>
      </c>
      <c r="H4" s="11" t="s">
        <v>71</v>
      </c>
      <c r="I4" s="11" t="s">
        <v>71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9">
        <v>3.0</v>
      </c>
      <c r="H5" s="11" t="s">
        <v>72</v>
      </c>
      <c r="I5" s="11" t="s">
        <v>72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9">
        <v>2.0</v>
      </c>
      <c r="H6" s="11" t="s">
        <v>71</v>
      </c>
      <c r="I6" s="11" t="s">
        <v>71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2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30" t="s">
        <v>73</v>
      </c>
      <c r="B8" s="31" t="s">
        <v>67</v>
      </c>
      <c r="C8" s="11"/>
      <c r="D8" s="11"/>
      <c r="E8" s="11"/>
      <c r="F8" s="11"/>
      <c r="G8" s="2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32">
        <v>1.0</v>
      </c>
      <c r="B9" s="33" t="s">
        <v>70</v>
      </c>
      <c r="C9" s="11"/>
      <c r="D9" s="11"/>
      <c r="E9" s="11"/>
      <c r="F9" s="11"/>
      <c r="G9" s="2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32">
        <v>2.0</v>
      </c>
      <c r="B10" s="33" t="s">
        <v>71</v>
      </c>
      <c r="C10" s="11"/>
      <c r="D10" s="11"/>
      <c r="E10" s="11"/>
      <c r="F10" s="11"/>
      <c r="G10" s="2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32">
        <v>3.0</v>
      </c>
      <c r="B11" s="33" t="s">
        <v>72</v>
      </c>
      <c r="C11" s="11"/>
      <c r="D11" s="11"/>
      <c r="E11" s="11"/>
      <c r="F11" s="11"/>
      <c r="G11" s="2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2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2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2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2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2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2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2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2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2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2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2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2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2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2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2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2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2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2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2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2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2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2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2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2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2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2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2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2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2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2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2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2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2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2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2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2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2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2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2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2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2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2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2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2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2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2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2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2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2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2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2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2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2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2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2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2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2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2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2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2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2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2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2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2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2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2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2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2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2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2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2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2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2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2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2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2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2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2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2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2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2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2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2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2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2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2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2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2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2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2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2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2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2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2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2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2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2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2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2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2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2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2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2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2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2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2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2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2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29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2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29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2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2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2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2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2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29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2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2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2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29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2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29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2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2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2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29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2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2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2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2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2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2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2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29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2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2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2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29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2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29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2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2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2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2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29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29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29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29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29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29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2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29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2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2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2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2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29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29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2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2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2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2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29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29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2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2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2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2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2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29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2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2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2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29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2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2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2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2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29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2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2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2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29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2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29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2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2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2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29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29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2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29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29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29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29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29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29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29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29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29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2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29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29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2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29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29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29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29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29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29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29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29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29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29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29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2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29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29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29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29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29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29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29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29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29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29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29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29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29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2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29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29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29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29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29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29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29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29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29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29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29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29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29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2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29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29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29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29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29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29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29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29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29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29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29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29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29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29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29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29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29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29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29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29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29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29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29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29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29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29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29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29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29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29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29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29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29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29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29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29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29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29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29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29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29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29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29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29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29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29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29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29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29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29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29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29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29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29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29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29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29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29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29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29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29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29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29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29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29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29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29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29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29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29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29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29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29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29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29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29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29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29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29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29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29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29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29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29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29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29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29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29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29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29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29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29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29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29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29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29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29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29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29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29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29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29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29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29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29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29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29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29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29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29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29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29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29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29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29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29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29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29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29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29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29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29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29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29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29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29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29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29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29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29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29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29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29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29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29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29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29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29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29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29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29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29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29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29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29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29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29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29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29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29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29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29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29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29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29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29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29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29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29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29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29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29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29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29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29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29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29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29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29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29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29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29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29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29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29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29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29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29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29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29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29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29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29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29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29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29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29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29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29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29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29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29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29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29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29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29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29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29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29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29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29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29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29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29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29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29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29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29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29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29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29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29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29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29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29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29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29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29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29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29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29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29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29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29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29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29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29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29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29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29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29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29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29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29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29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29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29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29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29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29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29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29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29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29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29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29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29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29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29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29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29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29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29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29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29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29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29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29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29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29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29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29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29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29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29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29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29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29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29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29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29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29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29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29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29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29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29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29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29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29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29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29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29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29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29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29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29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29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29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29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29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29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29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29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29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29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29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29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29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29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29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29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29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29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29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29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29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29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29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29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29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29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29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29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29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29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29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29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29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29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29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29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29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29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29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29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29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29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29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29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29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29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29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29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29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29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29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29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29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29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29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29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29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29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29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29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29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29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29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29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29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29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29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29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29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29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29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29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29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29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29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29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29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29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29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29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29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29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29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29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29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29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29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29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29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29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29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29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29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29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29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29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29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29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29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29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29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29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29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29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29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29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29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29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29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29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29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29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29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29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29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29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29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29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29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29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29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29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29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29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29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29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29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29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29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29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29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29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29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29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29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29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29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29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29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29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29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29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29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29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29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29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29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29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29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29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29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29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29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29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29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29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29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29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29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29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29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29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29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29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29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29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29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29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29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29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29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29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29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29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29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29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29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29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29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29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29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29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29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29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29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29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29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29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29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29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29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29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29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29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29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29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29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29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29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29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29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29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29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29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29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29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29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29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29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29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29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29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29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29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29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29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29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29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29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29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29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29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29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29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29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29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29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29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29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29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29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29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29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29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29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29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29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29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29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29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29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29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29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29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29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29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29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29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29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29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29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29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29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29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29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29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29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29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29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29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29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29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29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29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29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29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29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29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29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29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29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29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29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29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29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29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29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29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29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29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29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29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29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29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29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29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29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29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29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29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29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29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29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29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29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29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29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29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29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29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29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29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29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29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29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29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29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29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29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29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29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29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29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29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29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29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29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29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29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29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29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29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29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29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29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29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29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29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29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29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29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29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29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29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29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29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29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29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29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29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29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29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29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29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29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29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29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29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29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29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29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29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29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29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29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29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29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29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29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29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29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29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29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29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29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29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29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29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29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29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29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29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29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29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29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29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29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29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29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29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29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29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29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29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29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29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29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29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29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29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29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29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29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29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29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29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29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29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29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29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29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29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29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29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29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29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29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29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29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29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29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29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29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29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29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29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29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29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29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29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29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29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29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29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29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29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29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29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29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29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29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29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29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29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29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29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29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29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29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29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29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29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29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29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29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29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29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29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29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29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29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29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29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29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29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29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29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29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8">
        <f t="array" ref="G2:G7">SORT(F2:F7)</f>
        <v>45000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8">
        <v>55000.0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34">
        <v>62000.0</v>
      </c>
      <c r="H4" s="35">
        <f>(G4+G5)/2</f>
        <v>73500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36">
        <v>85000.0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8">
        <v>90000.0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5">
        <v>6.0</v>
      </c>
      <c r="B7" s="20" t="s">
        <v>74</v>
      </c>
      <c r="C7" s="20" t="s">
        <v>75</v>
      </c>
      <c r="D7" s="20" t="s">
        <v>35</v>
      </c>
      <c r="E7" s="16">
        <v>32447.0</v>
      </c>
      <c r="F7" s="37">
        <v>62000.0</v>
      </c>
      <c r="G7" s="18">
        <v>100000.0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20" t="s">
        <v>76</v>
      </c>
      <c r="B9" s="35">
        <f>SUM(F:F)</f>
        <v>437000</v>
      </c>
      <c r="C9" s="11" t="str">
        <f t="shared" ref="C9:C14" si="1">FORMULATEXT(B9)</f>
        <v>=SUM(F:F)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20" t="s">
        <v>77</v>
      </c>
      <c r="B10" s="35">
        <f>AVERAGE(F:F)</f>
        <v>72833.33333</v>
      </c>
      <c r="C10" s="11" t="str">
        <f t="shared" si="1"/>
        <v>=AVERAGE(F:F)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20" t="s">
        <v>78</v>
      </c>
      <c r="B11" s="35">
        <f>MIN(F:F)</f>
        <v>45000</v>
      </c>
      <c r="C11" s="11" t="str">
        <f t="shared" si="1"/>
        <v>=MIN(F:F)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20" t="s">
        <v>79</v>
      </c>
      <c r="B12" s="35">
        <f>MAX(F:F)</f>
        <v>100000</v>
      </c>
      <c r="C12" s="11" t="str">
        <f t="shared" si="1"/>
        <v>=MAX(F:F)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20" t="s">
        <v>80</v>
      </c>
      <c r="B13" s="11">
        <f>COUNTA(F:F)</f>
        <v>7</v>
      </c>
      <c r="C13" s="11" t="str">
        <f t="shared" si="1"/>
        <v>=COUNTA(F:F)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20" t="s">
        <v>81</v>
      </c>
      <c r="B14" s="11">
        <f>COUNT(F:F)</f>
        <v>6</v>
      </c>
      <c r="C14" s="11" t="str">
        <f t="shared" si="1"/>
        <v>=COUNT(F:F)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20" t="s">
        <v>82</v>
      </c>
      <c r="B16" s="18">
        <f>MEDIAN(G2:G7)</f>
        <v>73500</v>
      </c>
      <c r="C16" s="11" t="str">
        <f>FORMULATEXT(B16)</f>
        <v>=MEDIAN(G2:G7)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4" t="s">
        <v>83</v>
      </c>
      <c r="C8" s="14" t="s">
        <v>84</v>
      </c>
      <c r="D8" s="14" t="s">
        <v>85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2" t="str">
        <f>IFERROR(__xludf.DUMMYFUNCTION("UNIQUE(C2:C6)"),"CEO")</f>
        <v>CEO</v>
      </c>
      <c r="B9" s="38">
        <f t="shared" ref="B9:B11" si="1">COUNTIF($C$2:$C$6,A9)</f>
        <v>1</v>
      </c>
      <c r="C9" s="39">
        <f t="shared" ref="C9:C11" si="2">AVERAGEIF($C$2:$C$6,A9,$F$2:$F$6)</f>
        <v>100000</v>
      </c>
      <c r="D9" s="39">
        <f t="shared" ref="D9:D11" si="3">SUMIF($C$2:$C$6,A9,$F$2:$F$6)</f>
        <v>100000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tr">
        <f>IFERROR(__xludf.DUMMYFUNCTION("""COMPUTED_VALUE"""),"Marketing")</f>
        <v>Marketing</v>
      </c>
      <c r="B10" s="38">
        <f t="shared" si="1"/>
        <v>2</v>
      </c>
      <c r="C10" s="39">
        <f t="shared" si="2"/>
        <v>70000</v>
      </c>
      <c r="D10" s="39">
        <f t="shared" si="3"/>
        <v>140000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tr">
        <f>IFERROR(__xludf.DUMMYFUNCTION("""COMPUTED_VALUE"""),"Sales")</f>
        <v>Sales</v>
      </c>
      <c r="B11" s="38">
        <f t="shared" si="1"/>
        <v>2</v>
      </c>
      <c r="C11" s="39">
        <f t="shared" si="2"/>
        <v>67500</v>
      </c>
      <c r="D11" s="39">
        <f t="shared" si="3"/>
        <v>135000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