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7315" windowHeight="15660" activeTab="1"/>
  </bookViews>
  <sheets>
    <sheet name="720p" sheetId="1" r:id="rId1"/>
    <sheet name="144p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32" i="2" l="1"/>
  <c r="H25" i="2"/>
  <c r="H26" i="2"/>
  <c r="I10" i="2"/>
  <c r="I11" i="2"/>
  <c r="I12" i="2"/>
  <c r="I13" i="2"/>
  <c r="I14" i="2"/>
  <c r="I15" i="2"/>
  <c r="I16" i="2"/>
  <c r="I17" i="2"/>
  <c r="I9" i="2"/>
  <c r="J17" i="2"/>
  <c r="J16" i="2"/>
  <c r="J15" i="2"/>
  <c r="J14" i="2"/>
  <c r="J13" i="2"/>
  <c r="J12" i="2"/>
  <c r="J11" i="2"/>
  <c r="J10" i="2"/>
  <c r="J9" i="2"/>
  <c r="G4" i="2"/>
  <c r="C17" i="2"/>
  <c r="B17" i="2"/>
  <c r="B18" i="2"/>
  <c r="C18" i="2"/>
  <c r="D18" i="2"/>
  <c r="D10" i="2"/>
  <c r="D16" i="2" s="1"/>
  <c r="D11" i="2"/>
  <c r="D17" i="2" s="1"/>
  <c r="D12" i="2"/>
  <c r="D40" i="2"/>
  <c r="D39" i="2"/>
  <c r="D38" i="2"/>
  <c r="D37" i="2"/>
  <c r="D36" i="2"/>
  <c r="D35" i="2"/>
  <c r="D34" i="2"/>
  <c r="D33" i="2"/>
  <c r="G27" i="2"/>
  <c r="B27" i="2"/>
  <c r="I26" i="2"/>
  <c r="C26" i="2"/>
  <c r="D26" i="2" s="1"/>
  <c r="H27" i="2"/>
  <c r="C25" i="2"/>
  <c r="H6" i="2"/>
  <c r="C16" i="2"/>
  <c r="G6" i="2"/>
  <c r="I5" i="2"/>
  <c r="I6" i="2"/>
  <c r="H5" i="2"/>
  <c r="G5" i="2"/>
  <c r="I4" i="2"/>
  <c r="H4" i="2"/>
  <c r="B16" i="2" l="1"/>
  <c r="C27" i="2"/>
  <c r="D33" i="1"/>
  <c r="D34" i="1"/>
  <c r="D35" i="1"/>
  <c r="D36" i="1"/>
  <c r="D37" i="1"/>
  <c r="D38" i="1"/>
  <c r="D39" i="1"/>
  <c r="D40" i="1"/>
  <c r="D32" i="1"/>
  <c r="C26" i="1" l="1"/>
  <c r="D26" i="1" s="1"/>
  <c r="H26" i="1"/>
  <c r="G4" i="1"/>
  <c r="H25" i="1"/>
  <c r="H27" i="1" s="1"/>
  <c r="G27" i="1"/>
  <c r="I26" i="1"/>
  <c r="C25" i="1"/>
  <c r="B27" i="1"/>
  <c r="C18" i="1"/>
  <c r="C17" i="1"/>
  <c r="B17" i="1"/>
  <c r="D17" i="1"/>
  <c r="B18" i="1"/>
  <c r="D18" i="1"/>
  <c r="D12" i="1"/>
  <c r="D11" i="1"/>
  <c r="D10" i="1"/>
  <c r="D16" i="1" s="1"/>
  <c r="C16" i="1" l="1"/>
  <c r="B16" i="1"/>
  <c r="C27" i="1"/>
  <c r="J10" i="1"/>
  <c r="H4" i="1" s="1"/>
  <c r="J11" i="1"/>
  <c r="I4" i="1" s="1"/>
  <c r="J12" i="1"/>
  <c r="G5" i="1" s="1"/>
  <c r="J13" i="1"/>
  <c r="H5" i="1" s="1"/>
  <c r="J14" i="1"/>
  <c r="I5" i="1" s="1"/>
  <c r="J15" i="1"/>
  <c r="G6" i="1" s="1"/>
  <c r="J16" i="1"/>
  <c r="H6" i="1" s="1"/>
  <c r="J17" i="1"/>
  <c r="I6" i="1" s="1"/>
  <c r="J9" i="1"/>
</calcChain>
</file>

<file path=xl/sharedStrings.xml><?xml version="1.0" encoding="utf-8"?>
<sst xmlns="http://schemas.openxmlformats.org/spreadsheetml/2006/main" count="148" uniqueCount="26">
  <si>
    <t>Zeit-Matrix</t>
  </si>
  <si>
    <t>Datensatz/Algorithmus</t>
  </si>
  <si>
    <t>celeb-real</t>
  </si>
  <si>
    <t>celeb-synthesis</t>
  </si>
  <si>
    <t>youtube-real</t>
  </si>
  <si>
    <t>HaarCascade</t>
  </si>
  <si>
    <t>Landmark5</t>
  </si>
  <si>
    <t>Landmark68</t>
  </si>
  <si>
    <t>Error-Rate-Matrix</t>
  </si>
  <si>
    <t>no-hit</t>
  </si>
  <si>
    <t>hit</t>
  </si>
  <si>
    <t>gesamt</t>
  </si>
  <si>
    <t>Frame-Number</t>
  </si>
  <si>
    <t>Total</t>
  </si>
  <si>
    <t>Number Videos</t>
  </si>
  <si>
    <t>frame per Video</t>
  </si>
  <si>
    <t>Zeit-Frame-Matrix</t>
  </si>
  <si>
    <t>black</t>
  </si>
  <si>
    <t>white</t>
  </si>
  <si>
    <t>no hit</t>
  </si>
  <si>
    <t>total</t>
  </si>
  <si>
    <t>%</t>
  </si>
  <si>
    <t>30 videos with black people</t>
  </si>
  <si>
    <t>HOG</t>
  </si>
  <si>
    <t>Haar Cascade</t>
  </si>
  <si>
    <t>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</si>
</sst>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1" formatCode="0.000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Border="1"/>
    <xf numFmtId="0" fontId="0" fillId="3" borderId="0" xfId="0" applyFill="1"/>
    <xf numFmtId="0" fontId="0" fillId="2" borderId="2" xfId="0" applyFill="1" applyBorder="1"/>
    <xf numFmtId="164" fontId="0" fillId="0" borderId="0" xfId="0" applyNumberFormat="1"/>
    <xf numFmtId="1" fontId="0" fillId="0" borderId="0" xfId="0" applyNumberFormat="1" applyFill="1" applyBorder="1"/>
    <xf numFmtId="1" fontId="0" fillId="0" borderId="0" xfId="0" applyNumberFormat="1"/>
    <xf numFmtId="17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115" zoomScaleNormal="115" workbookViewId="0">
      <selection activeCell="I43" sqref="I43"/>
    </sheetView>
  </sheetViews>
  <sheetFormatPr baseColWidth="10" defaultRowHeight="15" x14ac:dyDescent="0.25"/>
  <cols>
    <col min="1" max="1" width="25.7109375" bestFit="1" customWidth="1"/>
    <col min="2" max="2" width="17" customWidth="1"/>
    <col min="3" max="3" width="17.28515625" customWidth="1"/>
    <col min="4" max="4" width="14.85546875" customWidth="1"/>
    <col min="6" max="6" width="20.5703125" customWidth="1"/>
    <col min="7" max="7" width="16.5703125" customWidth="1"/>
    <col min="8" max="8" width="14" customWidth="1"/>
    <col min="9" max="9" width="14.28515625" customWidth="1"/>
  </cols>
  <sheetData>
    <row r="1" spans="1:10" x14ac:dyDescent="0.25">
      <c r="A1" t="s">
        <v>0</v>
      </c>
      <c r="F1" t="s">
        <v>8</v>
      </c>
    </row>
    <row r="3" spans="1:10" x14ac:dyDescent="0.25">
      <c r="A3" s="1" t="s">
        <v>1</v>
      </c>
      <c r="B3" s="2" t="s">
        <v>5</v>
      </c>
      <c r="C3" s="2" t="s">
        <v>6</v>
      </c>
      <c r="D3" s="2" t="s">
        <v>7</v>
      </c>
      <c r="F3" s="1" t="s">
        <v>1</v>
      </c>
      <c r="G3" s="2" t="s">
        <v>5</v>
      </c>
      <c r="H3" s="2" t="s">
        <v>6</v>
      </c>
      <c r="I3" s="2" t="s">
        <v>7</v>
      </c>
    </row>
    <row r="4" spans="1:10" x14ac:dyDescent="0.25">
      <c r="A4" s="3" t="s">
        <v>2</v>
      </c>
      <c r="B4">
        <v>10.467668767736841</v>
      </c>
      <c r="C4">
        <v>30.937359807728548</v>
      </c>
      <c r="D4">
        <v>36.682067635955704</v>
      </c>
      <c r="F4" s="3" t="s">
        <v>2</v>
      </c>
      <c r="G4">
        <f>H9/J9</f>
        <v>0.17757757185622325</v>
      </c>
      <c r="H4">
        <f>H10/J10</f>
        <v>1.9468874806204319E-2</v>
      </c>
      <c r="I4">
        <f>H11/J11</f>
        <v>1.9468874806204319E-2</v>
      </c>
    </row>
    <row r="5" spans="1:10" x14ac:dyDescent="0.25">
      <c r="A5" s="3" t="s">
        <v>3</v>
      </c>
      <c r="B5">
        <v>10.57430845</v>
      </c>
      <c r="C5">
        <v>34.189553660000001</v>
      </c>
      <c r="D5">
        <v>35.561205280000003</v>
      </c>
      <c r="F5" s="3" t="s">
        <v>3</v>
      </c>
      <c r="G5">
        <f>H12/J12</f>
        <v>0.13843199565640918</v>
      </c>
      <c r="H5">
        <f>H13/J13</f>
        <v>9.8768783634882867E-3</v>
      </c>
      <c r="I5">
        <f>H14/J14</f>
        <v>9.8768783634882867E-3</v>
      </c>
    </row>
    <row r="6" spans="1:10" x14ac:dyDescent="0.25">
      <c r="A6" s="3" t="s">
        <v>4</v>
      </c>
      <c r="B6">
        <v>12.10938799</v>
      </c>
      <c r="C6">
        <v>39.342550129999999</v>
      </c>
      <c r="D6">
        <v>41.130208490000001</v>
      </c>
      <c r="F6" s="3" t="s">
        <v>4</v>
      </c>
      <c r="G6">
        <f>H15/J15</f>
        <v>0.13493375608651342</v>
      </c>
      <c r="H6">
        <f>H16/J16</f>
        <v>1.3346921828407503E-2</v>
      </c>
      <c r="I6">
        <f>H17/J17</f>
        <v>1.3346921828407503E-2</v>
      </c>
    </row>
    <row r="8" spans="1:10" x14ac:dyDescent="0.25">
      <c r="H8" s="6" t="s">
        <v>9</v>
      </c>
      <c r="I8" s="6" t="s">
        <v>10</v>
      </c>
      <c r="J8" s="6" t="s">
        <v>11</v>
      </c>
    </row>
    <row r="9" spans="1:10" x14ac:dyDescent="0.25">
      <c r="A9" s="7" t="s">
        <v>12</v>
      </c>
      <c r="B9" s="4" t="s">
        <v>13</v>
      </c>
      <c r="C9" s="6" t="s">
        <v>14</v>
      </c>
      <c r="D9" s="6" t="s">
        <v>15</v>
      </c>
      <c r="F9" s="4" t="s">
        <v>2</v>
      </c>
      <c r="G9" s="4" t="s">
        <v>5</v>
      </c>
      <c r="H9">
        <v>24855</v>
      </c>
      <c r="I9">
        <v>115112</v>
      </c>
      <c r="J9">
        <f>H9+I9</f>
        <v>139967</v>
      </c>
    </row>
    <row r="10" spans="1:10" x14ac:dyDescent="0.25">
      <c r="A10" s="3" t="s">
        <v>2</v>
      </c>
      <c r="B10">
        <v>139967</v>
      </c>
      <c r="C10">
        <v>361</v>
      </c>
      <c r="D10">
        <f>B10/C10</f>
        <v>387.72022160664818</v>
      </c>
      <c r="F10" s="5"/>
      <c r="G10" s="4" t="s">
        <v>6</v>
      </c>
      <c r="H10">
        <v>2725</v>
      </c>
      <c r="I10">
        <v>137242</v>
      </c>
      <c r="J10">
        <f t="shared" ref="J10:J17" si="0">H10+I10</f>
        <v>139967</v>
      </c>
    </row>
    <row r="11" spans="1:10" x14ac:dyDescent="0.25">
      <c r="A11" s="3" t="s">
        <v>3</v>
      </c>
      <c r="B11">
        <v>250484</v>
      </c>
      <c r="C11">
        <v>660</v>
      </c>
      <c r="D11">
        <f>B11/C11</f>
        <v>379.5212121212121</v>
      </c>
      <c r="F11" s="5"/>
      <c r="G11" s="4" t="s">
        <v>7</v>
      </c>
      <c r="H11">
        <v>2725</v>
      </c>
      <c r="I11">
        <v>137242</v>
      </c>
      <c r="J11">
        <f t="shared" si="0"/>
        <v>139967</v>
      </c>
    </row>
    <row r="12" spans="1:10" x14ac:dyDescent="0.25">
      <c r="A12" s="3" t="s">
        <v>4</v>
      </c>
      <c r="B12">
        <v>132465</v>
      </c>
      <c r="C12">
        <v>298</v>
      </c>
      <c r="D12">
        <f>B12/C12</f>
        <v>444.51342281879192</v>
      </c>
      <c r="F12" s="3" t="s">
        <v>3</v>
      </c>
      <c r="G12" s="4" t="s">
        <v>5</v>
      </c>
      <c r="H12">
        <v>34675</v>
      </c>
      <c r="I12">
        <v>215809</v>
      </c>
      <c r="J12">
        <f t="shared" si="0"/>
        <v>250484</v>
      </c>
    </row>
    <row r="13" spans="1:10" x14ac:dyDescent="0.25">
      <c r="F13" s="5"/>
      <c r="G13" s="4" t="s">
        <v>6</v>
      </c>
      <c r="H13">
        <v>2474</v>
      </c>
      <c r="I13">
        <v>248010</v>
      </c>
      <c r="J13">
        <f t="shared" si="0"/>
        <v>250484</v>
      </c>
    </row>
    <row r="14" spans="1:10" x14ac:dyDescent="0.25">
      <c r="A14" s="4" t="s">
        <v>16</v>
      </c>
      <c r="F14" s="5"/>
      <c r="G14" s="4" t="s">
        <v>7</v>
      </c>
      <c r="H14">
        <v>2474</v>
      </c>
      <c r="I14">
        <v>248010</v>
      </c>
      <c r="J14">
        <f t="shared" si="0"/>
        <v>250484</v>
      </c>
    </row>
    <row r="15" spans="1:10" x14ac:dyDescent="0.25">
      <c r="A15" s="1" t="s">
        <v>1</v>
      </c>
      <c r="B15" s="2" t="s">
        <v>5</v>
      </c>
      <c r="C15" s="2" t="s">
        <v>6</v>
      </c>
      <c r="D15" s="2" t="s">
        <v>7</v>
      </c>
      <c r="F15" s="3" t="s">
        <v>4</v>
      </c>
      <c r="G15" s="4" t="s">
        <v>5</v>
      </c>
      <c r="H15">
        <v>17874</v>
      </c>
      <c r="I15">
        <v>114591</v>
      </c>
      <c r="J15">
        <f t="shared" si="0"/>
        <v>132465</v>
      </c>
    </row>
    <row r="16" spans="1:10" x14ac:dyDescent="0.25">
      <c r="A16" s="3" t="s">
        <v>2</v>
      </c>
      <c r="B16">
        <f>B4/$D10</f>
        <v>2.6997995421442194E-2</v>
      </c>
      <c r="C16">
        <f>C4/$D10</f>
        <v>7.9793000425743263E-2</v>
      </c>
      <c r="D16">
        <f t="shared" ref="D16" si="1">D4/$D10</f>
        <v>9.4609632388920312E-2</v>
      </c>
      <c r="F16" s="5"/>
      <c r="G16" s="4" t="s">
        <v>6</v>
      </c>
      <c r="H16">
        <v>1768</v>
      </c>
      <c r="I16">
        <v>130697</v>
      </c>
      <c r="J16">
        <f t="shared" si="0"/>
        <v>132465</v>
      </c>
    </row>
    <row r="17" spans="1:10" x14ac:dyDescent="0.25">
      <c r="A17" s="3" t="s">
        <v>3</v>
      </c>
      <c r="B17">
        <f t="shared" ref="B17:D17" si="2">B5/$D11</f>
        <v>2.7862233024863865E-2</v>
      </c>
      <c r="C17">
        <f>C5/$D11</f>
        <v>9.0086015137094591E-2</v>
      </c>
      <c r="D17">
        <f t="shared" si="2"/>
        <v>9.3700178393829561E-2</v>
      </c>
      <c r="F17" s="5"/>
      <c r="G17" s="4" t="s">
        <v>7</v>
      </c>
      <c r="H17">
        <v>1768</v>
      </c>
      <c r="I17">
        <v>130697</v>
      </c>
      <c r="J17">
        <f t="shared" si="0"/>
        <v>132465</v>
      </c>
    </row>
    <row r="18" spans="1:10" x14ac:dyDescent="0.25">
      <c r="A18" s="3" t="s">
        <v>4</v>
      </c>
      <c r="B18">
        <f t="shared" ref="B18:D18" si="3">B6/$D12</f>
        <v>2.7241894998829883E-2</v>
      </c>
      <c r="C18">
        <f>C6/$D12</f>
        <v>8.8507001387083381E-2</v>
      </c>
      <c r="D18">
        <f t="shared" si="3"/>
        <v>9.2528608538255397E-2</v>
      </c>
    </row>
    <row r="20" spans="1:10" x14ac:dyDescent="0.25">
      <c r="B20" s="8">
        <v>2.70008558293026E-2</v>
      </c>
      <c r="C20" s="8">
        <v>7.9795975272885747E-2</v>
      </c>
      <c r="D20" s="8">
        <v>9.4611691885372995E-2</v>
      </c>
    </row>
    <row r="21" spans="1:10" x14ac:dyDescent="0.25">
      <c r="B21" s="8">
        <v>2.7862233024863865E-2</v>
      </c>
      <c r="C21" s="8">
        <v>9.0086015137094591E-2</v>
      </c>
      <c r="D21" s="8">
        <v>9.3700178393829561E-2</v>
      </c>
    </row>
    <row r="22" spans="1:10" x14ac:dyDescent="0.25">
      <c r="B22" s="8">
        <v>2.7241894998829883E-2</v>
      </c>
      <c r="C22" s="8">
        <v>8.8507001387083381E-2</v>
      </c>
      <c r="D22" s="8">
        <v>9.2528608538255397E-2</v>
      </c>
    </row>
    <row r="23" spans="1:10" x14ac:dyDescent="0.25">
      <c r="A23" t="s">
        <v>22</v>
      </c>
      <c r="F23" t="s">
        <v>22</v>
      </c>
    </row>
    <row r="24" spans="1:10" x14ac:dyDescent="0.25">
      <c r="A24" s="1" t="s">
        <v>23</v>
      </c>
      <c r="B24" s="2" t="s">
        <v>17</v>
      </c>
      <c r="C24" s="2" t="s">
        <v>18</v>
      </c>
      <c r="D24" s="2"/>
      <c r="F24" s="1" t="s">
        <v>24</v>
      </c>
      <c r="G24" s="2" t="s">
        <v>17</v>
      </c>
      <c r="H24" s="2" t="s">
        <v>18</v>
      </c>
      <c r="I24" s="2"/>
    </row>
    <row r="25" spans="1:10" x14ac:dyDescent="0.25">
      <c r="A25" s="3" t="s">
        <v>19</v>
      </c>
      <c r="B25" s="9">
        <v>1548</v>
      </c>
      <c r="C25" s="10">
        <f>H10-B25</f>
        <v>1177</v>
      </c>
      <c r="F25" s="3" t="s">
        <v>19</v>
      </c>
      <c r="G25" s="9">
        <v>4344</v>
      </c>
      <c r="H25" s="10">
        <f>H9-G25</f>
        <v>20511</v>
      </c>
    </row>
    <row r="26" spans="1:10" x14ac:dyDescent="0.25">
      <c r="A26" s="3" t="s">
        <v>20</v>
      </c>
      <c r="B26" s="9">
        <v>13160</v>
      </c>
      <c r="C26" s="10">
        <f>J10-B26</f>
        <v>126807</v>
      </c>
      <c r="D26">
        <f>B26/C26</f>
        <v>0.10377975979244047</v>
      </c>
      <c r="F26" s="3" t="s">
        <v>20</v>
      </c>
      <c r="G26" s="9">
        <v>13160</v>
      </c>
      <c r="H26" s="10">
        <f>J9-G26</f>
        <v>126807</v>
      </c>
      <c r="I26">
        <f>G26/H26</f>
        <v>0.10377975979244047</v>
      </c>
    </row>
    <row r="27" spans="1:10" x14ac:dyDescent="0.25">
      <c r="A27" s="3" t="s">
        <v>21</v>
      </c>
      <c r="B27">
        <f>B25/B26</f>
        <v>0.117629179331307</v>
      </c>
      <c r="C27">
        <f>C25/C26</f>
        <v>9.2818219814363567E-3</v>
      </c>
      <c r="F27" s="3" t="s">
        <v>21</v>
      </c>
      <c r="G27">
        <f>G25/G26</f>
        <v>0.33009118541033433</v>
      </c>
      <c r="H27">
        <f>H25/H26</f>
        <v>0.16174974567650049</v>
      </c>
    </row>
    <row r="30" spans="1:10" x14ac:dyDescent="0.25">
      <c r="C30" t="s">
        <v>9</v>
      </c>
    </row>
    <row r="31" spans="1:10" x14ac:dyDescent="0.25">
      <c r="C31">
        <v>0</v>
      </c>
      <c r="D31" t="s">
        <v>25</v>
      </c>
    </row>
    <row r="32" spans="1:10" x14ac:dyDescent="0.25">
      <c r="A32" s="4" t="s">
        <v>2</v>
      </c>
      <c r="B32" s="4" t="s">
        <v>5</v>
      </c>
      <c r="C32">
        <v>11127</v>
      </c>
      <c r="D32">
        <f>H9-C32</f>
        <v>13728</v>
      </c>
    </row>
    <row r="33" spans="1:4" x14ac:dyDescent="0.25">
      <c r="A33" s="5"/>
      <c r="B33" s="4" t="s">
        <v>6</v>
      </c>
      <c r="C33">
        <v>1834</v>
      </c>
      <c r="D33">
        <f t="shared" ref="D33:D40" si="4">H10-C33</f>
        <v>891</v>
      </c>
    </row>
    <row r="34" spans="1:4" x14ac:dyDescent="0.25">
      <c r="A34" s="5"/>
      <c r="B34" s="4" t="s">
        <v>7</v>
      </c>
      <c r="C34">
        <v>1834</v>
      </c>
      <c r="D34">
        <f t="shared" si="4"/>
        <v>891</v>
      </c>
    </row>
    <row r="35" spans="1:4" x14ac:dyDescent="0.25">
      <c r="A35" s="3" t="s">
        <v>3</v>
      </c>
      <c r="B35" s="4" t="s">
        <v>5</v>
      </c>
      <c r="C35">
        <v>10552</v>
      </c>
      <c r="D35">
        <f t="shared" si="4"/>
        <v>24123</v>
      </c>
    </row>
    <row r="36" spans="1:4" x14ac:dyDescent="0.25">
      <c r="A36" s="5"/>
      <c r="B36" s="4" t="s">
        <v>6</v>
      </c>
      <c r="C36">
        <v>868</v>
      </c>
      <c r="D36">
        <f t="shared" si="4"/>
        <v>1606</v>
      </c>
    </row>
    <row r="37" spans="1:4" x14ac:dyDescent="0.25">
      <c r="A37" s="5"/>
      <c r="B37" s="4" t="s">
        <v>7</v>
      </c>
      <c r="C37">
        <v>868</v>
      </c>
      <c r="D37">
        <f t="shared" si="4"/>
        <v>1606</v>
      </c>
    </row>
    <row r="38" spans="1:4" x14ac:dyDescent="0.25">
      <c r="A38" s="3" t="s">
        <v>4</v>
      </c>
      <c r="B38" s="4" t="s">
        <v>5</v>
      </c>
      <c r="C38">
        <v>9420</v>
      </c>
      <c r="D38">
        <f t="shared" si="4"/>
        <v>8454</v>
      </c>
    </row>
    <row r="39" spans="1:4" x14ac:dyDescent="0.25">
      <c r="A39" s="5"/>
      <c r="B39" s="4" t="s">
        <v>6</v>
      </c>
      <c r="C39">
        <v>1080</v>
      </c>
      <c r="D39">
        <f t="shared" si="4"/>
        <v>688</v>
      </c>
    </row>
    <row r="40" spans="1:4" x14ac:dyDescent="0.25">
      <c r="A40" s="5"/>
      <c r="B40" s="4" t="s">
        <v>7</v>
      </c>
      <c r="C40">
        <v>1080</v>
      </c>
      <c r="D40">
        <f t="shared" si="4"/>
        <v>688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130" zoomScaleNormal="130" workbookViewId="0">
      <selection activeCell="D4" sqref="D4"/>
    </sheetView>
  </sheetViews>
  <sheetFormatPr baseColWidth="10" defaultRowHeight="15" x14ac:dyDescent="0.25"/>
  <cols>
    <col min="1" max="1" width="25.7109375" bestFit="1" customWidth="1"/>
    <col min="2" max="2" width="13.140625" bestFit="1" customWidth="1"/>
    <col min="3" max="3" width="14.85546875" bestFit="1" customWidth="1"/>
    <col min="4" max="4" width="15.42578125" bestFit="1" customWidth="1"/>
    <col min="6" max="6" width="25.7109375" bestFit="1" customWidth="1"/>
    <col min="7" max="9" width="13.7109375" bestFit="1" customWidth="1"/>
  </cols>
  <sheetData>
    <row r="1" spans="1:10" x14ac:dyDescent="0.25">
      <c r="A1" t="s">
        <v>0</v>
      </c>
      <c r="F1" t="s">
        <v>8</v>
      </c>
    </row>
    <row r="3" spans="1:10" x14ac:dyDescent="0.25">
      <c r="A3" s="1" t="s">
        <v>1</v>
      </c>
      <c r="B3" s="2" t="s">
        <v>5</v>
      </c>
      <c r="C3" s="2" t="s">
        <v>6</v>
      </c>
      <c r="D3" s="2" t="s">
        <v>7</v>
      </c>
      <c r="F3" s="1" t="s">
        <v>1</v>
      </c>
      <c r="G3" s="2" t="s">
        <v>5</v>
      </c>
      <c r="H3" s="2" t="s">
        <v>6</v>
      </c>
      <c r="I3" s="2" t="s">
        <v>7</v>
      </c>
    </row>
    <row r="4" spans="1:10" x14ac:dyDescent="0.25">
      <c r="A4" s="3" t="s">
        <v>2</v>
      </c>
      <c r="B4">
        <v>1.1248413974930762</v>
      </c>
      <c r="C4">
        <v>1.5426940462382279</v>
      </c>
      <c r="D4">
        <v>1.6431965061662055</v>
      </c>
      <c r="F4" s="3" t="s">
        <v>2</v>
      </c>
      <c r="G4" s="11">
        <f>H9/J9</f>
        <v>0.22680346081576372</v>
      </c>
      <c r="H4" s="11">
        <f>H10/J10</f>
        <v>0.87035515514371242</v>
      </c>
      <c r="I4" s="11">
        <f>H11/J11</f>
        <v>0.87035515514371242</v>
      </c>
    </row>
    <row r="5" spans="1:10" x14ac:dyDescent="0.25">
      <c r="A5" s="3" t="s">
        <v>3</v>
      </c>
      <c r="B5">
        <v>1.3863889874833997</v>
      </c>
      <c r="C5">
        <v>2.1722643910032322</v>
      </c>
      <c r="D5">
        <v>1.8369364406123299</v>
      </c>
      <c r="F5" s="3" t="s">
        <v>3</v>
      </c>
      <c r="G5" s="11">
        <f>H12/J12</f>
        <v>0.17637853116366714</v>
      </c>
      <c r="H5" s="11">
        <f>H13/J13</f>
        <v>0.83578591846185779</v>
      </c>
      <c r="I5" s="11">
        <f>H14/J14</f>
        <v>0.83578591846185779</v>
      </c>
    </row>
    <row r="6" spans="1:10" x14ac:dyDescent="0.25">
      <c r="A6" s="3" t="s">
        <v>4</v>
      </c>
      <c r="B6">
        <v>1.3354665657017843</v>
      </c>
      <c r="C6">
        <v>1.8880973638304119</v>
      </c>
      <c r="D6">
        <v>2.0487802908724579</v>
      </c>
      <c r="F6" s="3" t="s">
        <v>4</v>
      </c>
      <c r="G6" s="11">
        <f>H15/J15</f>
        <v>0.233306911259578</v>
      </c>
      <c r="H6" s="11">
        <f>H16/J16</f>
        <v>0.78881213905559955</v>
      </c>
      <c r="I6" s="11">
        <f>H17/J17</f>
        <v>0.78881213905559955</v>
      </c>
    </row>
    <row r="8" spans="1:10" x14ac:dyDescent="0.25">
      <c r="H8" s="6" t="s">
        <v>9</v>
      </c>
      <c r="I8" s="6" t="s">
        <v>10</v>
      </c>
      <c r="J8" s="6" t="s">
        <v>11</v>
      </c>
    </row>
    <row r="9" spans="1:10" x14ac:dyDescent="0.25">
      <c r="A9" s="7" t="s">
        <v>12</v>
      </c>
      <c r="B9" s="4" t="s">
        <v>13</v>
      </c>
      <c r="C9" s="6" t="s">
        <v>14</v>
      </c>
      <c r="D9" s="6" t="s">
        <v>15</v>
      </c>
      <c r="F9" s="4" t="s">
        <v>2</v>
      </c>
      <c r="G9" s="4" t="s">
        <v>5</v>
      </c>
      <c r="H9">
        <v>31745</v>
      </c>
      <c r="I9">
        <f>J9-H9</f>
        <v>108222</v>
      </c>
      <c r="J9">
        <f>B10</f>
        <v>139967</v>
      </c>
    </row>
    <row r="10" spans="1:10" x14ac:dyDescent="0.25">
      <c r="A10" s="3" t="s">
        <v>2</v>
      </c>
      <c r="B10">
        <v>139967</v>
      </c>
      <c r="C10">
        <v>361</v>
      </c>
      <c r="D10">
        <f>B10/C10</f>
        <v>387.72022160664818</v>
      </c>
      <c r="F10" s="5"/>
      <c r="G10" s="4" t="s">
        <v>6</v>
      </c>
      <c r="H10">
        <v>121821</v>
      </c>
      <c r="I10">
        <f t="shared" ref="I10:I17" si="0">J10-H10</f>
        <v>18146</v>
      </c>
      <c r="J10">
        <f>B10</f>
        <v>139967</v>
      </c>
    </row>
    <row r="11" spans="1:10" x14ac:dyDescent="0.25">
      <c r="A11" s="3" t="s">
        <v>3</v>
      </c>
      <c r="B11">
        <v>250484</v>
      </c>
      <c r="C11">
        <v>660</v>
      </c>
      <c r="D11">
        <f>B11/C11</f>
        <v>379.5212121212121</v>
      </c>
      <c r="F11" s="5"/>
      <c r="G11" s="4" t="s">
        <v>7</v>
      </c>
      <c r="H11">
        <v>121821</v>
      </c>
      <c r="I11">
        <f t="shared" si="0"/>
        <v>18146</v>
      </c>
      <c r="J11">
        <f>B10</f>
        <v>139967</v>
      </c>
    </row>
    <row r="12" spans="1:10" x14ac:dyDescent="0.25">
      <c r="A12" s="3" t="s">
        <v>4</v>
      </c>
      <c r="B12">
        <v>132465</v>
      </c>
      <c r="C12">
        <v>298</v>
      </c>
      <c r="D12">
        <f>B12/C12</f>
        <v>444.51342281879192</v>
      </c>
      <c r="F12" s="3" t="s">
        <v>3</v>
      </c>
      <c r="G12" s="4" t="s">
        <v>5</v>
      </c>
      <c r="H12">
        <v>44180</v>
      </c>
      <c r="I12">
        <f t="shared" si="0"/>
        <v>206304</v>
      </c>
      <c r="J12">
        <f>B11</f>
        <v>250484</v>
      </c>
    </row>
    <row r="13" spans="1:10" x14ac:dyDescent="0.25">
      <c r="F13" s="5"/>
      <c r="G13" s="4" t="s">
        <v>6</v>
      </c>
      <c r="H13">
        <v>209351</v>
      </c>
      <c r="I13">
        <f t="shared" si="0"/>
        <v>41133</v>
      </c>
      <c r="J13">
        <f>B11</f>
        <v>250484</v>
      </c>
    </row>
    <row r="14" spans="1:10" x14ac:dyDescent="0.25">
      <c r="A14" s="4" t="s">
        <v>16</v>
      </c>
      <c r="F14" s="5"/>
      <c r="G14" s="4" t="s">
        <v>7</v>
      </c>
      <c r="H14">
        <v>209351</v>
      </c>
      <c r="I14">
        <f t="shared" si="0"/>
        <v>41133</v>
      </c>
      <c r="J14">
        <f>B11</f>
        <v>250484</v>
      </c>
    </row>
    <row r="15" spans="1:10" x14ac:dyDescent="0.25">
      <c r="A15" s="1" t="s">
        <v>1</v>
      </c>
      <c r="B15" s="2" t="s">
        <v>5</v>
      </c>
      <c r="C15" s="2" t="s">
        <v>6</v>
      </c>
      <c r="D15" s="2" t="s">
        <v>7</v>
      </c>
      <c r="F15" s="3" t="s">
        <v>4</v>
      </c>
      <c r="G15" s="4" t="s">
        <v>5</v>
      </c>
      <c r="H15">
        <v>30905</v>
      </c>
      <c r="I15">
        <f t="shared" si="0"/>
        <v>101560</v>
      </c>
      <c r="J15">
        <f>B12</f>
        <v>132465</v>
      </c>
    </row>
    <row r="16" spans="1:10" x14ac:dyDescent="0.25">
      <c r="A16" s="3" t="s">
        <v>2</v>
      </c>
      <c r="B16">
        <f>B4/$D10</f>
        <v>2.901167735930616E-3</v>
      </c>
      <c r="C16">
        <f>C4/$D10</f>
        <v>3.978884670615219E-3</v>
      </c>
      <c r="D16">
        <f t="shared" ref="D16" si="1">D4/$D10</f>
        <v>4.2380985426993516E-3</v>
      </c>
      <c r="F16" s="5"/>
      <c r="G16" s="4" t="s">
        <v>6</v>
      </c>
      <c r="H16">
        <v>104490</v>
      </c>
      <c r="I16">
        <f t="shared" si="0"/>
        <v>27975</v>
      </c>
      <c r="J16">
        <f>B12</f>
        <v>132465</v>
      </c>
    </row>
    <row r="17" spans="1:10" x14ac:dyDescent="0.25">
      <c r="A17" s="3" t="s">
        <v>3</v>
      </c>
      <c r="B17">
        <f>B5/$D11</f>
        <v>3.6529947291605207E-3</v>
      </c>
      <c r="C17">
        <f>C5/$D11</f>
        <v>5.7236969150210523E-3</v>
      </c>
      <c r="D17">
        <f t="shared" ref="B17:D18" si="2">D5/$D11</f>
        <v>4.8401416889068275E-3</v>
      </c>
      <c r="F17" s="5"/>
      <c r="G17" s="4" t="s">
        <v>7</v>
      </c>
      <c r="H17">
        <v>104490</v>
      </c>
      <c r="I17">
        <f t="shared" si="0"/>
        <v>27975</v>
      </c>
      <c r="J17">
        <f>B12</f>
        <v>132465</v>
      </c>
    </row>
    <row r="18" spans="1:10" x14ac:dyDescent="0.25">
      <c r="A18" s="3" t="s">
        <v>4</v>
      </c>
      <c r="B18">
        <f>B6/$D12</f>
        <v>3.0043334962377363E-3</v>
      </c>
      <c r="C18">
        <f>C6/$D12</f>
        <v>4.2475598416295834E-3</v>
      </c>
      <c r="D18">
        <f>D6/$D12</f>
        <v>4.6090403252179255E-3</v>
      </c>
    </row>
    <row r="20" spans="1:10" x14ac:dyDescent="0.25">
      <c r="B20" s="8">
        <v>2.70008558293026E-2</v>
      </c>
      <c r="C20" s="8">
        <v>7.9795975272885747E-2</v>
      </c>
      <c r="D20" s="8">
        <v>9.4611691885372995E-2</v>
      </c>
    </row>
    <row r="21" spans="1:10" x14ac:dyDescent="0.25">
      <c r="B21" s="8">
        <v>2.7862233024863865E-2</v>
      </c>
      <c r="C21" s="8">
        <v>9.0086015137094591E-2</v>
      </c>
      <c r="D21" s="8">
        <v>9.3700178393829561E-2</v>
      </c>
    </row>
    <row r="22" spans="1:10" x14ac:dyDescent="0.25">
      <c r="B22" s="8">
        <v>2.7241894998829883E-2</v>
      </c>
      <c r="C22" s="8">
        <v>8.8507001387083381E-2</v>
      </c>
      <c r="D22" s="8">
        <v>9.2528608538255397E-2</v>
      </c>
    </row>
    <row r="23" spans="1:10" x14ac:dyDescent="0.25">
      <c r="A23" t="s">
        <v>22</v>
      </c>
      <c r="F23" t="s">
        <v>22</v>
      </c>
    </row>
    <row r="24" spans="1:10" x14ac:dyDescent="0.25">
      <c r="A24" s="1" t="s">
        <v>23</v>
      </c>
      <c r="B24" s="2" t="s">
        <v>17</v>
      </c>
      <c r="C24" s="2" t="s">
        <v>18</v>
      </c>
      <c r="D24" s="2"/>
      <c r="F24" s="1" t="s">
        <v>24</v>
      </c>
      <c r="G24" s="2" t="s">
        <v>17</v>
      </c>
      <c r="H24" s="2" t="s">
        <v>18</v>
      </c>
      <c r="I24" s="2"/>
    </row>
    <row r="25" spans="1:10" x14ac:dyDescent="0.25">
      <c r="A25" s="3" t="s">
        <v>19</v>
      </c>
      <c r="B25" s="9">
        <v>12320</v>
      </c>
      <c r="C25" s="10">
        <f>H10-B25</f>
        <v>109501</v>
      </c>
      <c r="F25" s="3" t="s">
        <v>19</v>
      </c>
      <c r="G25" s="9">
        <v>7064</v>
      </c>
      <c r="H25" s="10">
        <f>H9-G25</f>
        <v>24681</v>
      </c>
    </row>
    <row r="26" spans="1:10" x14ac:dyDescent="0.25">
      <c r="A26" s="3" t="s">
        <v>20</v>
      </c>
      <c r="B26" s="9">
        <v>13160</v>
      </c>
      <c r="C26" s="10">
        <f>J10-B26</f>
        <v>126807</v>
      </c>
      <c r="D26">
        <f>B26/C26</f>
        <v>0.10377975979244047</v>
      </c>
      <c r="F26" s="3" t="s">
        <v>20</v>
      </c>
      <c r="G26" s="9">
        <v>13160</v>
      </c>
      <c r="H26" s="10">
        <f>J9-G26</f>
        <v>126807</v>
      </c>
      <c r="I26">
        <f>G26/H26</f>
        <v>0.10377975979244047</v>
      </c>
    </row>
    <row r="27" spans="1:10" x14ac:dyDescent="0.25">
      <c r="A27" s="3" t="s">
        <v>21</v>
      </c>
      <c r="B27">
        <f>B25/B26</f>
        <v>0.93617021276595747</v>
      </c>
      <c r="C27">
        <f>C25/C26</f>
        <v>0.86352488427295027</v>
      </c>
      <c r="F27" s="3" t="s">
        <v>21</v>
      </c>
      <c r="G27">
        <f>G25/G26</f>
        <v>0.53677811550151977</v>
      </c>
      <c r="H27">
        <f>H25/H26</f>
        <v>0.19463436561073127</v>
      </c>
    </row>
    <row r="30" spans="1:10" x14ac:dyDescent="0.25">
      <c r="C30" t="s">
        <v>9</v>
      </c>
    </row>
    <row r="31" spans="1:10" x14ac:dyDescent="0.25">
      <c r="C31">
        <v>0</v>
      </c>
      <c r="D31" t="s">
        <v>25</v>
      </c>
    </row>
    <row r="32" spans="1:10" x14ac:dyDescent="0.25">
      <c r="A32" s="4" t="s">
        <v>2</v>
      </c>
      <c r="B32" s="4" t="s">
        <v>5</v>
      </c>
      <c r="D32">
        <f>H9-C32</f>
        <v>31745</v>
      </c>
    </row>
    <row r="33" spans="1:4" x14ac:dyDescent="0.25">
      <c r="A33" s="5"/>
      <c r="B33" s="4" t="s">
        <v>6</v>
      </c>
      <c r="D33">
        <f t="shared" ref="D33:D40" si="3">H10-C33</f>
        <v>121821</v>
      </c>
    </row>
    <row r="34" spans="1:4" x14ac:dyDescent="0.25">
      <c r="A34" s="5"/>
      <c r="B34" s="4" t="s">
        <v>7</v>
      </c>
      <c r="D34">
        <f t="shared" si="3"/>
        <v>121821</v>
      </c>
    </row>
    <row r="35" spans="1:4" x14ac:dyDescent="0.25">
      <c r="A35" s="3" t="s">
        <v>3</v>
      </c>
      <c r="B35" s="4" t="s">
        <v>5</v>
      </c>
      <c r="D35">
        <f t="shared" si="3"/>
        <v>44180</v>
      </c>
    </row>
    <row r="36" spans="1:4" x14ac:dyDescent="0.25">
      <c r="A36" s="5"/>
      <c r="B36" s="4" t="s">
        <v>6</v>
      </c>
      <c r="D36">
        <f t="shared" si="3"/>
        <v>209351</v>
      </c>
    </row>
    <row r="37" spans="1:4" x14ac:dyDescent="0.25">
      <c r="A37" s="5"/>
      <c r="B37" s="4" t="s">
        <v>7</v>
      </c>
      <c r="D37">
        <f t="shared" si="3"/>
        <v>209351</v>
      </c>
    </row>
    <row r="38" spans="1:4" x14ac:dyDescent="0.25">
      <c r="A38" s="3" t="s">
        <v>4</v>
      </c>
      <c r="B38" s="4" t="s">
        <v>5</v>
      </c>
      <c r="D38">
        <f t="shared" si="3"/>
        <v>30905</v>
      </c>
    </row>
    <row r="39" spans="1:4" x14ac:dyDescent="0.25">
      <c r="A39" s="5"/>
      <c r="B39" s="4" t="s">
        <v>6</v>
      </c>
      <c r="D39">
        <f t="shared" si="3"/>
        <v>104490</v>
      </c>
    </row>
    <row r="40" spans="1:4" x14ac:dyDescent="0.25">
      <c r="A40" s="5"/>
      <c r="B40" s="4" t="s">
        <v>7</v>
      </c>
      <c r="D40">
        <f t="shared" si="3"/>
        <v>104490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720p</vt:lpstr>
      <vt:lpstr>144p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Lang</dc:creator>
  <cp:lastModifiedBy>Christopher Lang</cp:lastModifiedBy>
  <dcterms:created xsi:type="dcterms:W3CDTF">2022-01-22T17:39:34Z</dcterms:created>
  <dcterms:modified xsi:type="dcterms:W3CDTF">2022-02-07T13:05:48Z</dcterms:modified>
</cp:coreProperties>
</file>