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arlo\Documents\GitHub\IMTA-CD-Video_Compression_Project\"/>
    </mc:Choice>
  </mc:AlternateContent>
  <xr:revisionPtr revIDLastSave="0" documentId="13_ncr:1_{4C61B1C8-B6B1-4D45-92A9-4E83C2EECC2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erformance compression image" sheetId="2" r:id="rId1"/>
    <sheet name="Performance Motion vs Non Moti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B4" i="1"/>
  <c r="R14" i="1"/>
  <c r="R13" i="1"/>
  <c r="R11" i="1"/>
  <c r="N1" i="1"/>
  <c r="C1" i="1" l="1"/>
  <c r="D1" i="1" s="1"/>
  <c r="E1" i="1" s="1"/>
  <c r="F1" i="1" s="1"/>
  <c r="G1" i="1" s="1"/>
  <c r="H1" i="1" s="1"/>
  <c r="I1" i="1" s="1"/>
  <c r="J1" i="1" s="1"/>
  <c r="K1" i="1" s="1"/>
  <c r="O1" i="1" l="1"/>
  <c r="P1" i="1" s="1"/>
  <c r="Q1" i="1" s="1"/>
  <c r="R1" i="1" s="1"/>
  <c r="S1" i="1" s="1"/>
  <c r="L1" i="1"/>
  <c r="M1" i="1" s="1"/>
</calcChain>
</file>

<file path=xl/sharedStrings.xml><?xml version="1.0" encoding="utf-8"?>
<sst xmlns="http://schemas.openxmlformats.org/spreadsheetml/2006/main" count="10" uniqueCount="10">
  <si>
    <t>Nombre de Frames</t>
  </si>
  <si>
    <t>Temps ecoulé avec motion detection (s)</t>
  </si>
  <si>
    <t>Temps ecoulé sans motion detection (s)</t>
  </si>
  <si>
    <t>seconds</t>
  </si>
  <si>
    <t>minutes</t>
  </si>
  <si>
    <t>hours</t>
  </si>
  <si>
    <t>Temps écoulé (s)</t>
  </si>
  <si>
    <t>Qualité (%)</t>
  </si>
  <si>
    <t>PSNR</t>
  </si>
  <si>
    <t>Taux de Compression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</si>
</sst>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'Performance compression image'!$B$1:$J$1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'Performance compression image'!$B$2:$J$2</c:f>
              <c:numCache>
                <c:formatCode>0.000</c:formatCode>
                <c:ptCount val="9"/>
                <c:pt idx="0">
                  <c:v>1.1661319999999999</c:v>
                </c:pt>
                <c:pt idx="1">
                  <c:v>1.419835</c:v>
                </c:pt>
                <c:pt idx="2">
                  <c:v>1.5631010000000001</c:v>
                </c:pt>
                <c:pt idx="3">
                  <c:v>1.7186490000000001</c:v>
                </c:pt>
                <c:pt idx="4">
                  <c:v>1.9260710000000001</c:v>
                </c:pt>
                <c:pt idx="5">
                  <c:v>2.0306229999999998</c:v>
                </c:pt>
                <c:pt idx="6">
                  <c:v>2.2227480000000002</c:v>
                </c:pt>
                <c:pt idx="7">
                  <c:v>2.6204900000000002</c:v>
                </c:pt>
                <c:pt idx="8">
                  <c:v>3.203767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6-4B1B-BAD1-2D873C8463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6402064"/>
        <c:axId val="190957552"/>
      </c:lineChart>
      <c:catAx>
        <c:axId val="19640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Qualité de l'image Q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957552"/>
        <c:crosses val="autoZero"/>
        <c:auto val="1"/>
        <c:lblAlgn val="ctr"/>
        <c:lblOffset val="100"/>
        <c:noMultiLvlLbl val="0"/>
      </c:catAx>
      <c:valAx>
        <c:axId val="1909575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  <a:r>
                  <a:rPr lang="es-ES" baseline="0"/>
                  <a:t> écoulé (en 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40206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compression image'!$A$3</c:f>
              <c:strCache>
                <c:ptCount val="1"/>
                <c:pt idx="0">
                  <c:v>PSNR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'Performance compression image'!$B$1:$J$1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'Performance compression image'!$B$3:$J$3</c:f>
              <c:numCache>
                <c:formatCode>0.00</c:formatCode>
                <c:ptCount val="9"/>
                <c:pt idx="0">
                  <c:v>26.3904</c:v>
                </c:pt>
                <c:pt idx="1">
                  <c:v>28.917100000000001</c:v>
                </c:pt>
                <c:pt idx="2">
                  <c:v>30.574200000000001</c:v>
                </c:pt>
                <c:pt idx="3">
                  <c:v>31.760999999999999</c:v>
                </c:pt>
                <c:pt idx="4">
                  <c:v>32.746600000000001</c:v>
                </c:pt>
                <c:pt idx="5">
                  <c:v>33.757599999999996</c:v>
                </c:pt>
                <c:pt idx="6">
                  <c:v>35.122100000000003</c:v>
                </c:pt>
                <c:pt idx="7">
                  <c:v>37.203800000000001</c:v>
                </c:pt>
                <c:pt idx="8">
                  <c:v>41.235300000000002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2-43BE-A62C-A832B72385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7615536"/>
        <c:axId val="1797953488"/>
      </c:lineChart>
      <c:catAx>
        <c:axId val="12761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Qualité de l'image Q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7953488"/>
        <c:crosses val="autoZero"/>
        <c:auto val="1"/>
        <c:lblAlgn val="ctr"/>
        <c:lblOffset val="100"/>
        <c:noMultiLvlLbl val="0"/>
      </c:catAx>
      <c:valAx>
        <c:axId val="1797953488"/>
        <c:scaling>
          <c:orientation val="minMax"/>
          <c:max val="4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1553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compression image'!$A$4</c:f>
              <c:strCache>
                <c:ptCount val="1"/>
                <c:pt idx="0">
                  <c:v>Taux de Compression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'Performance compression image'!$B$1:$J$1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'Performance compression image'!$B$4:$J$4</c:f>
              <c:numCache>
                <c:formatCode>General</c:formatCode>
                <c:ptCount val="9"/>
                <c:pt idx="0">
                  <c:v>16.851099999999999</c:v>
                </c:pt>
                <c:pt idx="1">
                  <c:v>10.946199999999999</c:v>
                </c:pt>
                <c:pt idx="2">
                  <c:v>8.7533999999999992</c:v>
                </c:pt>
                <c:pt idx="3">
                  <c:v>7.5101000000000004</c:v>
                </c:pt>
                <c:pt idx="4">
                  <c:v>6.6172000000000004</c:v>
                </c:pt>
                <c:pt idx="5">
                  <c:v>5.9353999999999996</c:v>
                </c:pt>
                <c:pt idx="6">
                  <c:v>5.1178999999999997</c:v>
                </c:pt>
                <c:pt idx="7">
                  <c:v>4.2066999999999997</c:v>
                </c:pt>
                <c:pt idx="8">
                  <c:v>3.0417999999999998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E-43A3-85B6-2D64E74CC1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7615536"/>
        <c:axId val="1797953488"/>
      </c:lineChart>
      <c:catAx>
        <c:axId val="12761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Qualité de l'image Q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7953488"/>
        <c:crosses val="autoZero"/>
        <c:auto val="1"/>
        <c:lblAlgn val="ctr"/>
        <c:lblOffset val="100"/>
        <c:noMultiLvlLbl val="0"/>
      </c:catAx>
      <c:valAx>
        <c:axId val="17979534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Taux de Compression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1553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'Performance Motion vs Non Motio'!$A$2</c:f>
              <c:strCache>
                <c:ptCount val="1"/>
                <c:pt idx="0">
                  <c:v>Temps ecoulé sans motion detection (s)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'Performance Motion vs Non Motio'!$B$1:$S$1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130</c:v>
                </c:pt>
                <c:pt idx="11">
                  <c:v>150</c:v>
                </c:pt>
                <c:pt idx="12">
                  <c:v>180</c:v>
                </c:pt>
                <c:pt idx="13">
                  <c:v>200</c:v>
                </c:pt>
                <c:pt idx="14">
                  <c:v>230</c:v>
                </c:pt>
                <c:pt idx="15">
                  <c:v>250</c:v>
                </c:pt>
                <c:pt idx="16">
                  <c:v>280</c:v>
                </c:pt>
                <c:pt idx="17">
                  <c:v>300</c:v>
                </c:pt>
              </c:numCache>
            </c:numRef>
          </c:cat>
          <c:val>
            <c:numRef>
              <c:f>'Performance Motion vs Non Motio'!$B$2:$S$2</c:f>
              <c:numCache>
                <c:formatCode>General</c:formatCode>
                <c:ptCount val="18"/>
                <c:pt idx="0">
                  <c:v>15.229728</c:v>
                </c:pt>
                <c:pt idx="1">
                  <c:v>18.479600000000001</c:v>
                </c:pt>
                <c:pt idx="2">
                  <c:v>27.072937</c:v>
                </c:pt>
                <c:pt idx="3">
                  <c:v>37.721536999999998</c:v>
                </c:pt>
                <c:pt idx="4">
                  <c:v>46.280110999999998</c:v>
                </c:pt>
                <c:pt idx="5" formatCode="0.000">
                  <c:v>55.593311</c:v>
                </c:pt>
                <c:pt idx="6" formatCode="0.000">
                  <c:v>65.031788000000006</c:v>
                </c:pt>
                <c:pt idx="7" formatCode="0.000">
                  <c:v>75.522158000000005</c:v>
                </c:pt>
                <c:pt idx="8" formatCode="0.000">
                  <c:v>85.402472000000003</c:v>
                </c:pt>
                <c:pt idx="9" formatCode="0.000">
                  <c:v>94.199971000000005</c:v>
                </c:pt>
                <c:pt idx="10" formatCode="0.000">
                  <c:v>126.148782</c:v>
                </c:pt>
                <c:pt idx="11" formatCode="0.000">
                  <c:v>145.64534599999999</c:v>
                </c:pt>
                <c:pt idx="12" formatCode="0.000">
                  <c:v>176.09676899999999</c:v>
                </c:pt>
                <c:pt idx="13" formatCode="0.000">
                  <c:v>194.84185500000001</c:v>
                </c:pt>
                <c:pt idx="14" formatCode="0.000">
                  <c:v>225.81384</c:v>
                </c:pt>
                <c:pt idx="15" formatCode="0.000">
                  <c:v>241.820404</c:v>
                </c:pt>
                <c:pt idx="16" formatCode="0.000">
                  <c:v>288.62245000000001</c:v>
                </c:pt>
                <c:pt idx="17" formatCode="0.000">
                  <c:v>296.57645200000002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9-477D-B240-68B41314BE63}"/>
            </c:ext>
          </c:extLst>
        </c:ser>
        <c:ser>
          <c:idx val="2"/>
          <c:order val="1"/>
          <c:tx>
            <c:strRef>
              <c:f>'Performance Motion vs Non Motio'!$A$3</c:f>
              <c:strCache>
                <c:ptCount val="1"/>
                <c:pt idx="0">
                  <c:v>Temps ecoulé avec motion detection (s)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'Performance Motion vs Non Motio'!$B$1:$S$1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130</c:v>
                </c:pt>
                <c:pt idx="11">
                  <c:v>150</c:v>
                </c:pt>
                <c:pt idx="12">
                  <c:v>180</c:v>
                </c:pt>
                <c:pt idx="13">
                  <c:v>200</c:v>
                </c:pt>
                <c:pt idx="14">
                  <c:v>230</c:v>
                </c:pt>
                <c:pt idx="15">
                  <c:v>250</c:v>
                </c:pt>
                <c:pt idx="16">
                  <c:v>280</c:v>
                </c:pt>
                <c:pt idx="17">
                  <c:v>300</c:v>
                </c:pt>
              </c:numCache>
            </c:numRef>
          </c:cat>
          <c:val>
            <c:numRef>
              <c:f>'Performance Motion vs Non Motio'!$B$3:$S$3</c:f>
              <c:numCache>
                <c:formatCode>0.000</c:formatCode>
                <c:ptCount val="18"/>
                <c:pt idx="0">
                  <c:v>15.301561</c:v>
                </c:pt>
                <c:pt idx="1">
                  <c:v>25.483293</c:v>
                </c:pt>
                <c:pt idx="2">
                  <c:v>37.788728999999996</c:v>
                </c:pt>
                <c:pt idx="3">
                  <c:v>63.908729999999998</c:v>
                </c:pt>
                <c:pt idx="4">
                  <c:v>65.878972000000005</c:v>
                </c:pt>
                <c:pt idx="5">
                  <c:v>76.221478000000005</c:v>
                </c:pt>
                <c:pt idx="6">
                  <c:v>98.870307999999994</c:v>
                </c:pt>
                <c:pt idx="7">
                  <c:v>105.359278</c:v>
                </c:pt>
                <c:pt idx="8">
                  <c:v>116.542833</c:v>
                </c:pt>
                <c:pt idx="9">
                  <c:v>128.467297</c:v>
                </c:pt>
                <c:pt idx="10">
                  <c:v>167.43596299999999</c:v>
                </c:pt>
                <c:pt idx="11">
                  <c:v>195.96078</c:v>
                </c:pt>
                <c:pt idx="12">
                  <c:v>231.38302899999999</c:v>
                </c:pt>
                <c:pt idx="13">
                  <c:v>260.03045800000001</c:v>
                </c:pt>
                <c:pt idx="14">
                  <c:v>299.76996500000001</c:v>
                </c:pt>
                <c:pt idx="15">
                  <c:v>332.56340599999999</c:v>
                </c:pt>
                <c:pt idx="16">
                  <c:v>374.80377399999998</c:v>
                </c:pt>
                <c:pt idx="17">
                  <c:v>404.16781400000002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9-477D-B240-68B41314B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02064"/>
        <c:axId val="190957552"/>
      </c:lineChart>
      <c:catAx>
        <c:axId val="19640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Nombre de frames de la vidéo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957552"/>
        <c:crosses val="autoZero"/>
        <c:auto val="1"/>
        <c:lblAlgn val="ctr"/>
        <c:lblOffset val="100"/>
        <c:noMultiLvlLbl val="0"/>
      </c:catAx>
      <c:valAx>
        <c:axId val="1909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  <a:r>
                  <a:rPr lang="es-ES" baseline="0"/>
                  <a:t> écoulé (en sec)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40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6</xdr:row>
      <xdr:rowOff>121920</xdr:rowOff>
    </xdr:from>
    <xdr:to>
      <xdr:col>6</xdr:col>
      <xdr:colOff>617220</xdr:colOff>
      <xdr:row>23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0AE668-A39F-4C14-8FB6-E18D1A51C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236220</xdr:colOff>
      <xdr:row>7</xdr:row>
      <xdr:rowOff>152400</xdr:rowOff>
    </xdr:from>
    <xdr:to>
      <xdr:col>13</xdr:col>
      <xdr:colOff>137160</xdr:colOff>
      <xdr:row>23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131985-68C4-4840-873D-85B27AF25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7</xdr:row>
      <xdr:rowOff>144780</xdr:rowOff>
    </xdr:from>
    <xdr:to>
      <xdr:col>19</xdr:col>
      <xdr:colOff>434340</xdr:colOff>
      <xdr:row>23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19E5AE-221C-44DB-A039-9A9636E0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2065020</xdr:colOff>
      <xdr:row>6</xdr:row>
      <xdr:rowOff>175260</xdr:rowOff>
    </xdr:from>
    <xdr:to>
      <xdr:col>10</xdr:col>
      <xdr:colOff>198120</xdr:colOff>
      <xdr:row>23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AE8929-845B-4537-B385-788A2C465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7A3A-6D1B-451F-A27B-B64853245357}">
  <dimension ref="A1:K4"/>
  <sheetViews>
    <sheetView tabSelected="1" workbookViewId="0">
      <selection activeCell="O21" sqref="O21"/>
    </sheetView>
  </sheetViews>
  <sheetFormatPr baseColWidth="10" defaultRowHeight="14.4" x14ac:dyDescent="0.3"/>
  <cols>
    <col min="1" max="1" width="21.5546875" bestFit="1" customWidth="1"/>
    <col min="2" max="2" width="11.6640625" bestFit="1" customWidth="1"/>
    <col min="3" max="4" width="12.109375" bestFit="1" customWidth="1"/>
    <col min="5" max="5" width="11.6640625" bestFit="1" customWidth="1"/>
  </cols>
  <sheetData>
    <row r="1" spans="1:11" x14ac:dyDescent="0.3">
      <c r="A1" t="s">
        <v>7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</row>
    <row r="2" spans="1:11" x14ac:dyDescent="0.3">
      <c r="A2" t="s">
        <v>6</v>
      </c>
      <c r="B2" s="1">
        <v>1.1661319999999999</v>
      </c>
      <c r="C2" s="1">
        <v>1.419835</v>
      </c>
      <c r="D2" s="1">
        <v>1.5631010000000001</v>
      </c>
      <c r="E2" s="1">
        <v>1.7186490000000001</v>
      </c>
      <c r="F2" s="1">
        <v>1.9260710000000001</v>
      </c>
      <c r="G2" s="1">
        <v>2.0306229999999998</v>
      </c>
      <c r="H2" s="1">
        <v>2.2227480000000002</v>
      </c>
      <c r="I2" s="1">
        <v>2.6204900000000002</v>
      </c>
      <c r="J2" s="1">
        <v>3.203767</v>
      </c>
      <c r="K2" s="1"/>
    </row>
    <row r="3" spans="1:11" x14ac:dyDescent="0.3">
      <c r="A3" t="s">
        <v>8</v>
      </c>
      <c r="B3" s="3">
        <v>26.3904</v>
      </c>
      <c r="C3" s="3">
        <v>28.917100000000001</v>
      </c>
      <c r="D3" s="3">
        <v>30.574200000000001</v>
      </c>
      <c r="E3" s="3">
        <v>31.760999999999999</v>
      </c>
      <c r="F3" s="3">
        <v>32.746600000000001</v>
      </c>
      <c r="G3" s="3">
        <v>33.757599999999996</v>
      </c>
      <c r="H3" s="3">
        <v>35.122100000000003</v>
      </c>
      <c r="I3" s="3">
        <v>37.203800000000001</v>
      </c>
      <c r="J3" s="3">
        <v>41.235300000000002</v>
      </c>
    </row>
    <row r="4" spans="1:11" x14ac:dyDescent="0.3">
      <c r="A4" t="s">
        <v>9</v>
      </c>
      <c r="B4">
        <v>16.851099999999999</v>
      </c>
      <c r="C4">
        <v>10.946199999999999</v>
      </c>
      <c r="D4">
        <v>8.7533999999999992</v>
      </c>
      <c r="E4">
        <v>7.5101000000000004</v>
      </c>
      <c r="F4">
        <v>6.6172000000000004</v>
      </c>
      <c r="G4">
        <v>5.9353999999999996</v>
      </c>
      <c r="H4">
        <v>5.1178999999999997</v>
      </c>
      <c r="I4">
        <v>4.2066999999999997</v>
      </c>
      <c r="J4">
        <v>3.0417999999999998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workbookViewId="0">
      <selection activeCell="S4" sqref="S4"/>
    </sheetView>
  </sheetViews>
  <sheetFormatPr baseColWidth="10" defaultColWidth="8.88671875" defaultRowHeight="14.4" x14ac:dyDescent="0.3"/>
  <cols>
    <col min="1" max="1" width="33.77734375" bestFit="1" customWidth="1"/>
    <col min="17" max="17" width="7.5546875" bestFit="1" customWidth="1"/>
    <col min="18" max="18" width="7.44140625" bestFit="1" customWidth="1"/>
  </cols>
  <sheetData>
    <row r="1" spans="1:19" x14ac:dyDescent="0.3">
      <c r="A1" t="s">
        <v>0</v>
      </c>
      <c r="B1">
        <v>10</v>
      </c>
      <c r="C1">
        <f>B1+10</f>
        <v>20</v>
      </c>
      <c r="D1">
        <f t="shared" ref="D1:K1" si="0">C1+10</f>
        <v>30</v>
      </c>
      <c r="E1">
        <f t="shared" si="0"/>
        <v>40</v>
      </c>
      <c r="F1">
        <f t="shared" si="0"/>
        <v>50</v>
      </c>
      <c r="G1">
        <f t="shared" si="0"/>
        <v>60</v>
      </c>
      <c r="H1">
        <f t="shared" si="0"/>
        <v>70</v>
      </c>
      <c r="I1">
        <f t="shared" si="0"/>
        <v>80</v>
      </c>
      <c r="J1">
        <f t="shared" si="0"/>
        <v>90</v>
      </c>
      <c r="K1">
        <f t="shared" si="0"/>
        <v>100</v>
      </c>
      <c r="L1">
        <f>K1+30</f>
        <v>130</v>
      </c>
      <c r="M1">
        <f>L1+20</f>
        <v>150</v>
      </c>
      <c r="N1">
        <f>M1+30</f>
        <v>180</v>
      </c>
      <c r="O1">
        <f>N1+20</f>
        <v>200</v>
      </c>
      <c r="P1">
        <f>O1+30</f>
        <v>230</v>
      </c>
      <c r="Q1">
        <f>P1+20</f>
        <v>250</v>
      </c>
      <c r="R1">
        <f>Q1+30</f>
        <v>280</v>
      </c>
      <c r="S1">
        <f>R1+20</f>
        <v>300</v>
      </c>
    </row>
    <row r="2" spans="1:19" x14ac:dyDescent="0.3">
      <c r="A2" t="s">
        <v>2</v>
      </c>
      <c r="B2">
        <v>15.229728</v>
      </c>
      <c r="C2">
        <v>18.479600000000001</v>
      </c>
      <c r="D2">
        <v>27.072937</v>
      </c>
      <c r="E2">
        <v>37.721536999999998</v>
      </c>
      <c r="F2">
        <v>46.280110999999998</v>
      </c>
      <c r="G2" s="1">
        <v>55.593311</v>
      </c>
      <c r="H2" s="1">
        <v>65.031788000000006</v>
      </c>
      <c r="I2" s="1">
        <v>75.522158000000005</v>
      </c>
      <c r="J2" s="1">
        <v>85.402472000000003</v>
      </c>
      <c r="K2" s="1">
        <v>94.199971000000005</v>
      </c>
      <c r="L2" s="1">
        <v>126.148782</v>
      </c>
      <c r="M2" s="1">
        <v>145.64534599999999</v>
      </c>
      <c r="N2" s="1">
        <v>176.09676899999999</v>
      </c>
      <c r="O2" s="1">
        <v>194.84185500000001</v>
      </c>
      <c r="P2" s="1">
        <v>225.81384</v>
      </c>
      <c r="Q2" s="1">
        <v>241.820404</v>
      </c>
      <c r="R2" s="1">
        <v>288.62245000000001</v>
      </c>
      <c r="S2" s="1">
        <v>296.57645200000002</v>
      </c>
    </row>
    <row r="3" spans="1:19" x14ac:dyDescent="0.3">
      <c r="A3" t="s">
        <v>1</v>
      </c>
      <c r="B3" s="1">
        <v>15.301561</v>
      </c>
      <c r="C3" s="1">
        <v>25.483293</v>
      </c>
      <c r="D3" s="1">
        <v>37.788728999999996</v>
      </c>
      <c r="E3" s="1">
        <v>63.908729999999998</v>
      </c>
      <c r="F3" s="1">
        <v>65.878972000000005</v>
      </c>
      <c r="G3" s="1">
        <v>76.221478000000005</v>
      </c>
      <c r="H3" s="1">
        <v>98.870307999999994</v>
      </c>
      <c r="I3" s="1">
        <v>105.359278</v>
      </c>
      <c r="J3" s="1">
        <v>116.542833</v>
      </c>
      <c r="K3" s="1">
        <v>128.467297</v>
      </c>
      <c r="L3" s="1">
        <v>167.43596299999999</v>
      </c>
      <c r="M3" s="1">
        <v>195.96078</v>
      </c>
      <c r="N3" s="1">
        <v>231.38302899999999</v>
      </c>
      <c r="O3" s="1">
        <v>260.03045800000001</v>
      </c>
      <c r="P3" s="1">
        <v>299.76996500000001</v>
      </c>
      <c r="Q3" s="1">
        <v>332.56340599999999</v>
      </c>
      <c r="R3" s="1">
        <v>374.80377399999998</v>
      </c>
      <c r="S3" s="1">
        <v>404.16781400000002</v>
      </c>
    </row>
    <row r="4" spans="1:19" x14ac:dyDescent="0.3">
      <c r="B4" s="1">
        <f>B3-B2</f>
        <v>7.1832999999999814E-2</v>
      </c>
      <c r="C4" s="1">
        <f t="shared" ref="C4:S4" si="1">C3-C2</f>
        <v>7.0036929999999984</v>
      </c>
      <c r="D4" s="1">
        <f t="shared" si="1"/>
        <v>10.715791999999997</v>
      </c>
      <c r="E4" s="1">
        <f t="shared" si="1"/>
        <v>26.187193000000001</v>
      </c>
      <c r="F4" s="1">
        <f t="shared" si="1"/>
        <v>19.598861000000007</v>
      </c>
      <c r="G4" s="1">
        <f t="shared" si="1"/>
        <v>20.628167000000005</v>
      </c>
      <c r="H4" s="1">
        <f t="shared" si="1"/>
        <v>33.838519999999988</v>
      </c>
      <c r="I4" s="1">
        <f t="shared" si="1"/>
        <v>29.837119999999999</v>
      </c>
      <c r="J4" s="1">
        <f t="shared" si="1"/>
        <v>31.140360999999999</v>
      </c>
      <c r="K4" s="1">
        <f t="shared" si="1"/>
        <v>34.267325999999997</v>
      </c>
      <c r="L4" s="1">
        <f t="shared" si="1"/>
        <v>41.28718099999999</v>
      </c>
      <c r="M4" s="1">
        <f t="shared" si="1"/>
        <v>50.31543400000001</v>
      </c>
      <c r="N4" s="1">
        <f t="shared" si="1"/>
        <v>55.286259999999999</v>
      </c>
      <c r="O4" s="1">
        <f t="shared" si="1"/>
        <v>65.188603000000001</v>
      </c>
      <c r="P4" s="1">
        <f t="shared" si="1"/>
        <v>73.956125000000014</v>
      </c>
      <c r="Q4" s="1">
        <f t="shared" si="1"/>
        <v>90.74300199999999</v>
      </c>
      <c r="R4" s="1">
        <f t="shared" si="1"/>
        <v>86.181323999999961</v>
      </c>
      <c r="S4" s="1">
        <f t="shared" si="1"/>
        <v>107.591362</v>
      </c>
    </row>
    <row r="11" spans="1:19" x14ac:dyDescent="0.3">
      <c r="Q11" t="s">
        <v>3</v>
      </c>
      <c r="R11" s="2">
        <f>SUM(B2:S3)</f>
        <v>5216.0371790000008</v>
      </c>
    </row>
    <row r="13" spans="1:19" x14ac:dyDescent="0.3">
      <c r="Q13" t="s">
        <v>5</v>
      </c>
      <c r="R13" s="2">
        <f>R11/(60*60)</f>
        <v>1.4488992163888892</v>
      </c>
    </row>
    <row r="14" spans="1:19" x14ac:dyDescent="0.3">
      <c r="Q14" t="s">
        <v>4</v>
      </c>
      <c r="R14" s="2">
        <f>(R11/60 - 60)</f>
        <v>26.933952983333342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Performance compression image</vt:lpstr>
      <vt:lpstr>Performance Motion vs Non Motio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Santos Seisdedos</dc:creator>
  <cp:lastModifiedBy>Carlos Santos Seisdedos</cp:lastModifiedBy>
  <dcterms:created xsi:type="dcterms:W3CDTF">2015-06-05T18:19:34Z</dcterms:created>
  <dcterms:modified xsi:type="dcterms:W3CDTF">2020-03-25T21:11:18Z</dcterms:modified>
</cp:coreProperties>
</file>