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535382_umons_ac_be/Documents/Codes/3-GasElec/Test again/"/>
    </mc:Choice>
  </mc:AlternateContent>
  <xr:revisionPtr revIDLastSave="1863" documentId="8_{20699D7C-DF9F-4F27-8C7A-DF727AA640A4}" xr6:coauthVersionLast="47" xr6:coauthVersionMax="47" xr10:uidLastSave="{93626BEF-BB1F-4FD0-B6A4-D099695ABA0E}"/>
  <bookViews>
    <workbookView xWindow="-28920" yWindow="6720" windowWidth="29040" windowHeight="15720" firstSheet="1" activeTab="1" xr2:uid="{401A32B4-A6AD-40F2-88B9-78D16112FA66}"/>
  </bookViews>
  <sheets>
    <sheet name="DemandData" sheetId="1" r:id="rId1"/>
    <sheet name="Costs" sheetId="15" r:id="rId2"/>
    <sheet name="PowerUnitData" sheetId="2" r:id="rId3"/>
    <sheet name="PowerUnitMap" sheetId="4" r:id="rId4"/>
    <sheet name="WindData" sheetId="5" r:id="rId5"/>
    <sheet name="WindMap" sheetId="6" r:id="rId6"/>
    <sheet name="ElNetwork" sheetId="3" r:id="rId7"/>
    <sheet name="GasWellMap" sheetId="9" r:id="rId8"/>
    <sheet name="GasWellData" sheetId="7" r:id="rId9"/>
    <sheet name="GFPPMap" sheetId="10" r:id="rId10"/>
    <sheet name="GasNetwork" sheetId="8" r:id="rId11"/>
    <sheet name="KI" sheetId="13" r:id="rId12"/>
    <sheet name="KO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 s="1"/>
</calcChain>
</file>

<file path=xl/sharedStrings.xml><?xml version="1.0" encoding="utf-8"?>
<sst xmlns="http://schemas.openxmlformats.org/spreadsheetml/2006/main" count="116" uniqueCount="92">
  <si>
    <t>EL demand (MW)</t>
  </si>
  <si>
    <t>Node</t>
  </si>
  <si>
    <t>Generator</t>
  </si>
  <si>
    <t>Pmax</t>
  </si>
  <si>
    <t>Pmin</t>
  </si>
  <si>
    <t>cost</t>
  </si>
  <si>
    <t>Line</t>
  </si>
  <si>
    <t>FromNode</t>
  </si>
  <si>
    <t>ToNode</t>
  </si>
  <si>
    <t>Gen1</t>
  </si>
  <si>
    <t>Gen2</t>
  </si>
  <si>
    <t>Fmax</t>
  </si>
  <si>
    <t>LineTo</t>
  </si>
  <si>
    <t>LineFrom</t>
  </si>
  <si>
    <t>1;2</t>
  </si>
  <si>
    <t>3;4;5</t>
  </si>
  <si>
    <t>4;6</t>
  </si>
  <si>
    <t>7;8;9</t>
  </si>
  <si>
    <t>2;5;7</t>
  </si>
  <si>
    <t>11;12;13</t>
  </si>
  <si>
    <t>14;15</t>
  </si>
  <si>
    <t>9;15</t>
  </si>
  <si>
    <t>16;17</t>
  </si>
  <si>
    <t>11;18</t>
  </si>
  <si>
    <t>13;19</t>
  </si>
  <si>
    <t>17;20</t>
  </si>
  <si>
    <t>Gen3</t>
  </si>
  <si>
    <t>Gen4</t>
  </si>
  <si>
    <t>Gen5</t>
  </si>
  <si>
    <t>b</t>
  </si>
  <si>
    <t>Time</t>
  </si>
  <si>
    <t>Share (%)</t>
  </si>
  <si>
    <t>WindFarm</t>
  </si>
  <si>
    <t>Nuclear</t>
  </si>
  <si>
    <t>GFPP</t>
  </si>
  <si>
    <t>Pmax (MW)</t>
  </si>
  <si>
    <t xml:space="preserve">Node </t>
  </si>
  <si>
    <t xml:space="preserve">Wind Farm 1 </t>
  </si>
  <si>
    <t>Wind Farm 2</t>
  </si>
  <si>
    <t>Elec Node</t>
  </si>
  <si>
    <t>Gass Node</t>
  </si>
  <si>
    <t>Gas Node</t>
  </si>
  <si>
    <t>Gas node</t>
  </si>
  <si>
    <t>Day-ahead offer price (€/Mm3)</t>
  </si>
  <si>
    <t>Gmax (Mm3)</t>
  </si>
  <si>
    <t>Pipeline</t>
  </si>
  <si>
    <t>From node</t>
  </si>
  <si>
    <t>To node</t>
  </si>
  <si>
    <t>Min pressure (bar)</t>
  </si>
  <si>
    <t>Max pressure (bar)</t>
  </si>
  <si>
    <t>Data converted from psig to bars</t>
  </si>
  <si>
    <t>Compressor factor</t>
  </si>
  <si>
    <t>Initial linepack (Mm3)</t>
  </si>
  <si>
    <r>
      <t>Linepack constant</t>
    </r>
    <r>
      <rPr>
        <sz val="11"/>
        <color theme="1"/>
        <rFont val="Aptos Narrow"/>
        <family val="2"/>
        <scheme val="minor"/>
      </rPr>
      <t xml:space="preserve"> quantifies</t>
    </r>
  </si>
  <si>
    <t xml:space="preserve"> how much gas volume is</t>
  </si>
  <si>
    <t xml:space="preserve"> added or removed from the</t>
  </si>
  <si>
    <t xml:space="preserve"> pipeline for each change in pressure</t>
  </si>
  <si>
    <t>Linepack constant (Mm3/bar)</t>
  </si>
  <si>
    <t>Natural gas flow constant (Mm3/bar)</t>
  </si>
  <si>
    <t>Well1</t>
  </si>
  <si>
    <t>Well2</t>
  </si>
  <si>
    <t>Well3</t>
  </si>
  <si>
    <t>Gas Share (%)</t>
  </si>
  <si>
    <t>Pipe 1</t>
  </si>
  <si>
    <t>Pipe 2</t>
  </si>
  <si>
    <t>Pipe 3</t>
  </si>
  <si>
    <t>Pipe 4</t>
  </si>
  <si>
    <t>Pipe 5</t>
  </si>
  <si>
    <t>Pipe 6</t>
  </si>
  <si>
    <t>Pipe 7</t>
  </si>
  <si>
    <t>Pipe 8</t>
  </si>
  <si>
    <t>Pipe 9</t>
  </si>
  <si>
    <t>Pipe 10</t>
  </si>
  <si>
    <t>Pipe 11</t>
  </si>
  <si>
    <t>Pipe 12</t>
  </si>
  <si>
    <t>Base Initial linepack (Mm3)</t>
  </si>
  <si>
    <t>TOP Initial linepack (Mm3)</t>
  </si>
  <si>
    <t>Good Initial linepack (Mm3)</t>
  </si>
  <si>
    <t>€/MWh</t>
  </si>
  <si>
    <t>€/kWh</t>
  </si>
  <si>
    <t>kWh/Nm3</t>
  </si>
  <si>
    <t>GCV  moyen décembre :</t>
  </si>
  <si>
    <t>€/Nm3</t>
  </si>
  <si>
    <t>OLD Day-ahead offer price (€/Mm3)</t>
  </si>
  <si>
    <t>Spot Market TTF Q4 2024 :</t>
  </si>
  <si>
    <t>Generation type</t>
  </si>
  <si>
    <t>Fuel cost [€/MWhf]</t>
  </si>
  <si>
    <t>VOM[€/MWh]</t>
  </si>
  <si>
    <r>
      <t>Carbon emission [tCO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>/MWhe]</t>
    </r>
  </si>
  <si>
    <t>Efficiency [Mwhe/MWhf]</t>
  </si>
  <si>
    <r>
      <t>Carbon price [€/tCO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>]</t>
    </r>
  </si>
  <si>
    <t>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</si>
</sst>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0000"/>
    <numFmt numFmtId="166" formatCode="#,##0.0000000000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4" fillId="3" borderId="0" xfId="0" applyFont="1" applyFill="1"/>
    <xf numFmtId="0" fontId="4" fillId="0" borderId="0" xfId="0" applyFont="1"/>
  </cellXfs>
  <cellStyles count="2">
    <cellStyle name="Normal" xfId="0" builtinId="0"/>
    <cellStyle name="Normal 2" xfId="1" xr:uid="{B8DB896D-E1E3-4BE6-B758-05741A3BA178}"/>
  </cellStyles>
  <dxfs count="0"/>
  <tableStyles count="0" defaultTableStyle="TableStyleMedium2" defaultPivotStyle="PivotStyleLight16"/>
  <colors>
    <mruColors>
      <color rgb="FFE98F8F"/>
      <color rgb="FFCDE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3EB1-DAE9-41A7-BD54-D7DDA3BCC40E}">
  <dimension ref="A1:G26"/>
  <sheetViews>
    <sheetView workbookViewId="0">
      <selection activeCell="H1" sqref="H1:K1048576"/>
    </sheetView>
  </sheetViews>
  <sheetFormatPr baseColWidth="10" defaultRowHeight="14.5" x14ac:dyDescent="0.35"/>
  <cols>
    <col min="2" max="2" width="21.90625" customWidth="1"/>
    <col min="4" max="4" width="23.6328125" customWidth="1"/>
    <col min="5" max="5" width="17.6328125" customWidth="1"/>
    <col min="7" max="7" width="19.1796875" customWidth="1"/>
  </cols>
  <sheetData>
    <row r="1" spans="1:7" x14ac:dyDescent="0.35">
      <c r="A1" s="1" t="s">
        <v>39</v>
      </c>
      <c r="B1" s="1" t="s">
        <v>31</v>
      </c>
      <c r="C1" t="s">
        <v>30</v>
      </c>
      <c r="D1" s="1" t="s">
        <v>0</v>
      </c>
      <c r="E1" s="1" t="s">
        <v>41</v>
      </c>
      <c r="F1" s="1" t="s">
        <v>62</v>
      </c>
      <c r="G1" t="s">
        <v>30</v>
      </c>
    </row>
    <row r="2" spans="1:7" x14ac:dyDescent="0.35">
      <c r="A2" s="1">
        <v>1</v>
      </c>
      <c r="B2" s="1">
        <v>0</v>
      </c>
      <c r="C2" s="1">
        <v>1</v>
      </c>
      <c r="D2" s="1">
        <v>223.33333333333334</v>
      </c>
      <c r="E2" s="1">
        <v>1</v>
      </c>
      <c r="F2" s="1">
        <v>0</v>
      </c>
      <c r="G2" s="1">
        <v>1</v>
      </c>
    </row>
    <row r="3" spans="1:7" x14ac:dyDescent="0.35">
      <c r="A3" s="1">
        <v>2</v>
      </c>
      <c r="B3" s="1">
        <v>8.3783783783783802E-2</v>
      </c>
      <c r="C3" s="1">
        <v>2</v>
      </c>
      <c r="D3" s="1">
        <v>213.33333333333334</v>
      </c>
      <c r="E3" s="1">
        <v>2</v>
      </c>
      <c r="F3" s="1">
        <v>0</v>
      </c>
      <c r="G3" s="1">
        <v>2</v>
      </c>
    </row>
    <row r="4" spans="1:7" x14ac:dyDescent="0.35">
      <c r="A4" s="1">
        <v>3</v>
      </c>
      <c r="B4" s="1">
        <v>0.36370656370656379</v>
      </c>
      <c r="C4" s="1">
        <v>3</v>
      </c>
      <c r="D4" s="1">
        <v>206.66666666666666</v>
      </c>
      <c r="E4" s="1">
        <v>3</v>
      </c>
      <c r="F4" s="1">
        <v>0</v>
      </c>
      <c r="G4" s="1">
        <v>3</v>
      </c>
    </row>
    <row r="5" spans="1:7" x14ac:dyDescent="0.35">
      <c r="A5" s="1">
        <v>4</v>
      </c>
      <c r="B5" s="1">
        <v>0.1845559845559846</v>
      </c>
      <c r="C5" s="1">
        <v>4</v>
      </c>
      <c r="D5" s="1">
        <v>203.33333333333334</v>
      </c>
      <c r="E5" s="1">
        <v>4</v>
      </c>
      <c r="F5" s="1">
        <v>0</v>
      </c>
      <c r="G5" s="1">
        <v>4</v>
      </c>
    </row>
    <row r="6" spans="1:7" x14ac:dyDescent="0.35">
      <c r="A6" s="1">
        <v>5</v>
      </c>
      <c r="B6" s="1">
        <v>2.934362934362935E-2</v>
      </c>
      <c r="C6" s="1">
        <v>5</v>
      </c>
      <c r="D6" s="1">
        <v>206.66666666666666</v>
      </c>
      <c r="E6" s="1">
        <v>5</v>
      </c>
      <c r="F6" s="1">
        <v>0.25</v>
      </c>
      <c r="G6" s="1">
        <v>5</v>
      </c>
    </row>
    <row r="7" spans="1:7" x14ac:dyDescent="0.35">
      <c r="A7" s="1">
        <v>6</v>
      </c>
      <c r="B7" s="1">
        <v>4.3243243243243253E-2</v>
      </c>
      <c r="C7" s="1">
        <v>6</v>
      </c>
      <c r="D7" s="1">
        <v>216.66666666666666</v>
      </c>
      <c r="E7" s="1">
        <v>6</v>
      </c>
      <c r="F7" s="1">
        <v>0.35</v>
      </c>
      <c r="G7" s="1">
        <v>6</v>
      </c>
    </row>
    <row r="8" spans="1:7" x14ac:dyDescent="0.35">
      <c r="A8" s="1">
        <v>7</v>
      </c>
      <c r="B8" s="1">
        <v>0</v>
      </c>
      <c r="C8" s="1">
        <v>7</v>
      </c>
      <c r="D8" s="1">
        <v>236.66666666666666</v>
      </c>
      <c r="E8" s="1">
        <v>7</v>
      </c>
      <c r="F8" s="1">
        <v>0.25</v>
      </c>
      <c r="G8" s="1">
        <v>7</v>
      </c>
    </row>
    <row r="9" spans="1:7" x14ac:dyDescent="0.35">
      <c r="A9" s="1">
        <v>8</v>
      </c>
      <c r="B9" s="1">
        <v>0</v>
      </c>
      <c r="C9" s="1">
        <v>8</v>
      </c>
      <c r="D9" s="1">
        <v>273.33333333333331</v>
      </c>
      <c r="E9" s="1">
        <v>8</v>
      </c>
      <c r="F9" s="1">
        <v>0</v>
      </c>
      <c r="G9" s="1">
        <v>8</v>
      </c>
    </row>
    <row r="10" spans="1:7" x14ac:dyDescent="0.35">
      <c r="A10" s="1">
        <v>9</v>
      </c>
      <c r="B10" s="1">
        <v>0.11389961389961392</v>
      </c>
      <c r="C10" s="1">
        <v>9</v>
      </c>
      <c r="D10" s="1">
        <v>293.33333333333331</v>
      </c>
      <c r="E10" s="1">
        <v>9</v>
      </c>
      <c r="F10" s="1">
        <v>0</v>
      </c>
      <c r="G10" s="1">
        <v>9</v>
      </c>
    </row>
    <row r="11" spans="1:7" x14ac:dyDescent="0.35">
      <c r="A11" s="1">
        <v>10</v>
      </c>
      <c r="B11" s="1">
        <v>3.4749034749034756E-2</v>
      </c>
      <c r="C11" s="1">
        <v>10</v>
      </c>
      <c r="D11" s="1">
        <v>300</v>
      </c>
      <c r="E11" s="1">
        <v>10</v>
      </c>
      <c r="F11" s="1">
        <v>0</v>
      </c>
      <c r="G11" s="1">
        <v>10</v>
      </c>
    </row>
    <row r="12" spans="1:7" x14ac:dyDescent="0.35">
      <c r="A12" s="1">
        <v>11</v>
      </c>
      <c r="B12" s="1">
        <v>1.3513513513513516E-2</v>
      </c>
      <c r="C12" s="1">
        <v>11</v>
      </c>
      <c r="D12" s="1">
        <v>300</v>
      </c>
      <c r="E12" s="1">
        <v>11</v>
      </c>
      <c r="F12" s="1">
        <v>0</v>
      </c>
      <c r="G12" s="1">
        <v>11</v>
      </c>
    </row>
    <row r="13" spans="1:7" x14ac:dyDescent="0.35">
      <c r="A13" s="1">
        <v>12</v>
      </c>
      <c r="B13" s="1">
        <v>2.3552123552123556E-2</v>
      </c>
      <c r="C13" s="1">
        <v>12</v>
      </c>
      <c r="D13" s="1">
        <v>300</v>
      </c>
      <c r="E13" s="1">
        <v>12</v>
      </c>
      <c r="F13" s="1">
        <v>0.15</v>
      </c>
      <c r="G13" s="1">
        <v>12</v>
      </c>
    </row>
    <row r="14" spans="1:7" x14ac:dyDescent="0.35">
      <c r="A14" s="1">
        <v>13</v>
      </c>
      <c r="B14" s="1">
        <v>5.2123552123552137E-2</v>
      </c>
      <c r="C14" s="1">
        <v>13</v>
      </c>
      <c r="D14" s="1">
        <v>293.33333333333331</v>
      </c>
      <c r="G14" s="1">
        <v>13</v>
      </c>
    </row>
    <row r="15" spans="1:7" x14ac:dyDescent="0.35">
      <c r="A15" s="1">
        <v>14</v>
      </c>
      <c r="B15" s="1">
        <v>5.7528957528957543E-2</v>
      </c>
      <c r="C15" s="1">
        <v>14</v>
      </c>
      <c r="D15" s="1">
        <v>290</v>
      </c>
      <c r="G15" s="1">
        <v>14</v>
      </c>
    </row>
    <row r="16" spans="1:7" x14ac:dyDescent="0.35">
      <c r="C16" s="1">
        <v>15</v>
      </c>
      <c r="D16" s="1">
        <v>286.66666666666669</v>
      </c>
      <c r="G16" s="1">
        <v>15</v>
      </c>
    </row>
    <row r="17" spans="3:7" x14ac:dyDescent="0.35">
      <c r="C17" s="1">
        <v>16</v>
      </c>
      <c r="D17" s="1">
        <v>283.33333333333331</v>
      </c>
      <c r="G17" s="1">
        <v>16</v>
      </c>
    </row>
    <row r="18" spans="3:7" x14ac:dyDescent="0.35">
      <c r="C18" s="1">
        <v>17</v>
      </c>
      <c r="D18" s="1">
        <v>290</v>
      </c>
      <c r="G18" s="1">
        <v>17</v>
      </c>
    </row>
    <row r="19" spans="3:7" x14ac:dyDescent="0.35">
      <c r="C19" s="1">
        <v>18</v>
      </c>
      <c r="D19" s="1">
        <v>293.33333333333331</v>
      </c>
      <c r="G19" s="1">
        <v>18</v>
      </c>
    </row>
    <row r="20" spans="3:7" x14ac:dyDescent="0.35">
      <c r="C20" s="1">
        <v>19</v>
      </c>
      <c r="D20" s="1">
        <v>300</v>
      </c>
      <c r="G20" s="1">
        <v>19</v>
      </c>
    </row>
    <row r="21" spans="3:7" x14ac:dyDescent="0.35">
      <c r="C21" s="1">
        <v>20</v>
      </c>
      <c r="D21" s="1">
        <v>296.66666666666669</v>
      </c>
      <c r="G21" s="1">
        <v>20</v>
      </c>
    </row>
    <row r="22" spans="3:7" x14ac:dyDescent="0.35">
      <c r="C22" s="1">
        <v>21</v>
      </c>
      <c r="D22" s="1">
        <v>290</v>
      </c>
      <c r="G22" s="1">
        <v>21</v>
      </c>
    </row>
    <row r="23" spans="3:7" x14ac:dyDescent="0.35">
      <c r="C23" s="1">
        <v>22</v>
      </c>
      <c r="D23" s="1">
        <v>283.33333333333331</v>
      </c>
      <c r="G23" s="1">
        <v>22</v>
      </c>
    </row>
    <row r="24" spans="3:7" x14ac:dyDescent="0.35">
      <c r="C24" s="1">
        <v>23</v>
      </c>
      <c r="D24" s="1">
        <v>256.66666666666669</v>
      </c>
      <c r="G24" s="1">
        <v>23</v>
      </c>
    </row>
    <row r="25" spans="3:7" x14ac:dyDescent="0.35">
      <c r="C25" s="1">
        <v>24</v>
      </c>
      <c r="D25" s="1">
        <v>233.33333329999999</v>
      </c>
      <c r="G25" s="1">
        <v>24</v>
      </c>
    </row>
    <row r="26" spans="3:7" x14ac:dyDescent="0.35">
      <c r="G2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D0B4-3325-490B-9BAD-7E92C4F87F7D}">
  <dimension ref="A1:E13"/>
  <sheetViews>
    <sheetView zoomScale="115" zoomScaleNormal="115" workbookViewId="0">
      <selection activeCell="F25" sqref="F25"/>
    </sheetView>
  </sheetViews>
  <sheetFormatPr baseColWidth="10" defaultRowHeight="14.5" x14ac:dyDescent="0.35"/>
  <sheetData>
    <row r="1" spans="1:5" x14ac:dyDescent="0.35">
      <c r="A1" t="s">
        <v>9</v>
      </c>
      <c r="B1" t="s">
        <v>10</v>
      </c>
      <c r="C1" t="s">
        <v>26</v>
      </c>
      <c r="D1" t="s">
        <v>27</v>
      </c>
      <c r="E1" t="s">
        <v>28</v>
      </c>
    </row>
    <row r="2" spans="1:5" x14ac:dyDescent="0.3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3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35">
      <c r="A8">
        <v>0</v>
      </c>
      <c r="B8">
        <v>0</v>
      </c>
      <c r="C8">
        <v>1</v>
      </c>
      <c r="D8">
        <v>0</v>
      </c>
      <c r="E8">
        <v>0</v>
      </c>
    </row>
    <row r="9" spans="1:5" x14ac:dyDescent="0.3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35">
      <c r="A10">
        <v>0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0</v>
      </c>
      <c r="B11">
        <v>0</v>
      </c>
      <c r="C11">
        <v>0</v>
      </c>
      <c r="D11">
        <v>0</v>
      </c>
      <c r="E11">
        <v>1</v>
      </c>
    </row>
    <row r="12" spans="1:5" x14ac:dyDescent="0.3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35">
      <c r="A13">
        <v>0</v>
      </c>
      <c r="B13">
        <v>0</v>
      </c>
      <c r="C13">
        <v>0</v>
      </c>
      <c r="D13">
        <v>1</v>
      </c>
      <c r="E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79A2-BD42-4849-A4A6-36CC037D9611}">
  <dimension ref="A1:R18"/>
  <sheetViews>
    <sheetView zoomScale="120" zoomScaleNormal="120" workbookViewId="0">
      <selection activeCell="G19" sqref="G19"/>
    </sheetView>
  </sheetViews>
  <sheetFormatPr baseColWidth="10" defaultRowHeight="14.5" x14ac:dyDescent="0.35"/>
  <cols>
    <col min="4" max="4" width="39.1796875" customWidth="1"/>
    <col min="5" max="5" width="21.453125" customWidth="1"/>
    <col min="6" max="6" width="28.54296875" customWidth="1"/>
    <col min="7" max="7" width="28.08984375" customWidth="1"/>
    <col min="8" max="8" width="21.453125" customWidth="1"/>
    <col min="9" max="9" width="26.81640625" customWidth="1"/>
    <col min="15" max="15" width="16.90625" customWidth="1"/>
    <col min="16" max="16" width="19.54296875" customWidth="1"/>
    <col min="17" max="17" width="37.36328125" customWidth="1"/>
  </cols>
  <sheetData>
    <row r="1" spans="1:18" x14ac:dyDescent="0.35">
      <c r="A1" s="6" t="s">
        <v>45</v>
      </c>
      <c r="B1" s="1" t="s">
        <v>46</v>
      </c>
      <c r="C1" s="1" t="s">
        <v>47</v>
      </c>
      <c r="D1" s="1" t="s">
        <v>58</v>
      </c>
      <c r="E1" s="1" t="s">
        <v>51</v>
      </c>
      <c r="F1" s="1" t="s">
        <v>52</v>
      </c>
      <c r="G1" s="1" t="s">
        <v>77</v>
      </c>
      <c r="H1" s="1" t="s">
        <v>75</v>
      </c>
      <c r="I1" s="1" t="s">
        <v>57</v>
      </c>
      <c r="J1" s="4" t="s">
        <v>53</v>
      </c>
      <c r="N1" s="6" t="s">
        <v>42</v>
      </c>
      <c r="O1" s="1" t="s">
        <v>48</v>
      </c>
      <c r="P1" s="1" t="s">
        <v>49</v>
      </c>
      <c r="Q1" s="1" t="s">
        <v>76</v>
      </c>
      <c r="R1" s="5" t="s">
        <v>50</v>
      </c>
    </row>
    <row r="2" spans="1:18" x14ac:dyDescent="0.35">
      <c r="A2" s="6">
        <v>1</v>
      </c>
      <c r="B2" s="1">
        <v>1</v>
      </c>
      <c r="C2" s="1">
        <v>2</v>
      </c>
      <c r="D2">
        <v>1.1488679999999999E-2</v>
      </c>
      <c r="E2" s="1">
        <v>1</v>
      </c>
      <c r="F2" s="9">
        <v>1.35199581333035</v>
      </c>
      <c r="G2" s="9">
        <v>1.35199581333035</v>
      </c>
      <c r="H2" s="1">
        <v>1.11285024</v>
      </c>
      <c r="I2">
        <v>4.9599999999999998E-2</v>
      </c>
      <c r="J2" t="s">
        <v>54</v>
      </c>
      <c r="N2" s="6">
        <v>1</v>
      </c>
      <c r="O2">
        <v>20</v>
      </c>
      <c r="P2">
        <v>35</v>
      </c>
      <c r="R2">
        <v>32.405369999999998</v>
      </c>
    </row>
    <row r="3" spans="1:18" x14ac:dyDescent="0.35">
      <c r="A3" s="6">
        <v>2</v>
      </c>
      <c r="B3" s="1">
        <v>2</v>
      </c>
      <c r="C3" s="1">
        <v>4</v>
      </c>
      <c r="D3">
        <v>1.1488679999999999E-2</v>
      </c>
      <c r="E3" s="1">
        <v>1.2</v>
      </c>
      <c r="F3" s="9">
        <v>1.2647999999999999</v>
      </c>
      <c r="G3" s="9">
        <v>1.2647999999999999</v>
      </c>
      <c r="H3" s="1">
        <v>1.11285024</v>
      </c>
      <c r="I3">
        <v>4.9599999999999998E-2</v>
      </c>
      <c r="J3" t="s">
        <v>55</v>
      </c>
      <c r="N3" s="6">
        <v>2</v>
      </c>
      <c r="O3">
        <v>20</v>
      </c>
      <c r="P3">
        <v>35</v>
      </c>
      <c r="R3">
        <v>29.647469999999998</v>
      </c>
    </row>
    <row r="4" spans="1:18" x14ac:dyDescent="0.35">
      <c r="A4" s="6">
        <v>3</v>
      </c>
      <c r="B4" s="1">
        <v>3</v>
      </c>
      <c r="C4" s="1">
        <v>5</v>
      </c>
      <c r="D4">
        <v>1.1488679999999999E-2</v>
      </c>
      <c r="E4" s="1">
        <v>1</v>
      </c>
      <c r="F4" s="9">
        <v>1.5968014178002099</v>
      </c>
      <c r="G4" s="9">
        <v>1.5968014178002099</v>
      </c>
      <c r="H4" s="1">
        <v>1.3960182400000001</v>
      </c>
      <c r="I4">
        <v>6.1499999999999999E-2</v>
      </c>
      <c r="J4" t="s">
        <v>56</v>
      </c>
      <c r="N4" s="6">
        <v>3</v>
      </c>
      <c r="O4">
        <v>20</v>
      </c>
      <c r="P4">
        <v>35</v>
      </c>
      <c r="R4">
        <v>32.405369999999998</v>
      </c>
    </row>
    <row r="5" spans="1:18" x14ac:dyDescent="0.35">
      <c r="A5" s="6">
        <v>4</v>
      </c>
      <c r="B5" s="1">
        <v>4</v>
      </c>
      <c r="C5" s="1">
        <v>5</v>
      </c>
      <c r="D5">
        <v>8.6165100000000008E-3</v>
      </c>
      <c r="E5" s="1">
        <v>1</v>
      </c>
      <c r="F5" s="9">
        <v>1.9502028912023901</v>
      </c>
      <c r="G5" s="9">
        <v>1.9502028912023901</v>
      </c>
      <c r="H5" s="1">
        <v>1.6791862399999999</v>
      </c>
      <c r="I5">
        <v>7.6399999999999996E-2</v>
      </c>
      <c r="N5" s="6">
        <v>4</v>
      </c>
      <c r="O5">
        <v>20</v>
      </c>
      <c r="P5">
        <v>35</v>
      </c>
      <c r="R5">
        <v>31.715900000000001</v>
      </c>
    </row>
    <row r="6" spans="1:18" x14ac:dyDescent="0.35">
      <c r="A6" s="6">
        <v>5</v>
      </c>
      <c r="B6" s="1">
        <v>5</v>
      </c>
      <c r="C6" s="1">
        <v>6</v>
      </c>
      <c r="D6">
        <v>8.6165100000000008E-3</v>
      </c>
      <c r="E6" s="1">
        <v>1</v>
      </c>
      <c r="F6" s="9">
        <v>1.80963425550422</v>
      </c>
      <c r="G6" s="9">
        <v>1.80963425550422</v>
      </c>
      <c r="H6" s="1">
        <v>1.53760224</v>
      </c>
      <c r="I6">
        <v>7.7700000000000005E-2</v>
      </c>
      <c r="N6" s="6">
        <v>5</v>
      </c>
      <c r="O6">
        <v>15</v>
      </c>
      <c r="P6">
        <v>30</v>
      </c>
      <c r="R6">
        <v>29.647469999999998</v>
      </c>
    </row>
    <row r="7" spans="1:18" x14ac:dyDescent="0.35">
      <c r="A7" s="6">
        <v>6</v>
      </c>
      <c r="B7" s="1">
        <v>4</v>
      </c>
      <c r="C7" s="1">
        <v>7</v>
      </c>
      <c r="D7">
        <v>8.6165100000000008E-3</v>
      </c>
      <c r="E7" s="1">
        <v>1</v>
      </c>
      <c r="F7" s="9">
        <v>1.8062206022718501</v>
      </c>
      <c r="G7" s="9">
        <v>1.8062206022718501</v>
      </c>
      <c r="H7" s="1">
        <v>1.53760224</v>
      </c>
      <c r="I7">
        <v>7.5600000000000001E-2</v>
      </c>
      <c r="N7" s="6">
        <v>6</v>
      </c>
      <c r="O7">
        <v>15</v>
      </c>
      <c r="P7">
        <v>30</v>
      </c>
      <c r="R7">
        <v>26.889559999999999</v>
      </c>
    </row>
    <row r="8" spans="1:18" x14ac:dyDescent="0.35">
      <c r="A8" s="6">
        <v>7</v>
      </c>
      <c r="B8" s="1">
        <v>6</v>
      </c>
      <c r="C8" s="1">
        <v>8</v>
      </c>
      <c r="D8">
        <v>1.1488679999999999E-2</v>
      </c>
      <c r="E8" s="1">
        <v>1</v>
      </c>
      <c r="F8" s="9">
        <v>1.3198465052574599</v>
      </c>
      <c r="G8" s="9">
        <v>1.3198465052574599</v>
      </c>
      <c r="H8" s="1">
        <v>1.11285024</v>
      </c>
      <c r="I8">
        <v>6.1499999999999999E-2</v>
      </c>
      <c r="N8" s="6">
        <v>7</v>
      </c>
      <c r="O8">
        <v>15</v>
      </c>
      <c r="P8">
        <v>30</v>
      </c>
      <c r="R8">
        <v>24.82114</v>
      </c>
    </row>
    <row r="9" spans="1:18" x14ac:dyDescent="0.35">
      <c r="A9" s="6">
        <v>8</v>
      </c>
      <c r="B9" s="1">
        <v>7</v>
      </c>
      <c r="C9" s="1">
        <v>8</v>
      </c>
      <c r="D9">
        <v>8.6165100000000008E-3</v>
      </c>
      <c r="E9" s="1">
        <v>1</v>
      </c>
      <c r="F9" s="9">
        <v>1.58678601602615</v>
      </c>
      <c r="G9" s="9">
        <v>1.58678601602615</v>
      </c>
      <c r="H9" s="1">
        <v>1.2544342399999999</v>
      </c>
      <c r="I9">
        <v>7.3499999999999996E-2</v>
      </c>
      <c r="N9" s="6">
        <v>8</v>
      </c>
      <c r="O9">
        <v>15</v>
      </c>
      <c r="P9">
        <v>30</v>
      </c>
      <c r="R9">
        <v>24.13166</v>
      </c>
    </row>
    <row r="10" spans="1:18" x14ac:dyDescent="0.35">
      <c r="A10" s="6">
        <v>9</v>
      </c>
      <c r="B10" s="1">
        <v>8</v>
      </c>
      <c r="C10" s="1">
        <v>9</v>
      </c>
      <c r="D10">
        <v>1.1488679999999999E-2</v>
      </c>
      <c r="E10" s="1">
        <v>1.3</v>
      </c>
      <c r="F10" s="9">
        <v>1.30076960713797</v>
      </c>
      <c r="G10" s="9">
        <v>1.30076960713797</v>
      </c>
      <c r="H10" s="1">
        <v>1.11285024</v>
      </c>
      <c r="I10">
        <v>6.08E-2</v>
      </c>
      <c r="N10" s="6">
        <v>9</v>
      </c>
      <c r="O10">
        <v>15</v>
      </c>
      <c r="P10">
        <v>30</v>
      </c>
      <c r="R10">
        <v>27.579039999999999</v>
      </c>
    </row>
    <row r="11" spans="1:18" x14ac:dyDescent="0.35">
      <c r="A11" s="6">
        <v>10</v>
      </c>
      <c r="B11" s="1">
        <v>9</v>
      </c>
      <c r="C11" s="1">
        <v>10</v>
      </c>
      <c r="D11">
        <v>1.1488679999999999E-2</v>
      </c>
      <c r="E11" s="1">
        <v>1</v>
      </c>
      <c r="F11" s="9">
        <v>1.2814869285266699</v>
      </c>
      <c r="G11" s="9">
        <v>1.2814869285266699</v>
      </c>
      <c r="H11" s="8">
        <v>1.14573101929571</v>
      </c>
      <c r="I11">
        <v>6.08E-2</v>
      </c>
      <c r="N11" s="6">
        <v>10</v>
      </c>
      <c r="O11">
        <v>15</v>
      </c>
      <c r="P11">
        <v>30</v>
      </c>
      <c r="R11">
        <v>24.82114</v>
      </c>
    </row>
    <row r="12" spans="1:18" x14ac:dyDescent="0.35">
      <c r="A12" s="6">
        <v>11</v>
      </c>
      <c r="B12" s="1">
        <v>10</v>
      </c>
      <c r="C12" s="1">
        <v>11</v>
      </c>
      <c r="D12">
        <v>1.1488679999999999E-2</v>
      </c>
      <c r="E12" s="1">
        <v>1</v>
      </c>
      <c r="F12" s="9">
        <v>1.26505215505504</v>
      </c>
      <c r="G12" s="9">
        <v>1.26505215505504</v>
      </c>
      <c r="H12" s="1">
        <v>1.11285024</v>
      </c>
      <c r="I12">
        <v>6.1499999999999999E-2</v>
      </c>
      <c r="N12" s="6">
        <v>11</v>
      </c>
      <c r="O12">
        <v>15</v>
      </c>
      <c r="P12">
        <v>30</v>
      </c>
      <c r="R12">
        <v>26.200089999999999</v>
      </c>
    </row>
    <row r="13" spans="1:18" x14ac:dyDescent="0.35">
      <c r="A13" s="6">
        <v>12</v>
      </c>
      <c r="B13" s="1">
        <v>11</v>
      </c>
      <c r="C13" s="1">
        <v>12</v>
      </c>
      <c r="D13">
        <v>1.1488679999999999E-2</v>
      </c>
      <c r="E13" s="1">
        <v>1</v>
      </c>
      <c r="F13" s="9">
        <v>1.0781451765850301</v>
      </c>
      <c r="G13" s="9">
        <v>1.0781451765850301</v>
      </c>
      <c r="H13" s="1">
        <v>0.82968224000000002</v>
      </c>
      <c r="I13">
        <v>5.3400000000000003E-2</v>
      </c>
      <c r="N13" s="6">
        <v>12</v>
      </c>
      <c r="O13">
        <v>5</v>
      </c>
      <c r="P13">
        <v>30</v>
      </c>
      <c r="R13">
        <v>24.13166</v>
      </c>
    </row>
    <row r="18" spans="10:10" x14ac:dyDescent="0.35">
      <c r="J18" s="7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6758-FEF4-4868-884F-0063B9DCB98B}">
  <dimension ref="A1:L10"/>
  <sheetViews>
    <sheetView zoomScale="123" workbookViewId="0">
      <selection activeCell="G22" sqref="G22"/>
    </sheetView>
  </sheetViews>
  <sheetFormatPr baseColWidth="10" defaultRowHeight="14.5" x14ac:dyDescent="0.35"/>
  <cols>
    <col min="1" max="1" width="14.08984375" customWidth="1"/>
    <col min="2" max="2" width="13.26953125" customWidth="1"/>
    <col min="3" max="3" width="15" customWidth="1"/>
    <col min="4" max="4" width="14.7265625" customWidth="1"/>
    <col min="5" max="5" width="13.54296875" customWidth="1"/>
    <col min="6" max="6" width="14.1796875" customWidth="1"/>
    <col min="7" max="7" width="14.6328125" customWidth="1"/>
    <col min="8" max="8" width="14.453125" customWidth="1"/>
    <col min="10" max="10" width="16.6328125" customWidth="1"/>
    <col min="11" max="11" width="12.54296875" customWidth="1"/>
    <col min="12" max="12" width="14.453125" customWidth="1"/>
    <col min="15" max="15" width="33.7265625" customWidth="1"/>
  </cols>
  <sheetData>
    <row r="1" spans="1:12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</row>
    <row r="2" spans="1:12" x14ac:dyDescent="0.35">
      <c r="A2">
        <v>1.91478E-2</v>
      </c>
      <c r="B2">
        <v>0</v>
      </c>
      <c r="C2">
        <v>2.87466645418708E-2</v>
      </c>
      <c r="D2">
        <v>2.95428898695036E-2</v>
      </c>
      <c r="E2">
        <v>1.49862883948895E-2</v>
      </c>
      <c r="F2">
        <v>1.2384066103029801E-2</v>
      </c>
      <c r="G2">
        <v>2.8838789313572501E-2</v>
      </c>
      <c r="H2">
        <v>0.247677840558617</v>
      </c>
      <c r="I2">
        <v>0</v>
      </c>
      <c r="J2">
        <v>3.5885819792030899E-2</v>
      </c>
      <c r="K2">
        <v>3.4954944419571803E-2</v>
      </c>
      <c r="L2">
        <v>1.22788810940392E-2</v>
      </c>
    </row>
    <row r="3" spans="1:12" x14ac:dyDescent="0.35">
      <c r="A3">
        <v>2.07838041253419E-2</v>
      </c>
      <c r="B3">
        <v>0</v>
      </c>
      <c r="C3">
        <v>1.91478E-2</v>
      </c>
      <c r="D3">
        <v>1.6728529257218201E-2</v>
      </c>
      <c r="E3">
        <v>1.4103386510377699E-2</v>
      </c>
      <c r="F3">
        <v>1.3929284230330199E-2</v>
      </c>
      <c r="G3">
        <v>2.5725124527127101E-2</v>
      </c>
      <c r="H3">
        <v>1.3574904141280901E-2</v>
      </c>
      <c r="I3">
        <v>0</v>
      </c>
      <c r="J3">
        <v>3.67932223611485E-2</v>
      </c>
      <c r="K3">
        <v>5.0410742928814298E-2</v>
      </c>
      <c r="L3">
        <v>1.7574942953157601E-2</v>
      </c>
    </row>
    <row r="4" spans="1:12" x14ac:dyDescent="0.35">
      <c r="A4">
        <v>2.8362215245008201E-2</v>
      </c>
      <c r="B4">
        <v>0</v>
      </c>
      <c r="C4">
        <v>2.05197736173778E-2</v>
      </c>
      <c r="D4">
        <v>1.8055914760923698E-2</v>
      </c>
      <c r="E4">
        <v>3.3097254269926102E-2</v>
      </c>
      <c r="F4">
        <v>1.39916943840923E-2</v>
      </c>
      <c r="G4">
        <v>1.8572378973773701E-2</v>
      </c>
      <c r="H4">
        <v>1.6167919195918999E-2</v>
      </c>
      <c r="I4">
        <v>0</v>
      </c>
      <c r="J4">
        <v>2.07838041253419E-2</v>
      </c>
      <c r="K4">
        <v>2.6356839534040399E-2</v>
      </c>
      <c r="L4">
        <v>1.24702824752051E-2</v>
      </c>
    </row>
    <row r="5" spans="1:12" x14ac:dyDescent="0.35">
      <c r="A5">
        <v>2.9313962310539801E-2</v>
      </c>
      <c r="B5">
        <v>0</v>
      </c>
      <c r="C5">
        <v>2.9313962310539801E-2</v>
      </c>
      <c r="D5">
        <v>3.0164331789396499E-2</v>
      </c>
      <c r="E5">
        <v>1.1994382901286901E-2</v>
      </c>
      <c r="F5">
        <v>1.1560261253284E-2</v>
      </c>
      <c r="G5">
        <v>3.3014845460623402E-2</v>
      </c>
      <c r="H5">
        <v>2.47611340954676E-2</v>
      </c>
      <c r="I5">
        <v>0</v>
      </c>
      <c r="J5">
        <v>0.34365368362684201</v>
      </c>
      <c r="K5">
        <v>2.57387245378751E-2</v>
      </c>
      <c r="L5">
        <v>2.3730915365283298E-2</v>
      </c>
    </row>
    <row r="6" spans="1:12" x14ac:dyDescent="0.35">
      <c r="A6">
        <v>2.07838041253419E-2</v>
      </c>
      <c r="B6">
        <v>0</v>
      </c>
      <c r="C6">
        <v>1.91478E-2</v>
      </c>
      <c r="D6">
        <v>1.3613278376631999E-2</v>
      </c>
      <c r="E6">
        <v>3.0164331789396499E-2</v>
      </c>
      <c r="F6">
        <v>1.1277469457484E-2</v>
      </c>
      <c r="G6">
        <v>2.0386530822388501E-2</v>
      </c>
      <c r="H6">
        <v>2.75949167708614E-2</v>
      </c>
      <c r="I6">
        <v>0</v>
      </c>
      <c r="J6">
        <v>3.7678837869422201E-2</v>
      </c>
      <c r="K6">
        <v>2.1809144965283599E-2</v>
      </c>
      <c r="L6">
        <v>1.42065345634464E-2</v>
      </c>
    </row>
    <row r="7" spans="1:12" x14ac:dyDescent="0.35">
      <c r="A7">
        <v>3.4480116390213103E-2</v>
      </c>
      <c r="B7">
        <v>0</v>
      </c>
      <c r="C7">
        <v>2.2304705676291E-2</v>
      </c>
      <c r="D7">
        <v>1.8310083750000001E-2</v>
      </c>
      <c r="E7">
        <v>1.72714437266311E-2</v>
      </c>
      <c r="F7">
        <v>1.21645575294473E-2</v>
      </c>
      <c r="G7">
        <v>2.4636829250924301E-2</v>
      </c>
      <c r="H7">
        <v>3.0164331789396499E-2</v>
      </c>
      <c r="I7">
        <v>0</v>
      </c>
      <c r="J7">
        <v>4.3375732264951498E-2</v>
      </c>
      <c r="K7">
        <v>4.26084722233026E-2</v>
      </c>
      <c r="L7">
        <v>4.1827161469004302E-2</v>
      </c>
    </row>
    <row r="8" spans="1:12" x14ac:dyDescent="0.35">
      <c r="A8">
        <v>2.4188034831296199E-2</v>
      </c>
      <c r="B8">
        <v>0</v>
      </c>
      <c r="C8">
        <v>2.3973477375199899E-2</v>
      </c>
      <c r="D8">
        <v>0.291150082114496</v>
      </c>
      <c r="E8">
        <v>1.5556910054700199E-2</v>
      </c>
      <c r="F8">
        <v>2.19647380200606E-2</v>
      </c>
      <c r="G8">
        <v>1.87177774689728E-2</v>
      </c>
      <c r="H8">
        <v>1.2311864170426699E-2</v>
      </c>
      <c r="I8">
        <v>0</v>
      </c>
      <c r="J8">
        <v>2.13024269351564E-2</v>
      </c>
      <c r="K8">
        <v>3.3014845460623402E-2</v>
      </c>
      <c r="L8">
        <v>1.2185585302323301E-2</v>
      </c>
    </row>
    <row r="9" spans="1:12" x14ac:dyDescent="0.35">
      <c r="A9">
        <v>2.6356839534040399E-2</v>
      </c>
      <c r="B9">
        <v>0</v>
      </c>
      <c r="C9">
        <v>2.6356839534040399E-2</v>
      </c>
      <c r="D9">
        <v>1.4177392923398801E-2</v>
      </c>
      <c r="E9">
        <v>1.1489269801157401E-2</v>
      </c>
      <c r="F9">
        <v>1.06549009225848E-2</v>
      </c>
      <c r="G9">
        <v>0.34336550443166097</v>
      </c>
      <c r="H9">
        <v>1.91033362551844E-2</v>
      </c>
      <c r="I9">
        <v>0</v>
      </c>
      <c r="J9">
        <v>2.01876797665358E-2</v>
      </c>
      <c r="K9">
        <v>0.34556873679440298</v>
      </c>
      <c r="L9">
        <v>1.3246504911739501E-2</v>
      </c>
    </row>
    <row r="10" spans="1:12" x14ac:dyDescent="0.35">
      <c r="A10">
        <v>2.3730915365283298E-2</v>
      </c>
      <c r="B10">
        <v>0</v>
      </c>
      <c r="C10">
        <v>2.81680402687743E-2</v>
      </c>
      <c r="D10">
        <v>1.7798186523962398E-2</v>
      </c>
      <c r="E10">
        <v>2.82591284020666E-2</v>
      </c>
      <c r="F10">
        <v>1.3026938645314901E-2</v>
      </c>
      <c r="G10">
        <v>2.1809144965283599E-2</v>
      </c>
      <c r="H10">
        <v>2.6216208314678899E-2</v>
      </c>
      <c r="I10">
        <v>0</v>
      </c>
      <c r="J10">
        <v>2.1809144965283599E-2</v>
      </c>
      <c r="K10">
        <v>3.3998682235226799E-2</v>
      </c>
      <c r="L10">
        <v>1.7369251527086502E-2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480E-F748-41D3-B727-5F422A537925}">
  <dimension ref="A1:L27"/>
  <sheetViews>
    <sheetView zoomScale="120" zoomScaleNormal="120" workbookViewId="0">
      <selection activeCell="M22" sqref="M22"/>
    </sheetView>
  </sheetViews>
  <sheetFormatPr baseColWidth="10" defaultRowHeight="14.5" x14ac:dyDescent="0.35"/>
  <cols>
    <col min="1" max="1" width="17.6328125" customWidth="1"/>
    <col min="3" max="3" width="17.1796875" customWidth="1"/>
    <col min="4" max="4" width="16.6328125" customWidth="1"/>
    <col min="5" max="5" width="16.08984375" customWidth="1"/>
    <col min="6" max="6" width="19" customWidth="1"/>
    <col min="7" max="7" width="15.54296875" customWidth="1"/>
    <col min="8" max="8" width="16.08984375" customWidth="1"/>
    <col min="10" max="10" width="15.81640625" customWidth="1"/>
    <col min="11" max="11" width="14.08984375" customWidth="1"/>
    <col min="12" max="12" width="15" customWidth="1"/>
  </cols>
  <sheetData>
    <row r="1" spans="1:12" x14ac:dyDescent="0.3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</row>
    <row r="2" spans="1:12" x14ac:dyDescent="0.35">
      <c r="A2">
        <v>1.531824E-2</v>
      </c>
      <c r="B2">
        <v>0</v>
      </c>
      <c r="C2">
        <v>2.63511091633815E-2</v>
      </c>
      <c r="D2">
        <v>2.8258416396916501E-2</v>
      </c>
      <c r="E2">
        <v>1.22615086867278E-2</v>
      </c>
      <c r="F2">
        <v>8.8949900879153193E-3</v>
      </c>
      <c r="G2">
        <v>2.6451578420393501E-2</v>
      </c>
      <c r="H2">
        <v>0.24752791450500999</v>
      </c>
      <c r="I2">
        <v>0</v>
      </c>
      <c r="J2">
        <v>3.3997092434555599E-2</v>
      </c>
      <c r="K2">
        <v>3.3013003062929001E-2</v>
      </c>
      <c r="L2">
        <v>4.3337227390726901E-3</v>
      </c>
    </row>
    <row r="3" spans="1:12" x14ac:dyDescent="0.35">
      <c r="A3">
        <v>1.7319836771118299E-2</v>
      </c>
      <c r="B3">
        <v>0</v>
      </c>
      <c r="C3">
        <v>1.53182399999999E-2</v>
      </c>
      <c r="D3">
        <v>1.4338739363329901E-2</v>
      </c>
      <c r="E3">
        <v>1.1165180987382299E-2</v>
      </c>
      <c r="F3">
        <v>1.09444376095452E-2</v>
      </c>
      <c r="G3">
        <v>2.30172166821664E-2</v>
      </c>
      <c r="H3">
        <v>1.04896986546261E-2</v>
      </c>
      <c r="I3">
        <v>0</v>
      </c>
      <c r="J3">
        <v>3.4953561243091097E-2</v>
      </c>
      <c r="K3">
        <v>4.90841444306876E-2</v>
      </c>
      <c r="L3">
        <v>1.3299956829416501E-2</v>
      </c>
    </row>
    <row r="4" spans="1:12" x14ac:dyDescent="0.35">
      <c r="A4">
        <v>2.5931168224007501E-2</v>
      </c>
      <c r="B4">
        <v>0</v>
      </c>
      <c r="C4">
        <v>1.7002098140113098E-2</v>
      </c>
      <c r="D4">
        <v>1.5867319032326899E-2</v>
      </c>
      <c r="E4">
        <v>3.1955969639928597E-2</v>
      </c>
      <c r="F4">
        <v>1.1023759211709099E-2</v>
      </c>
      <c r="G4">
        <v>1.45925834793936E-2</v>
      </c>
      <c r="H4">
        <v>1.36805470119315E-2</v>
      </c>
      <c r="I4">
        <v>0</v>
      </c>
      <c r="J4">
        <v>1.7319836771118299E-2</v>
      </c>
      <c r="K4">
        <v>2.3721155580636401E-2</v>
      </c>
      <c r="L4">
        <v>4.8495542959131202E-3</v>
      </c>
    </row>
    <row r="5" spans="1:12" x14ac:dyDescent="0.35">
      <c r="A5">
        <v>2.69688453256966E-2</v>
      </c>
      <c r="B5">
        <v>0</v>
      </c>
      <c r="C5">
        <v>2.69688453256966E-2</v>
      </c>
      <c r="D5">
        <v>2.8907484631505002E-2</v>
      </c>
      <c r="E5">
        <v>8.3439185400257E-3</v>
      </c>
      <c r="F5">
        <v>7.7068408355226801E-3</v>
      </c>
      <c r="G5">
        <v>3.0951417619334499E-2</v>
      </c>
      <c r="H5">
        <v>2.3213563214500899E-2</v>
      </c>
      <c r="I5">
        <v>0</v>
      </c>
      <c r="J5">
        <v>0.34346159101441798</v>
      </c>
      <c r="K5">
        <v>2.30324156938479E-2</v>
      </c>
      <c r="L5">
        <v>2.07645509446229E-2</v>
      </c>
    </row>
    <row r="6" spans="1:12" x14ac:dyDescent="0.35">
      <c r="A6">
        <v>1.7319836771118299E-2</v>
      </c>
      <c r="B6">
        <v>0</v>
      </c>
      <c r="C6">
        <v>1.53182399999999E-2</v>
      </c>
      <c r="D6">
        <v>1.0539312291586099E-2</v>
      </c>
      <c r="E6">
        <v>2.8907484631505002E-2</v>
      </c>
      <c r="F6">
        <v>7.2757867467638801E-3</v>
      </c>
      <c r="G6">
        <v>1.68410472011036E-2</v>
      </c>
      <c r="H6">
        <v>2.6215170932318298E-2</v>
      </c>
      <c r="I6">
        <v>0</v>
      </c>
      <c r="J6">
        <v>3.5884607494687797E-2</v>
      </c>
      <c r="K6">
        <v>1.8537773220491001E-2</v>
      </c>
      <c r="L6">
        <v>8.3567850373214604E-3</v>
      </c>
    </row>
    <row r="7" spans="1:12" x14ac:dyDescent="0.35">
      <c r="A7">
        <v>3.2509824025058101E-2</v>
      </c>
      <c r="B7">
        <v>0</v>
      </c>
      <c r="C7">
        <v>1.9118319151106501E-2</v>
      </c>
      <c r="D7">
        <v>1.6155956249999999E-2</v>
      </c>
      <c r="E7">
        <v>1.4968584563080299E-2</v>
      </c>
      <c r="F7">
        <v>8.5867464913745792E-3</v>
      </c>
      <c r="G7">
        <v>2.1794118183509899E-2</v>
      </c>
      <c r="H7">
        <v>2.8907484631505002E-2</v>
      </c>
      <c r="I7">
        <v>0</v>
      </c>
      <c r="J7">
        <v>4.18265989697746E-2</v>
      </c>
      <c r="K7">
        <v>4.1030380659476597E-2</v>
      </c>
      <c r="L7">
        <v>4.0218424489427203E-2</v>
      </c>
    </row>
    <row r="8" spans="1:12" x14ac:dyDescent="0.35">
      <c r="A8">
        <v>2.12854706515406E-2</v>
      </c>
      <c r="B8">
        <v>0</v>
      </c>
      <c r="C8">
        <v>2.10413366808485E-2</v>
      </c>
      <c r="D8">
        <v>0.29102255251216802</v>
      </c>
      <c r="E8">
        <v>1.29527296686812E-2</v>
      </c>
      <c r="F8">
        <v>2.0204095419241098E-2</v>
      </c>
      <c r="G8">
        <v>1.47771927386627E-2</v>
      </c>
      <c r="H8">
        <v>8.7941886931619494E-3</v>
      </c>
      <c r="I8">
        <v>0</v>
      </c>
      <c r="J8">
        <v>1.7938885840131698E-2</v>
      </c>
      <c r="K8">
        <v>3.0951417619334499E-2</v>
      </c>
      <c r="L8">
        <v>4.0618617674411297E-3</v>
      </c>
    </row>
    <row r="9" spans="1:12" x14ac:dyDescent="0.35">
      <c r="A9">
        <v>2.3721155580636401E-2</v>
      </c>
      <c r="B9">
        <v>0</v>
      </c>
      <c r="C9">
        <v>2.3721155580636401E-2</v>
      </c>
      <c r="D9">
        <v>1.1258517909757799E-2</v>
      </c>
      <c r="E9">
        <v>7.5999392092100798E-3</v>
      </c>
      <c r="F9">
        <v>6.2675887779910996E-3</v>
      </c>
      <c r="G9">
        <v>0.34317325050980702</v>
      </c>
      <c r="H9">
        <v>1.7049727607752099E-2</v>
      </c>
      <c r="I9">
        <v>0</v>
      </c>
      <c r="J9">
        <v>1.65997784989378E-2</v>
      </c>
      <c r="K9">
        <v>0.34537770930032102</v>
      </c>
      <c r="L9">
        <v>6.5939460290738699E-3</v>
      </c>
    </row>
    <row r="10" spans="1:12" x14ac:dyDescent="0.35">
      <c r="A10">
        <v>2.07645509446229E-2</v>
      </c>
      <c r="B10">
        <v>0</v>
      </c>
      <c r="C10">
        <v>2.5718645462793899E-2</v>
      </c>
      <c r="D10">
        <v>1.5573413208467101E-2</v>
      </c>
      <c r="E10">
        <v>2.6913455621015801E-2</v>
      </c>
      <c r="F10">
        <v>9.7702039839861997E-3</v>
      </c>
      <c r="G10">
        <v>1.8537773220491001E-2</v>
      </c>
      <c r="H10">
        <v>2.4759752297196701E-2</v>
      </c>
      <c r="I10">
        <v>0</v>
      </c>
      <c r="J10">
        <v>1.8537773220491001E-2</v>
      </c>
      <c r="K10">
        <v>3.19987597508017E-2</v>
      </c>
      <c r="L10">
        <v>1.3026938645314901E-2</v>
      </c>
    </row>
    <row r="27" spans="9:9" x14ac:dyDescent="0.35">
      <c r="I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5C59-B2D4-4F4A-89C2-5A2BB32FFE5A}">
  <dimension ref="A1:F3"/>
  <sheetViews>
    <sheetView tabSelected="1" workbookViewId="0">
      <selection activeCell="F22" sqref="F22"/>
    </sheetView>
  </sheetViews>
  <sheetFormatPr baseColWidth="10" defaultRowHeight="14.5" x14ac:dyDescent="0.35"/>
  <cols>
    <col min="1" max="1" width="18.1796875" customWidth="1"/>
    <col min="2" max="2" width="20.36328125" customWidth="1"/>
    <col min="3" max="3" width="13.90625" customWidth="1"/>
    <col min="4" max="4" width="30.54296875" customWidth="1"/>
    <col min="5" max="5" width="24.54296875" customWidth="1"/>
    <col min="6" max="6" width="21.90625" customWidth="1"/>
  </cols>
  <sheetData>
    <row r="1" spans="1:6" ht="17" x14ac:dyDescent="0.45">
      <c r="A1" s="10" t="s">
        <v>85</v>
      </c>
      <c r="B1" s="10" t="s">
        <v>86</v>
      </c>
      <c r="C1" s="10" t="s">
        <v>87</v>
      </c>
      <c r="D1" s="10" t="s">
        <v>88</v>
      </c>
      <c r="E1" s="10" t="s">
        <v>89</v>
      </c>
      <c r="F1" s="10" t="s">
        <v>90</v>
      </c>
    </row>
    <row r="2" spans="1:6" ht="16" x14ac:dyDescent="0.4">
      <c r="A2" s="11" t="s">
        <v>33</v>
      </c>
      <c r="B2" s="11">
        <v>1.69</v>
      </c>
      <c r="C2" s="11">
        <v>10.8</v>
      </c>
      <c r="D2" s="11">
        <v>0</v>
      </c>
      <c r="E2" s="11">
        <v>0.3</v>
      </c>
      <c r="F2" s="11">
        <v>0</v>
      </c>
    </row>
    <row r="3" spans="1:6" ht="16" x14ac:dyDescent="0.4">
      <c r="A3" s="11" t="s">
        <v>91</v>
      </c>
      <c r="B3" s="11">
        <v>43.251666666666701</v>
      </c>
      <c r="C3" s="11">
        <v>2.4</v>
      </c>
      <c r="D3" s="11">
        <v>0.33</v>
      </c>
      <c r="E3" s="11">
        <v>0.6</v>
      </c>
      <c r="F3" s="11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647B-4FB5-4748-A5A2-F97B41B4D29B}">
  <dimension ref="A1:H6"/>
  <sheetViews>
    <sheetView zoomScale="115" zoomScaleNormal="115" workbookViewId="0">
      <selection activeCell="A34" sqref="A34"/>
    </sheetView>
  </sheetViews>
  <sheetFormatPr baseColWidth="10" defaultRowHeight="14.5" x14ac:dyDescent="0.35"/>
  <sheetData>
    <row r="1" spans="1:8" x14ac:dyDescent="0.35">
      <c r="A1" t="s">
        <v>2</v>
      </c>
      <c r="B1" t="s">
        <v>39</v>
      </c>
      <c r="C1" t="s">
        <v>40</v>
      </c>
      <c r="D1" t="s">
        <v>3</v>
      </c>
      <c r="E1" t="s">
        <v>4</v>
      </c>
      <c r="F1" t="s">
        <v>5</v>
      </c>
    </row>
    <row r="2" spans="1:8" x14ac:dyDescent="0.35">
      <c r="A2">
        <v>1</v>
      </c>
      <c r="B2">
        <v>1</v>
      </c>
      <c r="D2">
        <v>0</v>
      </c>
      <c r="E2">
        <v>0</v>
      </c>
      <c r="F2" s="2">
        <v>8</v>
      </c>
      <c r="G2" t="s">
        <v>33</v>
      </c>
      <c r="H2">
        <v>100</v>
      </c>
    </row>
    <row r="3" spans="1:8" x14ac:dyDescent="0.35">
      <c r="A3">
        <v>2</v>
      </c>
      <c r="B3">
        <v>2</v>
      </c>
      <c r="D3">
        <v>0</v>
      </c>
      <c r="E3">
        <v>0</v>
      </c>
      <c r="F3" s="2">
        <v>8</v>
      </c>
      <c r="G3" t="s">
        <v>33</v>
      </c>
      <c r="H3">
        <v>100</v>
      </c>
    </row>
    <row r="4" spans="1:8" x14ac:dyDescent="0.35">
      <c r="A4">
        <v>3</v>
      </c>
      <c r="B4">
        <v>3</v>
      </c>
      <c r="C4">
        <v>7</v>
      </c>
      <c r="D4">
        <v>150</v>
      </c>
      <c r="E4">
        <v>0</v>
      </c>
      <c r="F4">
        <v>0</v>
      </c>
      <c r="G4" t="s">
        <v>34</v>
      </c>
      <c r="H4">
        <v>50</v>
      </c>
    </row>
    <row r="5" spans="1:8" x14ac:dyDescent="0.35">
      <c r="A5">
        <v>4</v>
      </c>
      <c r="B5">
        <v>6</v>
      </c>
      <c r="C5">
        <v>12</v>
      </c>
      <c r="D5">
        <v>150</v>
      </c>
      <c r="E5">
        <v>0</v>
      </c>
      <c r="F5">
        <v>0</v>
      </c>
      <c r="G5" t="s">
        <v>34</v>
      </c>
      <c r="H5">
        <v>50</v>
      </c>
    </row>
    <row r="6" spans="1:8" x14ac:dyDescent="0.35">
      <c r="A6">
        <v>5</v>
      </c>
      <c r="B6">
        <v>8</v>
      </c>
      <c r="C6">
        <v>10</v>
      </c>
      <c r="D6">
        <v>50</v>
      </c>
      <c r="E6">
        <v>0</v>
      </c>
      <c r="F6">
        <v>0</v>
      </c>
      <c r="G6" t="s">
        <v>34</v>
      </c>
      <c r="H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ED6C-8692-47BE-9CC5-5DFA018883A9}">
  <dimension ref="A1:E15"/>
  <sheetViews>
    <sheetView topLeftCell="A4" zoomScale="115" zoomScaleNormal="115" workbookViewId="0">
      <selection activeCell="E15" sqref="E15"/>
    </sheetView>
  </sheetViews>
  <sheetFormatPr baseColWidth="10" defaultRowHeight="14.5" x14ac:dyDescent="0.35"/>
  <sheetData>
    <row r="1" spans="1:5" x14ac:dyDescent="0.35">
      <c r="A1" t="s">
        <v>9</v>
      </c>
      <c r="B1" t="s">
        <v>10</v>
      </c>
      <c r="C1" t="s">
        <v>26</v>
      </c>
      <c r="D1" t="s">
        <v>27</v>
      </c>
      <c r="E1" t="s">
        <v>28</v>
      </c>
    </row>
    <row r="2" spans="1:5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0</v>
      </c>
      <c r="B3">
        <v>1</v>
      </c>
      <c r="C3">
        <v>0</v>
      </c>
      <c r="D3">
        <v>0</v>
      </c>
      <c r="E3">
        <v>0</v>
      </c>
    </row>
    <row r="4" spans="1:5" x14ac:dyDescent="0.35">
      <c r="A4">
        <v>0</v>
      </c>
      <c r="B4">
        <v>0</v>
      </c>
      <c r="C4">
        <v>1</v>
      </c>
      <c r="D4">
        <v>0</v>
      </c>
      <c r="E4">
        <v>0</v>
      </c>
    </row>
    <row r="5" spans="1:5" x14ac:dyDescent="0.3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0</v>
      </c>
      <c r="B7">
        <v>0</v>
      </c>
      <c r="C7">
        <v>0</v>
      </c>
      <c r="D7">
        <v>1</v>
      </c>
      <c r="E7">
        <v>0</v>
      </c>
    </row>
    <row r="8" spans="1:5" x14ac:dyDescent="0.35">
      <c r="A8">
        <v>0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0</v>
      </c>
      <c r="B9">
        <v>0</v>
      </c>
      <c r="C9">
        <v>0</v>
      </c>
      <c r="D9">
        <v>0</v>
      </c>
      <c r="E9">
        <v>1</v>
      </c>
    </row>
    <row r="10" spans="1:5" x14ac:dyDescent="0.35">
      <c r="A10">
        <v>0</v>
      </c>
      <c r="B10">
        <v>0</v>
      </c>
      <c r="C10">
        <v>0</v>
      </c>
      <c r="D10">
        <v>0</v>
      </c>
      <c r="E10">
        <v>0</v>
      </c>
    </row>
    <row r="11" spans="1:5" x14ac:dyDescent="0.35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35">
      <c r="A13">
        <v>0</v>
      </c>
      <c r="B13">
        <v>0</v>
      </c>
      <c r="C13">
        <v>0</v>
      </c>
      <c r="D13">
        <v>0</v>
      </c>
      <c r="E13">
        <v>0</v>
      </c>
    </row>
    <row r="14" spans="1:5" x14ac:dyDescent="0.3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35">
      <c r="A15">
        <v>0</v>
      </c>
      <c r="B15">
        <v>0</v>
      </c>
      <c r="C15">
        <v>0</v>
      </c>
      <c r="D15">
        <v>0</v>
      </c>
      <c r="E1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A4B9-FDEF-4BD7-A9FD-35798724FD55}">
  <dimension ref="A1:C3"/>
  <sheetViews>
    <sheetView workbookViewId="0">
      <selection activeCell="D1" sqref="D1:G1048576"/>
    </sheetView>
  </sheetViews>
  <sheetFormatPr baseColWidth="10" defaultRowHeight="14.5" x14ac:dyDescent="0.35"/>
  <sheetData>
    <row r="1" spans="1:3" x14ac:dyDescent="0.35">
      <c r="A1" t="s">
        <v>32</v>
      </c>
      <c r="B1" t="s">
        <v>36</v>
      </c>
      <c r="C1" t="s">
        <v>35</v>
      </c>
    </row>
    <row r="2" spans="1:3" x14ac:dyDescent="0.35">
      <c r="A2">
        <v>1</v>
      </c>
      <c r="B2">
        <v>12</v>
      </c>
      <c r="C2">
        <v>60</v>
      </c>
    </row>
    <row r="3" spans="1:3" x14ac:dyDescent="0.35">
      <c r="A3">
        <v>2</v>
      </c>
      <c r="B3">
        <v>14</v>
      </c>
      <c r="C3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FD3D-AA34-4944-98FD-B4E9FC469CD8}">
  <dimension ref="A1:B15"/>
  <sheetViews>
    <sheetView zoomScale="115" zoomScaleNormal="115" workbookViewId="0">
      <selection activeCell="F34" sqref="F34"/>
    </sheetView>
  </sheetViews>
  <sheetFormatPr baseColWidth="10" defaultRowHeight="14.5" x14ac:dyDescent="0.35"/>
  <sheetData>
    <row r="1" spans="1:2" x14ac:dyDescent="0.35">
      <c r="A1" t="s">
        <v>37</v>
      </c>
      <c r="B1" t="s">
        <v>38</v>
      </c>
    </row>
    <row r="2" spans="1:2" x14ac:dyDescent="0.35">
      <c r="A2">
        <v>0</v>
      </c>
      <c r="B2">
        <v>0</v>
      </c>
    </row>
    <row r="3" spans="1:2" x14ac:dyDescent="0.35">
      <c r="A3">
        <v>0</v>
      </c>
      <c r="B3">
        <v>1</v>
      </c>
    </row>
    <row r="4" spans="1:2" x14ac:dyDescent="0.35">
      <c r="A4">
        <v>0</v>
      </c>
      <c r="B4">
        <v>0</v>
      </c>
    </row>
    <row r="5" spans="1:2" x14ac:dyDescent="0.35">
      <c r="A5">
        <v>0</v>
      </c>
      <c r="B5">
        <v>0</v>
      </c>
    </row>
    <row r="6" spans="1:2" x14ac:dyDescent="0.35">
      <c r="A6">
        <v>0</v>
      </c>
      <c r="B6">
        <v>0</v>
      </c>
    </row>
    <row r="7" spans="1:2" x14ac:dyDescent="0.35">
      <c r="A7">
        <v>0</v>
      </c>
      <c r="B7">
        <v>0</v>
      </c>
    </row>
    <row r="8" spans="1:2" x14ac:dyDescent="0.35">
      <c r="A8">
        <v>0</v>
      </c>
      <c r="B8">
        <v>0</v>
      </c>
    </row>
    <row r="9" spans="1:2" x14ac:dyDescent="0.35">
      <c r="A9">
        <v>0</v>
      </c>
      <c r="B9">
        <v>0</v>
      </c>
    </row>
    <row r="10" spans="1:2" x14ac:dyDescent="0.35">
      <c r="A10">
        <v>0</v>
      </c>
      <c r="B10">
        <v>0</v>
      </c>
    </row>
    <row r="11" spans="1:2" x14ac:dyDescent="0.35">
      <c r="A11">
        <v>0</v>
      </c>
      <c r="B11">
        <v>0</v>
      </c>
    </row>
    <row r="12" spans="1:2" x14ac:dyDescent="0.35">
      <c r="A12">
        <v>0</v>
      </c>
      <c r="B12">
        <v>0</v>
      </c>
    </row>
    <row r="13" spans="1:2" x14ac:dyDescent="0.35">
      <c r="A13">
        <v>1</v>
      </c>
      <c r="B13">
        <v>0</v>
      </c>
    </row>
    <row r="14" spans="1:2" x14ac:dyDescent="0.35">
      <c r="A14">
        <v>0</v>
      </c>
      <c r="B14">
        <v>0</v>
      </c>
    </row>
    <row r="15" spans="1:2" x14ac:dyDescent="0.35">
      <c r="A15">
        <v>0</v>
      </c>
      <c r="B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717-2D6E-4D14-902E-92B1CC76C283}">
  <dimension ref="A1:I21"/>
  <sheetViews>
    <sheetView workbookViewId="0">
      <selection activeCell="B2" sqref="B2"/>
    </sheetView>
  </sheetViews>
  <sheetFormatPr baseColWidth="10" defaultRowHeight="14.5" x14ac:dyDescent="0.35"/>
  <cols>
    <col min="3" max="3" width="12.36328125" customWidth="1"/>
    <col min="4" max="4" width="19.90625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29</v>
      </c>
      <c r="E1" t="s">
        <v>11</v>
      </c>
      <c r="G1" t="s">
        <v>1</v>
      </c>
      <c r="H1" t="s">
        <v>12</v>
      </c>
      <c r="I1" t="s">
        <v>13</v>
      </c>
    </row>
    <row r="2" spans="1:9" x14ac:dyDescent="0.35">
      <c r="A2">
        <v>1</v>
      </c>
      <c r="B2">
        <v>1</v>
      </c>
      <c r="C2">
        <v>2</v>
      </c>
      <c r="D2">
        <v>15.26</v>
      </c>
      <c r="E2">
        <v>472</v>
      </c>
      <c r="G2">
        <v>1</v>
      </c>
      <c r="I2" t="s">
        <v>14</v>
      </c>
    </row>
    <row r="3" spans="1:9" x14ac:dyDescent="0.35">
      <c r="A3">
        <v>2</v>
      </c>
      <c r="B3">
        <v>1</v>
      </c>
      <c r="C3">
        <v>5</v>
      </c>
      <c r="D3">
        <v>4.24</v>
      </c>
      <c r="E3">
        <v>128</v>
      </c>
      <c r="G3">
        <v>2</v>
      </c>
      <c r="H3">
        <v>1</v>
      </c>
      <c r="I3" t="s">
        <v>15</v>
      </c>
    </row>
    <row r="4" spans="1:9" x14ac:dyDescent="0.35">
      <c r="A4">
        <v>3</v>
      </c>
      <c r="B4">
        <v>2</v>
      </c>
      <c r="C4">
        <v>3</v>
      </c>
      <c r="D4">
        <v>4.78</v>
      </c>
      <c r="E4">
        <v>145</v>
      </c>
      <c r="G4">
        <v>3</v>
      </c>
      <c r="H4">
        <v>3</v>
      </c>
      <c r="I4">
        <v>6</v>
      </c>
    </row>
    <row r="5" spans="1:9" x14ac:dyDescent="0.35">
      <c r="A5">
        <v>4</v>
      </c>
      <c r="B5">
        <v>2</v>
      </c>
      <c r="C5">
        <v>4</v>
      </c>
      <c r="D5">
        <v>5.12</v>
      </c>
      <c r="E5">
        <v>158</v>
      </c>
      <c r="G5">
        <v>4</v>
      </c>
      <c r="H5" t="s">
        <v>16</v>
      </c>
      <c r="I5" t="s">
        <v>17</v>
      </c>
    </row>
    <row r="6" spans="1:9" x14ac:dyDescent="0.35">
      <c r="A6">
        <v>5</v>
      </c>
      <c r="B6">
        <v>2</v>
      </c>
      <c r="C6">
        <v>5</v>
      </c>
      <c r="D6">
        <v>5.19</v>
      </c>
      <c r="E6">
        <v>161</v>
      </c>
      <c r="G6">
        <v>5</v>
      </c>
      <c r="H6" t="s">
        <v>18</v>
      </c>
      <c r="I6">
        <v>10</v>
      </c>
    </row>
    <row r="7" spans="1:9" x14ac:dyDescent="0.35">
      <c r="A7">
        <v>6</v>
      </c>
      <c r="B7">
        <v>3</v>
      </c>
      <c r="C7">
        <v>4</v>
      </c>
      <c r="D7">
        <v>5.07</v>
      </c>
      <c r="E7">
        <v>160</v>
      </c>
      <c r="G7">
        <v>6</v>
      </c>
      <c r="H7">
        <v>10</v>
      </c>
      <c r="I7" t="s">
        <v>19</v>
      </c>
    </row>
    <row r="8" spans="1:9" x14ac:dyDescent="0.35">
      <c r="A8">
        <v>7</v>
      </c>
      <c r="B8">
        <v>4</v>
      </c>
      <c r="C8">
        <v>5</v>
      </c>
      <c r="D8">
        <v>21.58</v>
      </c>
      <c r="E8">
        <v>664</v>
      </c>
      <c r="G8">
        <v>7</v>
      </c>
      <c r="H8">
        <v>8</v>
      </c>
      <c r="I8" t="s">
        <v>20</v>
      </c>
    </row>
    <row r="9" spans="1:9" x14ac:dyDescent="0.35">
      <c r="A9">
        <v>8</v>
      </c>
      <c r="B9">
        <v>4</v>
      </c>
      <c r="C9">
        <v>7</v>
      </c>
      <c r="D9">
        <v>4.78</v>
      </c>
      <c r="E9">
        <v>141</v>
      </c>
      <c r="G9">
        <v>8</v>
      </c>
      <c r="H9">
        <v>14</v>
      </c>
    </row>
    <row r="10" spans="1:9" x14ac:dyDescent="0.35">
      <c r="A10">
        <v>9</v>
      </c>
      <c r="B10">
        <v>4</v>
      </c>
      <c r="C10">
        <v>9</v>
      </c>
      <c r="D10">
        <v>1.8</v>
      </c>
      <c r="E10">
        <v>53</v>
      </c>
      <c r="G10">
        <v>9</v>
      </c>
      <c r="H10" t="s">
        <v>21</v>
      </c>
      <c r="I10" t="s">
        <v>22</v>
      </c>
    </row>
    <row r="11" spans="1:9" x14ac:dyDescent="0.35">
      <c r="A11">
        <v>10</v>
      </c>
      <c r="B11">
        <v>5</v>
      </c>
      <c r="C11">
        <v>6</v>
      </c>
      <c r="D11">
        <v>3.97</v>
      </c>
      <c r="E11">
        <v>117</v>
      </c>
      <c r="G11">
        <v>10</v>
      </c>
      <c r="H11">
        <v>16</v>
      </c>
      <c r="I11">
        <v>18</v>
      </c>
    </row>
    <row r="12" spans="1:9" x14ac:dyDescent="0.35">
      <c r="A12">
        <v>11</v>
      </c>
      <c r="B12">
        <v>6</v>
      </c>
      <c r="C12">
        <v>11</v>
      </c>
      <c r="D12">
        <v>4.09</v>
      </c>
      <c r="E12">
        <v>134</v>
      </c>
      <c r="G12">
        <v>11</v>
      </c>
      <c r="H12" t="s">
        <v>23</v>
      </c>
    </row>
    <row r="13" spans="1:9" x14ac:dyDescent="0.35">
      <c r="A13">
        <v>12</v>
      </c>
      <c r="B13">
        <v>6</v>
      </c>
      <c r="C13">
        <v>12</v>
      </c>
      <c r="D13">
        <v>3.18</v>
      </c>
      <c r="E13">
        <v>104</v>
      </c>
      <c r="G13">
        <v>12</v>
      </c>
      <c r="H13">
        <v>12</v>
      </c>
      <c r="I13">
        <v>19</v>
      </c>
    </row>
    <row r="14" spans="1:9" x14ac:dyDescent="0.35">
      <c r="A14">
        <v>13</v>
      </c>
      <c r="B14">
        <v>6</v>
      </c>
      <c r="C14">
        <v>13</v>
      </c>
      <c r="D14">
        <v>6.1</v>
      </c>
      <c r="E14">
        <v>201</v>
      </c>
      <c r="G14">
        <v>13</v>
      </c>
      <c r="H14" t="s">
        <v>24</v>
      </c>
      <c r="I14">
        <v>20</v>
      </c>
    </row>
    <row r="15" spans="1:9" x14ac:dyDescent="0.35">
      <c r="A15">
        <v>14</v>
      </c>
      <c r="B15">
        <v>7</v>
      </c>
      <c r="C15">
        <v>8</v>
      </c>
      <c r="D15">
        <v>5.68</v>
      </c>
      <c r="E15">
        <v>167</v>
      </c>
      <c r="G15">
        <v>14</v>
      </c>
      <c r="H15" t="s">
        <v>25</v>
      </c>
    </row>
    <row r="16" spans="1:9" x14ac:dyDescent="0.35">
      <c r="A16">
        <v>15</v>
      </c>
      <c r="B16">
        <v>7</v>
      </c>
      <c r="C16">
        <v>9</v>
      </c>
      <c r="D16">
        <v>9.09</v>
      </c>
      <c r="E16">
        <v>267</v>
      </c>
    </row>
    <row r="17" spans="1:5" x14ac:dyDescent="0.35">
      <c r="A17">
        <v>16</v>
      </c>
      <c r="B17">
        <v>9</v>
      </c>
      <c r="C17">
        <v>10</v>
      </c>
      <c r="D17">
        <v>10.37</v>
      </c>
      <c r="E17">
        <v>325</v>
      </c>
    </row>
    <row r="18" spans="1:5" x14ac:dyDescent="0.35">
      <c r="A18">
        <v>17</v>
      </c>
      <c r="B18">
        <v>9</v>
      </c>
      <c r="C18">
        <v>14</v>
      </c>
      <c r="D18">
        <v>3.03</v>
      </c>
      <c r="E18">
        <v>99</v>
      </c>
    </row>
    <row r="19" spans="1:5" x14ac:dyDescent="0.35">
      <c r="A19">
        <v>18</v>
      </c>
      <c r="B19">
        <v>10</v>
      </c>
      <c r="C19">
        <v>11</v>
      </c>
      <c r="D19">
        <v>4.4000000000000004</v>
      </c>
      <c r="E19">
        <v>141</v>
      </c>
    </row>
    <row r="20" spans="1:5" x14ac:dyDescent="0.35">
      <c r="A20">
        <v>19</v>
      </c>
      <c r="B20">
        <v>12</v>
      </c>
      <c r="C20">
        <v>13</v>
      </c>
      <c r="D20">
        <v>2.25</v>
      </c>
      <c r="E20">
        <v>99</v>
      </c>
    </row>
    <row r="21" spans="1:5" x14ac:dyDescent="0.35">
      <c r="A21">
        <v>20</v>
      </c>
      <c r="B21">
        <v>13</v>
      </c>
      <c r="C21">
        <v>14</v>
      </c>
      <c r="D21">
        <v>2.3199999999999998</v>
      </c>
      <c r="E21">
        <v>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D35B-4D6D-4132-9A0A-1A35E8D7BEC0}">
  <dimension ref="A1:C13"/>
  <sheetViews>
    <sheetView workbookViewId="0">
      <selection activeCell="F13" sqref="F13"/>
    </sheetView>
  </sheetViews>
  <sheetFormatPr baseColWidth="10" defaultRowHeight="14.5" x14ac:dyDescent="0.35"/>
  <sheetData>
    <row r="1" spans="1:3" x14ac:dyDescent="0.35">
      <c r="A1" t="s">
        <v>59</v>
      </c>
      <c r="B1" t="s">
        <v>60</v>
      </c>
      <c r="C1" t="s">
        <v>61</v>
      </c>
    </row>
    <row r="2" spans="1:3" x14ac:dyDescent="0.35">
      <c r="A2">
        <v>1</v>
      </c>
      <c r="B2">
        <v>0</v>
      </c>
      <c r="C2">
        <v>0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1</v>
      </c>
      <c r="C4">
        <v>0</v>
      </c>
    </row>
    <row r="5" spans="1:3" x14ac:dyDescent="0.35">
      <c r="A5">
        <v>0</v>
      </c>
      <c r="B5">
        <v>0</v>
      </c>
      <c r="C5">
        <v>0</v>
      </c>
    </row>
    <row r="6" spans="1:3" x14ac:dyDescent="0.35">
      <c r="A6">
        <v>0</v>
      </c>
      <c r="B6">
        <v>0</v>
      </c>
      <c r="C6">
        <v>0</v>
      </c>
    </row>
    <row r="7" spans="1:3" x14ac:dyDescent="0.35">
      <c r="A7">
        <v>0</v>
      </c>
      <c r="B7">
        <v>0</v>
      </c>
      <c r="C7">
        <v>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0</v>
      </c>
      <c r="B9">
        <v>0</v>
      </c>
      <c r="C9">
        <v>0</v>
      </c>
    </row>
    <row r="10" spans="1:3" x14ac:dyDescent="0.35">
      <c r="A10">
        <v>0</v>
      </c>
      <c r="B10">
        <v>0</v>
      </c>
      <c r="C10">
        <v>0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0</v>
      </c>
      <c r="B12">
        <v>0</v>
      </c>
      <c r="C12">
        <v>1</v>
      </c>
    </row>
    <row r="13" spans="1:3" x14ac:dyDescent="0.35">
      <c r="A13">
        <v>0</v>
      </c>
      <c r="B13">
        <v>0</v>
      </c>
      <c r="C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6314-FD5B-4F98-8A6C-027DD996DA50}">
  <dimension ref="A1:K4"/>
  <sheetViews>
    <sheetView zoomScale="130" zoomScaleNormal="130" workbookViewId="0">
      <selection activeCell="C15" sqref="C15"/>
    </sheetView>
  </sheetViews>
  <sheetFormatPr baseColWidth="10" defaultRowHeight="14.5" x14ac:dyDescent="0.35"/>
  <cols>
    <col min="1" max="2" width="13.36328125" customWidth="1"/>
    <col min="3" max="3" width="29.26953125" customWidth="1"/>
  </cols>
  <sheetData>
    <row r="1" spans="1:11" x14ac:dyDescent="0.35">
      <c r="A1" s="1" t="s">
        <v>42</v>
      </c>
      <c r="B1" s="1" t="s">
        <v>44</v>
      </c>
      <c r="C1" s="1" t="s">
        <v>43</v>
      </c>
      <c r="E1" s="1" t="s">
        <v>84</v>
      </c>
      <c r="H1" s="1" t="s">
        <v>81</v>
      </c>
      <c r="K1" s="1" t="s">
        <v>83</v>
      </c>
    </row>
    <row r="2" spans="1:11" x14ac:dyDescent="0.35">
      <c r="A2" s="1">
        <v>1</v>
      </c>
      <c r="B2">
        <v>0.2</v>
      </c>
      <c r="C2">
        <v>497394</v>
      </c>
      <c r="E2">
        <v>43.251666666666701</v>
      </c>
      <c r="F2" t="s">
        <v>78</v>
      </c>
      <c r="H2">
        <v>11.5</v>
      </c>
      <c r="I2" t="s">
        <v>80</v>
      </c>
      <c r="K2">
        <v>65717.14</v>
      </c>
    </row>
    <row r="3" spans="1:11" x14ac:dyDescent="0.35">
      <c r="A3" s="1">
        <v>3</v>
      </c>
      <c r="B3">
        <v>0.16990079999999999</v>
      </c>
      <c r="C3">
        <v>596873</v>
      </c>
      <c r="E3">
        <f>E2/1000</f>
        <v>4.3251666666666702E-2</v>
      </c>
      <c r="F3" t="s">
        <v>79</v>
      </c>
      <c r="K3">
        <v>78860.570000000007</v>
      </c>
    </row>
    <row r="4" spans="1:11" x14ac:dyDescent="0.35">
      <c r="A4" s="1">
        <v>11</v>
      </c>
      <c r="B4">
        <v>0.42475200000000002</v>
      </c>
      <c r="C4">
        <v>797223</v>
      </c>
      <c r="E4">
        <f>E3*H2</f>
        <v>0.49739416666666708</v>
      </c>
      <c r="F4" t="s">
        <v>82</v>
      </c>
      <c r="K4">
        <v>105331.44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DemandData</vt:lpstr>
      <vt:lpstr>Costs</vt:lpstr>
      <vt:lpstr>PowerUnitData</vt:lpstr>
      <vt:lpstr>PowerUnitMap</vt:lpstr>
      <vt:lpstr>WindData</vt:lpstr>
      <vt:lpstr>WindMap</vt:lpstr>
      <vt:lpstr>ElNetwork</vt:lpstr>
      <vt:lpstr>GasWellMap</vt:lpstr>
      <vt:lpstr>GasWellData</vt:lpstr>
      <vt:lpstr>GFPPMap</vt:lpstr>
      <vt:lpstr>GasNetwork</vt:lpstr>
      <vt:lpstr>KI</vt:lpstr>
      <vt:lpstr>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Chloé DUPONT</dc:creator>
  <cp:lastModifiedBy>Chloé DUPONT</cp:lastModifiedBy>
  <dcterms:created xsi:type="dcterms:W3CDTF">2024-09-05T15:22:51Z</dcterms:created>
  <dcterms:modified xsi:type="dcterms:W3CDTF">2025-04-29T15:50:37Z</dcterms:modified>
</cp:coreProperties>
</file>