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8720" windowHeight="17560" tabRatio="500"/>
  </bookViews>
  <sheets>
    <sheet name="K_prosody_MEG_3_5_13" sheetId="1" r:id="rId1"/>
    <sheet name="block 1" sheetId="2" r:id="rId2"/>
    <sheet name="block 2" sheetId="3" r:id="rId3"/>
    <sheet name="block3" sheetId="4" r:id="rId4"/>
    <sheet name="block 4" sheetId="5" r:id="rId5"/>
    <sheet name="block 5" sheetId="6" r:id="rId6"/>
    <sheet name="Sheet1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O30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K36" i="1"/>
  <c r="L36" i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3" i="6"/>
  <c r="J39" i="1"/>
  <c r="J38" i="1"/>
  <c r="J37" i="1"/>
  <c r="J36" i="1"/>
  <c r="I39" i="1"/>
  <c r="I38" i="1"/>
  <c r="I37" i="1"/>
  <c r="H39" i="1"/>
  <c r="H38" i="1"/>
  <c r="H37" i="1"/>
  <c r="A39" i="1"/>
  <c r="A36" i="1"/>
  <c r="A38" i="1"/>
  <c r="I36" i="1"/>
  <c r="H36" i="1"/>
  <c r="D39" i="1"/>
  <c r="D38" i="1"/>
  <c r="D37" i="1"/>
  <c r="A32" i="1"/>
  <c r="A33" i="1"/>
</calcChain>
</file>

<file path=xl/sharedStrings.xml><?xml version="1.0" encoding="utf-8"?>
<sst xmlns="http://schemas.openxmlformats.org/spreadsheetml/2006/main" count="517" uniqueCount="90">
  <si>
    <t>allscore</t>
    <phoneticPr fontId="0" type="noConversion"/>
  </si>
  <si>
    <t>all zcue</t>
    <phoneticPr fontId="0" type="noConversion"/>
  </si>
  <si>
    <t>2 fea ss</t>
  </si>
  <si>
    <t>3 fea qs</t>
  </si>
  <si>
    <t>3 fea ss</t>
  </si>
  <si>
    <t>3 fea sw</t>
  </si>
  <si>
    <t>1 fea sw</t>
  </si>
  <si>
    <t>4 fea qs</t>
  </si>
  <si>
    <t>4 fea sw</t>
  </si>
  <si>
    <t>1 hap ss</t>
  </si>
  <si>
    <t>4 hap qs</t>
  </si>
  <si>
    <t>4 hap qw</t>
  </si>
  <si>
    <t>2 hap sw</t>
  </si>
  <si>
    <t>3 hap qs</t>
  </si>
  <si>
    <t>3 hap qw</t>
  </si>
  <si>
    <t>3 hap ss</t>
  </si>
  <si>
    <t>2 ang qs</t>
  </si>
  <si>
    <t>2 ang qw</t>
  </si>
  <si>
    <t>2 ang ss</t>
  </si>
  <si>
    <t>3 ang qw</t>
  </si>
  <si>
    <t>4 ang qw</t>
  </si>
  <si>
    <t>1 ang ss</t>
  </si>
  <si>
    <t>3 ang qs</t>
  </si>
  <si>
    <t>4 ang qs</t>
  </si>
  <si>
    <t>4 ang ss</t>
  </si>
  <si>
    <t>4 ang sw</t>
  </si>
  <si>
    <t>stimname</t>
  </si>
  <si>
    <t>ID#(fmri)</t>
  </si>
  <si>
    <t>1 fea ss</t>
  </si>
  <si>
    <t>#reps</t>
  </si>
  <si>
    <t>duration_after trimF</t>
  </si>
  <si>
    <t>ISI</t>
  </si>
  <si>
    <t>ISI+duration</t>
  </si>
  <si>
    <t>X trial reps</t>
  </si>
  <si>
    <t>Raw CUE (hap,fea=logf0sd;ang=HF500)</t>
  </si>
  <si>
    <t>mean</t>
  </si>
  <si>
    <t>%correct</t>
  </si>
  <si>
    <t>anger</t>
  </si>
  <si>
    <t>Happy</t>
  </si>
  <si>
    <t>fear</t>
  </si>
  <si>
    <t>Mean</t>
  </si>
  <si>
    <t>Time_total</t>
  </si>
  <si>
    <t>trials</t>
  </si>
  <si>
    <t>MIN</t>
  </si>
  <si>
    <t>MAX</t>
  </si>
  <si>
    <t>Block(N=5)trials</t>
  </si>
  <si>
    <t>zcue</t>
  </si>
  <si>
    <t>2 hap qs trimF</t>
  </si>
  <si>
    <t>event code</t>
  </si>
  <si>
    <t>repsonse code</t>
  </si>
  <si>
    <t xml:space="preserve"> correct response</t>
  </si>
  <si>
    <t>incorect</t>
  </si>
  <si>
    <t>cue</t>
  </si>
  <si>
    <t>iSI</t>
  </si>
  <si>
    <t>stim</t>
  </si>
  <si>
    <t>correct response</t>
  </si>
  <si>
    <t>incc response</t>
  </si>
  <si>
    <t>response</t>
  </si>
  <si>
    <t>presentation order</t>
  </si>
  <si>
    <t>rand</t>
  </si>
  <si>
    <t>2_hap_qs_trimF</t>
  </si>
  <si>
    <t>4_hap_q_trimF</t>
  </si>
  <si>
    <t>3_hap_qw_trimF</t>
  </si>
  <si>
    <t>2_hap_sw_trimF</t>
  </si>
  <si>
    <t>2_ang_qw_trimF</t>
  </si>
  <si>
    <t>3_ang_qw_trimF</t>
  </si>
  <si>
    <t>4_ang_qw_trimF</t>
  </si>
  <si>
    <t>4_ang_sw_trimF</t>
  </si>
  <si>
    <t>1_hap_ss_trimF</t>
  </si>
  <si>
    <t>4_hap_qs_trimF</t>
  </si>
  <si>
    <t>3_hap_ss_trimF</t>
  </si>
  <si>
    <t>3_hap_qs_trimF</t>
  </si>
  <si>
    <t>2_ang_ss_trimF</t>
  </si>
  <si>
    <t>2_ang_qs_trimF</t>
  </si>
  <si>
    <t>3_ang_qs_trimF</t>
  </si>
  <si>
    <t>4_ang_qs_trimF</t>
  </si>
  <si>
    <t>1_ang_ss_trimF</t>
  </si>
  <si>
    <t>4_ang_ss_trimF</t>
  </si>
  <si>
    <t>3_fea_ss_trimF</t>
  </si>
  <si>
    <t>3_fea_qs_trimF</t>
  </si>
  <si>
    <t>2_fea_ss_trimF</t>
  </si>
  <si>
    <t>1_fea_ss_trimF</t>
  </si>
  <si>
    <t>4_fea_qs_trimF</t>
  </si>
  <si>
    <t>3_fea_sw_trimF</t>
  </si>
  <si>
    <t>1_fea_sw_trimF</t>
  </si>
  <si>
    <t>4_fea_sw_trimF</t>
  </si>
  <si>
    <t>4_hap_qw_trimF</t>
  </si>
  <si>
    <t>2_hap_qs_trimF_trimF</t>
  </si>
  <si>
    <t>ISI_frames</t>
  </si>
  <si>
    <t>duration_frames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</si>
</sst>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b/>
      <sz val="16"/>
      <color theme="0"/>
      <name val="Calibri"/>
      <scheme val="minor"/>
    </font>
    <font>
      <sz val="16"/>
      <color theme="0"/>
      <name val="Calibri"/>
      <scheme val="minor"/>
    </font>
    <font>
      <b/>
      <sz val="16"/>
      <color indexed="9"/>
      <name val="Verdana"/>
    </font>
    <font>
      <sz val="10"/>
      <color indexed="9"/>
      <name val="Verdana"/>
    </font>
    <font>
      <sz val="16"/>
      <color indexed="9"/>
      <name val="Verdana"/>
    </font>
    <font>
      <b/>
      <sz val="16"/>
      <name val="Verdana"/>
    </font>
    <font>
      <sz val="12"/>
      <name val="Verdana"/>
    </font>
    <font>
      <sz val="12"/>
      <color indexed="8"/>
      <name val="Verdana"/>
    </font>
    <font>
      <sz val="12"/>
      <color indexed="10"/>
      <name val="Verdana"/>
    </font>
    <font>
      <sz val="16"/>
      <color rgb="FFFFFFFF"/>
      <name val="Calibri"/>
      <scheme val="minor"/>
    </font>
    <font>
      <sz val="12"/>
      <color rgb="FF000000"/>
      <name val="Verdana"/>
    </font>
    <font>
      <sz val="12"/>
      <color rgb="FF000000"/>
      <name val="Calibri"/>
      <family val="2"/>
      <scheme val="minor"/>
    </font>
    <font>
      <sz val="12"/>
      <color rgb="FFDD0806"/>
      <name val="Verdana"/>
    </font>
    <font>
      <b/>
      <sz val="12"/>
      <color theme="0"/>
      <name val="Calibri"/>
      <family val="2"/>
      <scheme val="minor"/>
    </font>
    <font>
      <sz val="16"/>
      <color indexed="8"/>
      <name val="Verdana"/>
    </font>
    <font>
      <sz val="16"/>
      <color rgb="FF000000"/>
      <name val="Calibri"/>
      <family val="2"/>
      <scheme val="minor"/>
    </font>
    <font>
      <sz val="16"/>
      <name val="Verdana"/>
    </font>
    <font>
      <b/>
      <sz val="16"/>
      <color theme="1"/>
      <name val="Calibri"/>
      <family val="2"/>
      <scheme val="minor"/>
    </font>
    <font>
      <b/>
      <sz val="16"/>
      <color indexed="10"/>
      <name val="Verdana"/>
    </font>
    <font>
      <sz val="16"/>
      <color indexed="10"/>
      <name val="Verdana"/>
    </font>
    <font>
      <sz val="16"/>
      <name val="Arial"/>
    </font>
    <font>
      <sz val="16"/>
      <color indexed="8"/>
      <name val="Arial"/>
      <family val="2"/>
    </font>
    <font>
      <b/>
      <sz val="12"/>
      <color indexed="9"/>
      <name val="Verdana"/>
    </font>
    <font>
      <b/>
      <sz val="12"/>
      <name val="Verdana"/>
    </font>
  </fonts>
  <fills count="1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6" fillId="5" borderId="0" xfId="0" applyFont="1" applyFill="1"/>
    <xf numFmtId="0" fontId="7" fillId="6" borderId="2" xfId="0" applyFont="1" applyFill="1" applyBorder="1"/>
    <xf numFmtId="0" fontId="8" fillId="6" borderId="3" xfId="0" applyFont="1" applyFill="1" applyBorder="1"/>
    <xf numFmtId="0" fontId="9" fillId="6" borderId="3" xfId="0" applyFont="1" applyFill="1" applyBorder="1"/>
    <xf numFmtId="0" fontId="8" fillId="6" borderId="2" xfId="0" applyFont="1" applyFill="1" applyBorder="1"/>
    <xf numFmtId="0" fontId="8" fillId="6" borderId="4" xfId="0" applyFont="1" applyFill="1" applyBorder="1"/>
    <xf numFmtId="164" fontId="10" fillId="0" borderId="5" xfId="0" applyNumberFormat="1" applyFont="1" applyFill="1" applyBorder="1"/>
    <xf numFmtId="0" fontId="0" fillId="0" borderId="0" xfId="0" applyBorder="1"/>
    <xf numFmtId="164" fontId="10" fillId="0" borderId="0" xfId="0" applyNumberFormat="1" applyFont="1" applyFill="1" applyBorder="1"/>
    <xf numFmtId="0" fontId="0" fillId="0" borderId="6" xfId="0" applyBorder="1"/>
    <xf numFmtId="0" fontId="0" fillId="0" borderId="7" xfId="0" applyBorder="1"/>
    <xf numFmtId="164" fontId="0" fillId="0" borderId="0" xfId="0" applyNumberFormat="1" applyBorder="1"/>
    <xf numFmtId="0" fontId="0" fillId="0" borderId="8" xfId="0" applyBorder="1"/>
    <xf numFmtId="0" fontId="0" fillId="0" borderId="1" xfId="0" applyBorder="1"/>
    <xf numFmtId="164" fontId="0" fillId="0" borderId="1" xfId="0" applyNumberFormat="1" applyBorder="1"/>
    <xf numFmtId="0" fontId="0" fillId="0" borderId="9" xfId="0" applyBorder="1"/>
    <xf numFmtId="0" fontId="1" fillId="4" borderId="0" xfId="0" applyFont="1" applyFill="1"/>
    <xf numFmtId="0" fontId="8" fillId="6" borderId="0" xfId="0" applyFont="1" applyFill="1" applyBorder="1"/>
    <xf numFmtId="2" fontId="11" fillId="8" borderId="0" xfId="0" applyNumberFormat="1" applyFont="1" applyFill="1"/>
    <xf numFmtId="0" fontId="15" fillId="8" borderId="0" xfId="0" applyFont="1" applyFill="1"/>
    <xf numFmtId="0" fontId="16" fillId="9" borderId="0" xfId="0" applyFont="1" applyFill="1"/>
    <xf numFmtId="0" fontId="17" fillId="9" borderId="0" xfId="0" applyFont="1" applyFill="1"/>
    <xf numFmtId="0" fontId="11" fillId="10" borderId="0" xfId="0" applyFont="1" applyFill="1"/>
    <xf numFmtId="0" fontId="4" fillId="3" borderId="0" xfId="0" applyFont="1" applyFill="1"/>
    <xf numFmtId="0" fontId="19" fillId="3" borderId="0" xfId="0" applyFont="1" applyFill="1"/>
    <xf numFmtId="0" fontId="4" fillId="3" borderId="0" xfId="0" applyFont="1" applyFill="1" applyBorder="1"/>
    <xf numFmtId="2" fontId="21" fillId="3" borderId="0" xfId="0" applyNumberFormat="1" applyFont="1" applyFill="1"/>
    <xf numFmtId="0" fontId="4" fillId="3" borderId="1" xfId="0" applyFont="1" applyFill="1" applyBorder="1"/>
    <xf numFmtId="0" fontId="4" fillId="4" borderId="0" xfId="0" applyFont="1" applyFill="1"/>
    <xf numFmtId="0" fontId="20" fillId="9" borderId="0" xfId="0" applyFont="1" applyFill="1"/>
    <xf numFmtId="0" fontId="22" fillId="4" borderId="0" xfId="0" applyFont="1" applyFill="1"/>
    <xf numFmtId="0" fontId="4" fillId="4" borderId="1" xfId="0" applyFont="1" applyFill="1" applyBorder="1"/>
    <xf numFmtId="0" fontId="23" fillId="4" borderId="0" xfId="0" applyFont="1" applyFill="1"/>
    <xf numFmtId="0" fontId="24" fillId="4" borderId="0" xfId="0" applyFont="1" applyFill="1"/>
    <xf numFmtId="0" fontId="4" fillId="4" borderId="0" xfId="0" applyFont="1" applyFill="1" applyBorder="1"/>
    <xf numFmtId="0" fontId="4" fillId="2" borderId="0" xfId="0" applyFont="1" applyFill="1"/>
    <xf numFmtId="0" fontId="21" fillId="2" borderId="0" xfId="0" applyFont="1" applyFill="1"/>
    <xf numFmtId="0" fontId="20" fillId="10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0" fontId="20" fillId="9" borderId="0" xfId="0" applyFont="1" applyFill="1" applyBorder="1"/>
    <xf numFmtId="164" fontId="25" fillId="11" borderId="0" xfId="0" applyNumberFormat="1" applyFont="1" applyFill="1" applyBorder="1" applyAlignment="1">
      <alignment vertical="center"/>
    </xf>
    <xf numFmtId="0" fontId="20" fillId="10" borderId="0" xfId="0" applyFont="1" applyFill="1" applyBorder="1"/>
    <xf numFmtId="164" fontId="26" fillId="11" borderId="0" xfId="0" applyNumberFormat="1" applyFont="1" applyFill="1" applyBorder="1" applyAlignment="1">
      <alignment vertical="center"/>
    </xf>
    <xf numFmtId="0" fontId="4" fillId="3" borderId="10" xfId="0" applyFont="1" applyFill="1" applyBorder="1"/>
    <xf numFmtId="0" fontId="4" fillId="3" borderId="11" xfId="0" applyFont="1" applyFill="1" applyBorder="1"/>
    <xf numFmtId="0" fontId="4" fillId="3" borderId="6" xfId="0" applyFont="1" applyFill="1" applyBorder="1"/>
    <xf numFmtId="0" fontId="4" fillId="4" borderId="6" xfId="0" applyFont="1" applyFill="1" applyBorder="1"/>
    <xf numFmtId="0" fontId="4" fillId="2" borderId="6" xfId="0" applyFont="1" applyFill="1" applyBorder="1"/>
    <xf numFmtId="0" fontId="4" fillId="2" borderId="8" xfId="0" applyFont="1" applyFill="1" applyBorder="1"/>
    <xf numFmtId="164" fontId="26" fillId="11" borderId="1" xfId="0" applyNumberFormat="1" applyFont="1" applyFill="1" applyBorder="1" applyAlignment="1">
      <alignment vertical="center"/>
    </xf>
    <xf numFmtId="0" fontId="20" fillId="10" borderId="1" xfId="0" applyFont="1" applyFill="1" applyBorder="1"/>
    <xf numFmtId="0" fontId="12" fillId="3" borderId="11" xfId="0" applyFont="1" applyFill="1" applyBorder="1"/>
    <xf numFmtId="0" fontId="12" fillId="3" borderId="0" xfId="0" applyFont="1" applyFill="1" applyBorder="1"/>
    <xf numFmtId="2" fontId="11" fillId="3" borderId="0" xfId="0" applyNumberFormat="1" applyFont="1" applyFill="1" applyBorder="1"/>
    <xf numFmtId="0" fontId="0" fillId="4" borderId="0" xfId="0" applyFont="1" applyFill="1" applyBorder="1"/>
    <xf numFmtId="0" fontId="13" fillId="4" borderId="0" xfId="0" applyFont="1" applyFill="1" applyBorder="1"/>
    <xf numFmtId="0" fontId="11" fillId="2" borderId="0" xfId="0" applyFont="1" applyFill="1" applyBorder="1"/>
    <xf numFmtId="0" fontId="11" fillId="2" borderId="1" xfId="0" applyFont="1" applyFill="1" applyBorder="1"/>
    <xf numFmtId="0" fontId="4" fillId="2" borderId="11" xfId="0" applyFont="1" applyFill="1" applyBorder="1"/>
    <xf numFmtId="0" fontId="20" fillId="2" borderId="12" xfId="0" applyFont="1" applyFill="1" applyBorder="1"/>
    <xf numFmtId="0" fontId="20" fillId="2" borderId="7" xfId="0" applyFont="1" applyFill="1" applyBorder="1"/>
    <xf numFmtId="0" fontId="20" fillId="3" borderId="11" xfId="0" applyFont="1" applyFill="1" applyBorder="1"/>
    <xf numFmtId="0" fontId="20" fillId="3" borderId="12" xfId="0" applyFont="1" applyFill="1" applyBorder="1"/>
    <xf numFmtId="0" fontId="20" fillId="3" borderId="0" xfId="0" applyFont="1" applyFill="1" applyBorder="1"/>
    <xf numFmtId="0" fontId="20" fillId="3" borderId="7" xfId="0" applyFont="1" applyFill="1" applyBorder="1"/>
    <xf numFmtId="0" fontId="20" fillId="4" borderId="7" xfId="0" applyFont="1" applyFill="1" applyBorder="1"/>
    <xf numFmtId="0" fontId="20" fillId="2" borderId="9" xfId="0" applyFont="1" applyFill="1" applyBorder="1"/>
    <xf numFmtId="0" fontId="5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4" borderId="11" xfId="0" applyFont="1" applyFill="1" applyBorder="1"/>
    <xf numFmtId="0" fontId="4" fillId="4" borderId="11" xfId="0" applyFont="1" applyFill="1" applyBorder="1"/>
    <xf numFmtId="0" fontId="20" fillId="9" borderId="11" xfId="0" applyFont="1" applyFill="1" applyBorder="1"/>
    <xf numFmtId="0" fontId="20" fillId="9" borderId="1" xfId="0" applyFont="1" applyFill="1" applyBorder="1"/>
    <xf numFmtId="0" fontId="20" fillId="4" borderId="12" xfId="0" applyFont="1" applyFill="1" applyBorder="1"/>
    <xf numFmtId="0" fontId="20" fillId="4" borderId="9" xfId="0" applyFont="1" applyFill="1" applyBorder="1"/>
    <xf numFmtId="0" fontId="11" fillId="2" borderId="11" xfId="0" applyFont="1" applyFill="1" applyBorder="1"/>
    <xf numFmtId="0" fontId="20" fillId="10" borderId="11" xfId="0" applyFont="1" applyFill="1" applyBorder="1"/>
    <xf numFmtId="2" fontId="11" fillId="3" borderId="11" xfId="0" applyNumberFormat="1" applyFont="1" applyFill="1" applyBorder="1"/>
    <xf numFmtId="0" fontId="12" fillId="3" borderId="1" xfId="0" applyFont="1" applyFill="1" applyBorder="1"/>
    <xf numFmtId="0" fontId="20" fillId="3" borderId="1" xfId="0" applyFont="1" applyFill="1" applyBorder="1"/>
    <xf numFmtId="0" fontId="20" fillId="3" borderId="9" xfId="0" applyFont="1" applyFill="1" applyBorder="1"/>
    <xf numFmtId="0" fontId="13" fillId="4" borderId="1" xfId="0" applyFont="1" applyFill="1" applyBorder="1"/>
    <xf numFmtId="0" fontId="16" fillId="0" borderId="0" xfId="0" applyFont="1"/>
    <xf numFmtId="0" fontId="11" fillId="10" borderId="11" xfId="0" applyFont="1" applyFill="1" applyBorder="1"/>
    <xf numFmtId="0" fontId="20" fillId="10" borderId="12" xfId="0" applyFont="1" applyFill="1" applyBorder="1"/>
    <xf numFmtId="0" fontId="16" fillId="10" borderId="0" xfId="0" applyFont="1" applyFill="1"/>
    <xf numFmtId="0" fontId="20" fillId="9" borderId="7" xfId="0" applyFont="1" applyFill="1" applyBorder="1"/>
    <xf numFmtId="0" fontId="20" fillId="10" borderId="7" xfId="0" applyFont="1" applyFill="1" applyBorder="1"/>
    <xf numFmtId="0" fontId="20" fillId="8" borderId="0" xfId="0" applyFont="1" applyFill="1"/>
    <xf numFmtId="0" fontId="20" fillId="8" borderId="7" xfId="0" applyFont="1" applyFill="1" applyBorder="1"/>
    <xf numFmtId="0" fontId="16" fillId="8" borderId="0" xfId="0" applyFont="1" applyFill="1"/>
    <xf numFmtId="0" fontId="17" fillId="9" borderId="0" xfId="0" applyFont="1" applyFill="1" applyBorder="1"/>
    <xf numFmtId="0" fontId="11" fillId="10" borderId="0" xfId="0" applyFont="1" applyFill="1" applyBorder="1"/>
    <xf numFmtId="0" fontId="20" fillId="8" borderId="11" xfId="0" applyFont="1" applyFill="1" applyBorder="1"/>
    <xf numFmtId="0" fontId="20" fillId="8" borderId="12" xfId="0" applyFont="1" applyFill="1" applyBorder="1"/>
    <xf numFmtId="0" fontId="15" fillId="8" borderId="0" xfId="0" applyFont="1" applyFill="1" applyBorder="1"/>
    <xf numFmtId="0" fontId="20" fillId="8" borderId="0" xfId="0" applyFont="1" applyFill="1" applyBorder="1"/>
    <xf numFmtId="2" fontId="11" fillId="8" borderId="11" xfId="0" applyNumberFormat="1" applyFont="1" applyFill="1" applyBorder="1"/>
    <xf numFmtId="0" fontId="15" fillId="8" borderId="1" xfId="0" applyFont="1" applyFill="1" applyBorder="1"/>
    <xf numFmtId="0" fontId="20" fillId="8" borderId="1" xfId="0" applyFont="1" applyFill="1" applyBorder="1"/>
    <xf numFmtId="0" fontId="20" fillId="8" borderId="9" xfId="0" applyFont="1" applyFill="1" applyBorder="1"/>
    <xf numFmtId="2" fontId="11" fillId="8" borderId="0" xfId="0" applyNumberFormat="1" applyFont="1" applyFill="1" applyBorder="1"/>
    <xf numFmtId="0" fontId="18" fillId="5" borderId="0" xfId="0" applyFont="1" applyFill="1" applyAlignment="1">
      <alignment vertical="center"/>
    </xf>
    <xf numFmtId="0" fontId="0" fillId="0" borderId="0" xfId="0" applyFont="1"/>
    <xf numFmtId="0" fontId="27" fillId="6" borderId="3" xfId="0" applyFont="1" applyFill="1" applyBorder="1"/>
    <xf numFmtId="0" fontId="28" fillId="0" borderId="0" xfId="0" applyFont="1" applyBorder="1"/>
    <xf numFmtId="0" fontId="0" fillId="0" borderId="0" xfId="0" applyFont="1" applyBorder="1"/>
    <xf numFmtId="0" fontId="0" fillId="0" borderId="1" xfId="0" applyFont="1" applyBorder="1"/>
  </cellXfs>
  <cellStyles count="3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3410692084542"/>
          <c:y val="0.0404147190764501"/>
          <c:w val="0.824227874015748"/>
          <c:h val="0.882976479552959"/>
        </c:manualLayout>
      </c:layout>
      <c:scatterChart>
        <c:scatterStyle val="lineMarker"/>
        <c:varyColors val="0"/>
        <c:ser>
          <c:idx val="0"/>
          <c:order val="0"/>
          <c:tx>
            <c:v>all</c:v>
          </c:tx>
          <c:spPr>
            <a:ln w="4762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 w="38100" cmpd="sng"/>
            </c:spPr>
            <c:trendlineType val="linear"/>
            <c:dispRSqr val="1"/>
            <c:dispEq val="0"/>
            <c:trendlineLbl>
              <c:layout>
                <c:manualLayout>
                  <c:x val="0.205174989639453"/>
                  <c:y val="0.5449396116322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3000"/>
                  </a:pPr>
                  <a:endParaRPr lang="en-US"/>
                </a:p>
              </c:txPr>
            </c:trendlineLbl>
          </c:trendline>
          <c:xVal>
            <c:numRef>
              <c:f>K_prosody_MEG_3_5_13!$P$43:$P$68</c:f>
              <c:numCache>
                <c:formatCode>General</c:formatCode>
                <c:ptCount val="26"/>
                <c:pt idx="0">
                  <c:v>-1.142490721526337</c:v>
                </c:pt>
                <c:pt idx="1">
                  <c:v>-1.129339304945803</c:v>
                </c:pt>
                <c:pt idx="2">
                  <c:v>-0.537060731297668</c:v>
                </c:pt>
                <c:pt idx="3">
                  <c:v>-0.307202009129342</c:v>
                </c:pt>
                <c:pt idx="4">
                  <c:v>0.0636244658040486</c:v>
                </c:pt>
                <c:pt idx="5">
                  <c:v>0.231692495937665</c:v>
                </c:pt>
                <c:pt idx="6">
                  <c:v>1.396552708106055</c:v>
                </c:pt>
                <c:pt idx="7">
                  <c:v>1.42422309705138</c:v>
                </c:pt>
                <c:pt idx="8">
                  <c:v>-1.480566468096363</c:v>
                </c:pt>
                <c:pt idx="9">
                  <c:v>-1.031304896522955</c:v>
                </c:pt>
                <c:pt idx="10">
                  <c:v>-0.731797182140683</c:v>
                </c:pt>
                <c:pt idx="11">
                  <c:v>-0.621977686867183</c:v>
                </c:pt>
                <c:pt idx="12">
                  <c:v>-0.412322286799594</c:v>
                </c:pt>
                <c:pt idx="13">
                  <c:v>0.156742370526723</c:v>
                </c:pt>
                <c:pt idx="14">
                  <c:v>0.655921894497175</c:v>
                </c:pt>
                <c:pt idx="15">
                  <c:v>0.805675751688312</c:v>
                </c:pt>
                <c:pt idx="16">
                  <c:v>1.25493732326172</c:v>
                </c:pt>
                <c:pt idx="17">
                  <c:v>1.404691180452855</c:v>
                </c:pt>
                <c:pt idx="18">
                  <c:v>-1.549105617413709</c:v>
                </c:pt>
                <c:pt idx="19">
                  <c:v>-1.191306148289889</c:v>
                </c:pt>
                <c:pt idx="20">
                  <c:v>-0.634123784622734</c:v>
                </c:pt>
                <c:pt idx="21">
                  <c:v>0.166248411567608</c:v>
                </c:pt>
                <c:pt idx="22">
                  <c:v>0.465054708439508</c:v>
                </c:pt>
                <c:pt idx="23">
                  <c:v>0.78164074653547</c:v>
                </c:pt>
                <c:pt idx="24">
                  <c:v>0.972111570478953</c:v>
                </c:pt>
                <c:pt idx="25">
                  <c:v>0.989480113304793</c:v>
                </c:pt>
              </c:numCache>
            </c:numRef>
          </c:xVal>
          <c:yVal>
            <c:numRef>
              <c:f>K_prosody_MEG_3_5_13!$Q$43:$Q$68</c:f>
              <c:numCache>
                <c:formatCode>General</c:formatCode>
                <c:ptCount val="26"/>
                <c:pt idx="0">
                  <c:v>0.221052631578947</c:v>
                </c:pt>
                <c:pt idx="1">
                  <c:v>0.254385964912281</c:v>
                </c:pt>
                <c:pt idx="2">
                  <c:v>0.421052631578947</c:v>
                </c:pt>
                <c:pt idx="3">
                  <c:v>0.536842105263158</c:v>
                </c:pt>
                <c:pt idx="4">
                  <c:v>0.578947368421053</c:v>
                </c:pt>
                <c:pt idx="5">
                  <c:v>0.484210526315789</c:v>
                </c:pt>
                <c:pt idx="6">
                  <c:v>0.863157894736842</c:v>
                </c:pt>
                <c:pt idx="7">
                  <c:v>0.905263157894737</c:v>
                </c:pt>
                <c:pt idx="8">
                  <c:v>0.307017543859649</c:v>
                </c:pt>
                <c:pt idx="9">
                  <c:v>0.673684210526316</c:v>
                </c:pt>
                <c:pt idx="10">
                  <c:v>0.62406015037594</c:v>
                </c:pt>
                <c:pt idx="11">
                  <c:v>0.421052631578947</c:v>
                </c:pt>
                <c:pt idx="12">
                  <c:v>0.863157894736842</c:v>
                </c:pt>
                <c:pt idx="13">
                  <c:v>0.873684210526316</c:v>
                </c:pt>
                <c:pt idx="14">
                  <c:v>0.926315789473684</c:v>
                </c:pt>
                <c:pt idx="15">
                  <c:v>0.989473684210526</c:v>
                </c:pt>
                <c:pt idx="16">
                  <c:v>0.980263157894737</c:v>
                </c:pt>
                <c:pt idx="17">
                  <c:v>0.978947368421053</c:v>
                </c:pt>
                <c:pt idx="18">
                  <c:v>0.692982456140351</c:v>
                </c:pt>
                <c:pt idx="19">
                  <c:v>0.394736842105263</c:v>
                </c:pt>
                <c:pt idx="20">
                  <c:v>0.774436090225564</c:v>
                </c:pt>
                <c:pt idx="21">
                  <c:v>0.970760233918129</c:v>
                </c:pt>
                <c:pt idx="22">
                  <c:v>0.888157894736842</c:v>
                </c:pt>
                <c:pt idx="23">
                  <c:v>0.93859649122807</c:v>
                </c:pt>
                <c:pt idx="24">
                  <c:v>0.894736842105263</c:v>
                </c:pt>
                <c:pt idx="25">
                  <c:v>0.929824561403509</c:v>
                </c:pt>
              </c:numCache>
            </c:numRef>
          </c:yVal>
          <c:smooth val="0"/>
        </c:ser>
        <c:ser>
          <c:idx val="1"/>
          <c:order val="1"/>
          <c:tx>
            <c:v>fear</c:v>
          </c:tx>
          <c:spPr>
            <a:ln w="47625">
              <a:noFill/>
            </a:ln>
          </c:spPr>
          <c:marker>
            <c:spPr>
              <a:solidFill>
                <a:srgbClr val="CCFFCC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8575" cmpd="sng">
                <a:solidFill>
                  <a:srgbClr val="CCFFCC"/>
                </a:solidFill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  <c:trendlineType val="linear"/>
            <c:dispRSqr val="1"/>
            <c:dispEq val="0"/>
            <c:trendlineLbl>
              <c:layout>
                <c:manualLayout>
                  <c:x val="0.290993680066307"/>
                  <c:y val="0.610827242212253"/>
                </c:manualLayout>
              </c:layout>
              <c:numFmt formatCode="General" sourceLinked="0"/>
              <c:spPr>
                <a:effectLst>
                  <a:outerShdw blurRad="50800" dist="38100" dir="2700000" algn="tl" rotWithShape="0">
                    <a:srgbClr val="000000">
                      <a:alpha val="43000"/>
                    </a:srgbClr>
                  </a:outerShdw>
                </a:effectLst>
              </c:spPr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K_prosody_MEG_3_5_13!$F$20:$F$27</c:f>
              <c:numCache>
                <c:formatCode>General</c:formatCode>
                <c:ptCount val="8"/>
                <c:pt idx="0">
                  <c:v>-1.549105617413709</c:v>
                </c:pt>
                <c:pt idx="1">
                  <c:v>-1.191306148289889</c:v>
                </c:pt>
                <c:pt idx="2">
                  <c:v>-0.634123784622734</c:v>
                </c:pt>
                <c:pt idx="3">
                  <c:v>0.166248411567608</c:v>
                </c:pt>
                <c:pt idx="4">
                  <c:v>0.465054708439508</c:v>
                </c:pt>
                <c:pt idx="5">
                  <c:v>0.78164074653547</c:v>
                </c:pt>
                <c:pt idx="6">
                  <c:v>0.972111570478953</c:v>
                </c:pt>
                <c:pt idx="7">
                  <c:v>0.989480113304793</c:v>
                </c:pt>
              </c:numCache>
            </c:numRef>
          </c:xVal>
          <c:yVal>
            <c:numRef>
              <c:f>K_prosody_MEG_3_5_13!$D$20:$D$27</c:f>
              <c:numCache>
                <c:formatCode>General</c:formatCode>
                <c:ptCount val="8"/>
                <c:pt idx="0">
                  <c:v>0.692982456140351</c:v>
                </c:pt>
                <c:pt idx="1">
                  <c:v>0.394736842105263</c:v>
                </c:pt>
                <c:pt idx="2">
                  <c:v>0.774436090225564</c:v>
                </c:pt>
                <c:pt idx="3">
                  <c:v>0.970760233918129</c:v>
                </c:pt>
                <c:pt idx="4">
                  <c:v>0.888157894736842</c:v>
                </c:pt>
                <c:pt idx="5">
                  <c:v>0.93859649122807</c:v>
                </c:pt>
                <c:pt idx="6">
                  <c:v>0.894736842105263</c:v>
                </c:pt>
                <c:pt idx="7">
                  <c:v>0.929824561403509</c:v>
                </c:pt>
              </c:numCache>
            </c:numRef>
          </c:yVal>
          <c:smooth val="0"/>
        </c:ser>
        <c:ser>
          <c:idx val="2"/>
          <c:order val="2"/>
          <c:tx>
            <c:v>anger</c:v>
          </c:tx>
          <c:spPr>
            <a:ln w="47625">
              <a:noFill/>
            </a:ln>
          </c:spPr>
          <c:marker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9050" cmpd="sng"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  <c:trendlineType val="linear"/>
            <c:dispRSqr val="1"/>
            <c:dispEq val="0"/>
            <c:trendlineLbl>
              <c:layout>
                <c:manualLayout>
                  <c:x val="0.209028698715292"/>
                  <c:y val="0.74249433761018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>
                      <a:solidFill>
                        <a:schemeClr val="accent4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K_prosody_MEG_3_5_13!$F$10:$F$19</c:f>
              <c:numCache>
                <c:formatCode>General</c:formatCode>
                <c:ptCount val="10"/>
                <c:pt idx="0">
                  <c:v>-1.480566468096363</c:v>
                </c:pt>
                <c:pt idx="1">
                  <c:v>-1.031304896522955</c:v>
                </c:pt>
                <c:pt idx="2">
                  <c:v>-0.731797182140683</c:v>
                </c:pt>
                <c:pt idx="3">
                  <c:v>-0.621977686867183</c:v>
                </c:pt>
                <c:pt idx="4">
                  <c:v>-0.412322286799594</c:v>
                </c:pt>
                <c:pt idx="5">
                  <c:v>0.156742370526723</c:v>
                </c:pt>
                <c:pt idx="6">
                  <c:v>0.655921894497175</c:v>
                </c:pt>
                <c:pt idx="7">
                  <c:v>0.805675751688312</c:v>
                </c:pt>
                <c:pt idx="8">
                  <c:v>1.25493732326172</c:v>
                </c:pt>
                <c:pt idx="9">
                  <c:v>1.404691180452855</c:v>
                </c:pt>
              </c:numCache>
            </c:numRef>
          </c:xVal>
          <c:yVal>
            <c:numRef>
              <c:f>K_prosody_MEG_3_5_13!$D$10:$D$19</c:f>
              <c:numCache>
                <c:formatCode>General</c:formatCode>
                <c:ptCount val="10"/>
                <c:pt idx="0">
                  <c:v>0.307017543859649</c:v>
                </c:pt>
                <c:pt idx="1">
                  <c:v>0.673684210526316</c:v>
                </c:pt>
                <c:pt idx="2">
                  <c:v>0.62406015037594</c:v>
                </c:pt>
                <c:pt idx="3">
                  <c:v>0.421052631578947</c:v>
                </c:pt>
                <c:pt idx="4">
                  <c:v>0.863157894736842</c:v>
                </c:pt>
                <c:pt idx="5">
                  <c:v>0.873684210526316</c:v>
                </c:pt>
                <c:pt idx="6">
                  <c:v>0.926315789473684</c:v>
                </c:pt>
                <c:pt idx="7">
                  <c:v>0.989473684210526</c:v>
                </c:pt>
                <c:pt idx="8">
                  <c:v>0.980263157894737</c:v>
                </c:pt>
                <c:pt idx="9">
                  <c:v>0.978947368421053</c:v>
                </c:pt>
              </c:numCache>
            </c:numRef>
          </c:yVal>
          <c:smooth val="0"/>
        </c:ser>
        <c:ser>
          <c:idx val="3"/>
          <c:order val="3"/>
          <c:tx>
            <c:v>happy</c:v>
          </c:tx>
          <c:spPr>
            <a:ln w="47625">
              <a:noFill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trendline>
            <c:spPr>
              <a:ln w="12700" cmpd="sng">
                <a:solidFill>
                  <a:schemeClr val="accent6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0.205359303771239"/>
                  <c:y val="0.50953766038209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>
                      <a:solidFill>
                        <a:schemeClr val="accent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K_prosody_MEG_3_5_13!$F$2:$F$9</c:f>
              <c:numCache>
                <c:formatCode>General</c:formatCode>
                <c:ptCount val="8"/>
                <c:pt idx="0">
                  <c:v>-1.142490721526337</c:v>
                </c:pt>
                <c:pt idx="1">
                  <c:v>-1.129339304945803</c:v>
                </c:pt>
                <c:pt idx="2">
                  <c:v>-0.537060731297668</c:v>
                </c:pt>
                <c:pt idx="3">
                  <c:v>-0.307202009129342</c:v>
                </c:pt>
                <c:pt idx="4">
                  <c:v>0.0636244658040486</c:v>
                </c:pt>
                <c:pt idx="5">
                  <c:v>0.231692495937665</c:v>
                </c:pt>
                <c:pt idx="6">
                  <c:v>1.396552708106055</c:v>
                </c:pt>
                <c:pt idx="7">
                  <c:v>1.42422309705138</c:v>
                </c:pt>
              </c:numCache>
            </c:numRef>
          </c:xVal>
          <c:yVal>
            <c:numRef>
              <c:f>K_prosody_MEG_3_5_13!$D$2:$D$9</c:f>
              <c:numCache>
                <c:formatCode>General</c:formatCode>
                <c:ptCount val="8"/>
                <c:pt idx="0">
                  <c:v>0.221052631578947</c:v>
                </c:pt>
                <c:pt idx="1">
                  <c:v>0.254385964912281</c:v>
                </c:pt>
                <c:pt idx="2">
                  <c:v>0.421052631578947</c:v>
                </c:pt>
                <c:pt idx="3">
                  <c:v>0.536842105263158</c:v>
                </c:pt>
                <c:pt idx="4">
                  <c:v>0.578947368421053</c:v>
                </c:pt>
                <c:pt idx="5">
                  <c:v>0.484210526315789</c:v>
                </c:pt>
                <c:pt idx="6">
                  <c:v>0.863157894736842</c:v>
                </c:pt>
                <c:pt idx="7">
                  <c:v>0.905263157894737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864616"/>
        <c:axId val="2136867480"/>
      </c:scatterChart>
      <c:valAx>
        <c:axId val="213686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6867480"/>
        <c:crosses val="autoZero"/>
        <c:crossBetween val="midCat"/>
      </c:valAx>
      <c:valAx>
        <c:axId val="2136867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6864616"/>
        <c:crossesAt val="-2.0"/>
        <c:crossBetween val="midCat"/>
        <c:minorUnit val="0.04"/>
      </c:valAx>
    </c:plotArea>
    <c:legend>
      <c:legendPos val="r"/>
      <c:layout>
        <c:manualLayout>
          <c:xMode val="edge"/>
          <c:yMode val="edge"/>
          <c:x val="0.658136344799005"/>
          <c:y val="0.537189948865953"/>
          <c:w val="0.195811023622047"/>
          <c:h val="0.410082253662515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42</xdr:row>
      <xdr:rowOff>31750</xdr:rowOff>
    </xdr:from>
    <xdr:to>
      <xdr:col>14</xdr:col>
      <xdr:colOff>457200</xdr:colOff>
      <xdr:row>74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Z68"/>
  <sheetViews>
    <sheetView tabSelected="1" workbookViewId="0">
      <selection activeCell="R3" sqref="R3"/>
    </sheetView>
  </sheetViews>
  <sheetFormatPr baseColWidth="10" defaultRowHeight="15" x14ac:dyDescent="0"/>
  <cols>
    <col min="1" max="1" width="14" bestFit="1" customWidth="1"/>
    <col min="2" max="2" width="17.5" style="112" customWidth="1"/>
  </cols>
  <sheetData>
    <row r="1" spans="1:1040" s="6" customFormat="1" ht="21" thickBot="1">
      <c r="A1" s="74" t="s">
        <v>29</v>
      </c>
      <c r="B1" s="111" t="s">
        <v>26</v>
      </c>
      <c r="C1" s="74" t="s">
        <v>27</v>
      </c>
      <c r="D1" s="74" t="s">
        <v>0</v>
      </c>
      <c r="E1" s="74" t="s">
        <v>34</v>
      </c>
      <c r="F1" s="74" t="s">
        <v>1</v>
      </c>
      <c r="G1" s="74" t="s">
        <v>30</v>
      </c>
      <c r="H1" s="77" t="s">
        <v>31</v>
      </c>
      <c r="I1" s="75" t="s">
        <v>32</v>
      </c>
      <c r="J1" s="75" t="s">
        <v>33</v>
      </c>
      <c r="K1" s="76" t="s">
        <v>48</v>
      </c>
      <c r="L1" s="76" t="s">
        <v>49</v>
      </c>
      <c r="M1" s="76" t="s">
        <v>50</v>
      </c>
      <c r="N1" s="76" t="s">
        <v>51</v>
      </c>
      <c r="O1" s="76" t="s">
        <v>88</v>
      </c>
      <c r="P1" s="76" t="s">
        <v>89</v>
      </c>
      <c r="Q1" s="76" t="s">
        <v>32</v>
      </c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</row>
    <row r="2" spans="1:1040" ht="21" thickBot="1">
      <c r="A2" s="50">
        <v>15</v>
      </c>
      <c r="B2" s="58" t="s">
        <v>61</v>
      </c>
      <c r="C2" s="51">
        <v>12.5</v>
      </c>
      <c r="D2" s="51">
        <v>0.22105263157894739</v>
      </c>
      <c r="E2" s="51">
        <v>1.4537768596904421</v>
      </c>
      <c r="F2" s="51">
        <v>-1.1424907215263371</v>
      </c>
      <c r="G2" s="51">
        <v>1.13696145124716</v>
      </c>
      <c r="H2" s="51">
        <v>2.2999999999999998</v>
      </c>
      <c r="I2" s="51">
        <f t="shared" ref="I2:I27" si="0">G2+H2</f>
        <v>3.4369614512471598</v>
      </c>
      <c r="J2" s="51">
        <f t="shared" ref="J2:J27" si="1">I2*A2</f>
        <v>51.5544217687074</v>
      </c>
      <c r="K2" s="68">
        <v>1</v>
      </c>
      <c r="L2" s="68">
        <v>1</v>
      </c>
      <c r="M2" s="68">
        <v>41</v>
      </c>
      <c r="N2" s="69">
        <v>71</v>
      </c>
      <c r="O2">
        <f>H2/0.0167</f>
        <v>137.72455089820357</v>
      </c>
      <c r="P2">
        <f>G2/0.0167</f>
        <v>68.081524026776052</v>
      </c>
      <c r="Q2">
        <f>O2+P2</f>
        <v>205.80607492497961</v>
      </c>
    </row>
    <row r="3" spans="1:1040" ht="21" thickBot="1">
      <c r="A3" s="52">
        <v>15</v>
      </c>
      <c r="B3" s="59" t="s">
        <v>68</v>
      </c>
      <c r="C3" s="31">
        <v>10</v>
      </c>
      <c r="D3" s="31">
        <v>0.25438596491228072</v>
      </c>
      <c r="E3" s="31">
        <v>1.469674772551798</v>
      </c>
      <c r="F3" s="31">
        <v>-1.1293393049458027</v>
      </c>
      <c r="G3" s="31">
        <v>1.8270294784580401</v>
      </c>
      <c r="H3" s="51">
        <v>2.2999999999999998</v>
      </c>
      <c r="I3" s="31">
        <f t="shared" si="0"/>
        <v>4.1270294784580397</v>
      </c>
      <c r="J3" s="31">
        <f t="shared" si="1"/>
        <v>61.905442176870594</v>
      </c>
      <c r="K3" s="70">
        <v>2</v>
      </c>
      <c r="L3" s="70">
        <v>1</v>
      </c>
      <c r="M3" s="70">
        <v>42</v>
      </c>
      <c r="N3" s="71">
        <v>72</v>
      </c>
      <c r="O3">
        <f t="shared" ref="O3:O27" si="2">H3/0.0167</f>
        <v>137.72455089820357</v>
      </c>
      <c r="P3">
        <f t="shared" ref="P3:P27" si="3">G3/0.0167</f>
        <v>109.40296278191857</v>
      </c>
      <c r="Q3">
        <f t="shared" ref="Q3:Q27" si="4">O3+P3</f>
        <v>247.12751368012215</v>
      </c>
    </row>
    <row r="4" spans="1:1040" ht="21" thickBot="1">
      <c r="A4" s="52">
        <v>15</v>
      </c>
      <c r="B4" s="59" t="s">
        <v>69</v>
      </c>
      <c r="C4" s="31">
        <v>12</v>
      </c>
      <c r="D4" s="31">
        <v>0.42105263157894735</v>
      </c>
      <c r="E4" s="31">
        <v>1.6334684555795864</v>
      </c>
      <c r="F4" s="31">
        <v>-0.53706073129766818</v>
      </c>
      <c r="G4" s="31">
        <v>1.75081632653061</v>
      </c>
      <c r="H4" s="51">
        <v>2.2999999999999998</v>
      </c>
      <c r="I4" s="31">
        <f t="shared" si="0"/>
        <v>4.0508163265306099</v>
      </c>
      <c r="J4" s="31">
        <f t="shared" si="1"/>
        <v>60.76224489795915</v>
      </c>
      <c r="K4" s="70">
        <v>3</v>
      </c>
      <c r="L4" s="70">
        <v>1</v>
      </c>
      <c r="M4" s="70">
        <v>43</v>
      </c>
      <c r="N4" s="71">
        <v>73</v>
      </c>
      <c r="O4">
        <f t="shared" si="2"/>
        <v>137.72455089820357</v>
      </c>
      <c r="P4">
        <f t="shared" si="3"/>
        <v>104.83930098985689</v>
      </c>
      <c r="Q4">
        <f t="shared" si="4"/>
        <v>242.56385188806047</v>
      </c>
    </row>
    <row r="5" spans="1:1040" ht="21" thickBot="1">
      <c r="A5" s="52">
        <v>15</v>
      </c>
      <c r="B5" s="60" t="s">
        <v>60</v>
      </c>
      <c r="C5" s="31">
        <v>0</v>
      </c>
      <c r="D5" s="31">
        <v>0.5368421052631579</v>
      </c>
      <c r="E5" s="31">
        <v>1.4497868469857733</v>
      </c>
      <c r="F5" s="31">
        <v>-0.3072020091293417</v>
      </c>
      <c r="G5" s="31">
        <v>1.2894784580498799</v>
      </c>
      <c r="H5" s="51">
        <v>2.2999999999999998</v>
      </c>
      <c r="I5" s="31">
        <f t="shared" si="0"/>
        <v>3.5894784580498795</v>
      </c>
      <c r="J5" s="31">
        <f t="shared" si="1"/>
        <v>53.84217687074819</v>
      </c>
      <c r="K5" s="70">
        <v>4</v>
      </c>
      <c r="L5" s="70">
        <v>1</v>
      </c>
      <c r="M5" s="70">
        <v>44</v>
      </c>
      <c r="N5" s="71">
        <v>74</v>
      </c>
      <c r="O5">
        <f t="shared" si="2"/>
        <v>137.72455089820357</v>
      </c>
      <c r="P5">
        <f t="shared" si="3"/>
        <v>77.214278925142509</v>
      </c>
      <c r="Q5">
        <f t="shared" si="4"/>
        <v>214.93882982334608</v>
      </c>
    </row>
    <row r="6" spans="1:1040" ht="21" thickBot="1">
      <c r="A6" s="52">
        <v>15</v>
      </c>
      <c r="B6" s="60" t="s">
        <v>63</v>
      </c>
      <c r="C6" s="31">
        <v>2</v>
      </c>
      <c r="D6" s="31">
        <v>0.57894736842105265</v>
      </c>
      <c r="E6" s="31">
        <v>1.3758464363091558</v>
      </c>
      <c r="F6" s="31">
        <v>6.3624465804048597E-2</v>
      </c>
      <c r="G6" s="31">
        <v>1.18668934240362</v>
      </c>
      <c r="H6" s="51">
        <v>2.2999999999999998</v>
      </c>
      <c r="I6" s="31">
        <f t="shared" si="0"/>
        <v>3.4866893424036198</v>
      </c>
      <c r="J6" s="31">
        <f t="shared" si="1"/>
        <v>52.300340136054295</v>
      </c>
      <c r="K6" s="70">
        <v>5</v>
      </c>
      <c r="L6" s="70">
        <v>1</v>
      </c>
      <c r="M6" s="70">
        <v>45</v>
      </c>
      <c r="N6" s="71">
        <v>75</v>
      </c>
      <c r="O6">
        <f t="shared" si="2"/>
        <v>137.72455089820357</v>
      </c>
      <c r="P6">
        <f t="shared" si="3"/>
        <v>71.059242060097006</v>
      </c>
      <c r="Q6">
        <f t="shared" si="4"/>
        <v>208.78379295830058</v>
      </c>
    </row>
    <row r="7" spans="1:1040" ht="21" thickBot="1">
      <c r="A7" s="52">
        <v>15</v>
      </c>
      <c r="B7" s="60" t="s">
        <v>70</v>
      </c>
      <c r="C7" s="31">
        <v>6</v>
      </c>
      <c r="D7" s="31">
        <v>0.48421052631578948</v>
      </c>
      <c r="E7" s="31">
        <v>1.7032053706954859</v>
      </c>
      <c r="F7" s="31">
        <v>0.23169249593766542</v>
      </c>
      <c r="G7" s="31">
        <v>1.35551020408163</v>
      </c>
      <c r="H7" s="51">
        <v>2.2999999999999998</v>
      </c>
      <c r="I7" s="31">
        <f t="shared" si="0"/>
        <v>3.6555102040816299</v>
      </c>
      <c r="J7" s="31">
        <f t="shared" si="1"/>
        <v>54.832653061224448</v>
      </c>
      <c r="K7" s="70">
        <v>6</v>
      </c>
      <c r="L7" s="70">
        <v>1</v>
      </c>
      <c r="M7" s="70">
        <v>46</v>
      </c>
      <c r="N7" s="71">
        <v>76</v>
      </c>
      <c r="O7">
        <f t="shared" si="2"/>
        <v>137.72455089820357</v>
      </c>
      <c r="P7">
        <f t="shared" si="3"/>
        <v>81.168275693510779</v>
      </c>
      <c r="Q7">
        <f t="shared" si="4"/>
        <v>218.89282659171437</v>
      </c>
    </row>
    <row r="8" spans="1:1040" ht="21" thickBot="1">
      <c r="A8" s="52">
        <v>15</v>
      </c>
      <c r="B8" s="60" t="s">
        <v>62</v>
      </c>
      <c r="C8" s="31">
        <v>4.5</v>
      </c>
      <c r="D8" s="31">
        <v>0.86315789473684212</v>
      </c>
      <c r="E8" s="31">
        <v>1.8157105397889628</v>
      </c>
      <c r="F8" s="31">
        <v>1.3965527081060551</v>
      </c>
      <c r="G8" s="31">
        <v>1.0733333333333299</v>
      </c>
      <c r="H8" s="51">
        <v>2.2999999999999998</v>
      </c>
      <c r="I8" s="31">
        <f t="shared" si="0"/>
        <v>3.3733333333333295</v>
      </c>
      <c r="J8" s="31">
        <f t="shared" si="1"/>
        <v>50.599999999999945</v>
      </c>
      <c r="K8" s="70">
        <v>7</v>
      </c>
      <c r="L8" s="70">
        <v>1</v>
      </c>
      <c r="M8" s="70">
        <v>47</v>
      </c>
      <c r="N8" s="71">
        <v>77</v>
      </c>
      <c r="O8">
        <f t="shared" si="2"/>
        <v>137.72455089820357</v>
      </c>
      <c r="P8">
        <f t="shared" si="3"/>
        <v>64.271457085828146</v>
      </c>
      <c r="Q8">
        <f t="shared" si="4"/>
        <v>201.99600798403173</v>
      </c>
    </row>
    <row r="9" spans="1:1040" s="3" customFormat="1" ht="21" thickBot="1">
      <c r="A9" s="52">
        <v>15</v>
      </c>
      <c r="B9" s="60" t="s">
        <v>71</v>
      </c>
      <c r="C9" s="31">
        <v>4</v>
      </c>
      <c r="D9" s="31">
        <v>0.90526315789473677</v>
      </c>
      <c r="E9" s="31">
        <v>2.228503016659257</v>
      </c>
      <c r="F9" s="31">
        <v>1.4242230970513805</v>
      </c>
      <c r="G9" s="31">
        <v>1.3681859410430799</v>
      </c>
      <c r="H9" s="51">
        <v>2.2999999999999998</v>
      </c>
      <c r="I9" s="31">
        <f t="shared" si="0"/>
        <v>3.6681859410430797</v>
      </c>
      <c r="J9" s="31">
        <f t="shared" si="1"/>
        <v>55.022789115646198</v>
      </c>
      <c r="K9" s="70">
        <v>8</v>
      </c>
      <c r="L9" s="70">
        <v>1</v>
      </c>
      <c r="M9" s="70">
        <v>48</v>
      </c>
      <c r="N9" s="71">
        <v>78</v>
      </c>
      <c r="O9">
        <f t="shared" si="2"/>
        <v>137.72455089820357</v>
      </c>
      <c r="P9">
        <f t="shared" si="3"/>
        <v>81.927301858867068</v>
      </c>
      <c r="Q9">
        <f t="shared" si="4"/>
        <v>219.65185275707063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</row>
    <row r="10" spans="1:1040" s="4" customFormat="1" ht="21" thickBot="1">
      <c r="A10" s="53">
        <v>15</v>
      </c>
      <c r="B10" s="61" t="s">
        <v>64</v>
      </c>
      <c r="C10" s="40">
        <v>24.5</v>
      </c>
      <c r="D10" s="40">
        <v>0.30701754385964913</v>
      </c>
      <c r="E10" s="40">
        <v>0.57499999999999996</v>
      </c>
      <c r="F10" s="40">
        <v>-1.4805664680963626</v>
      </c>
      <c r="G10" s="40">
        <v>1.5404761904761901</v>
      </c>
      <c r="H10" s="51">
        <v>2.2999999999999998</v>
      </c>
      <c r="I10" s="40">
        <f t="shared" si="0"/>
        <v>3.8404761904761902</v>
      </c>
      <c r="J10" s="40">
        <f t="shared" si="1"/>
        <v>57.607142857142854</v>
      </c>
      <c r="K10" s="46">
        <v>9</v>
      </c>
      <c r="L10" s="46">
        <v>3</v>
      </c>
      <c r="M10" s="46">
        <v>50</v>
      </c>
      <c r="N10" s="72">
        <v>80</v>
      </c>
      <c r="O10">
        <f t="shared" si="2"/>
        <v>137.72455089820357</v>
      </c>
      <c r="P10">
        <f t="shared" si="3"/>
        <v>92.244083262047312</v>
      </c>
      <c r="Q10">
        <f t="shared" si="4"/>
        <v>229.96863416025087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</row>
    <row r="11" spans="1:1040" s="4" customFormat="1" ht="21" thickBot="1">
      <c r="A11" s="53">
        <v>15</v>
      </c>
      <c r="B11" s="61" t="s">
        <v>72</v>
      </c>
      <c r="C11" s="40">
        <v>26</v>
      </c>
      <c r="D11" s="40">
        <v>0.67368421052631577</v>
      </c>
      <c r="E11" s="40">
        <v>0.62</v>
      </c>
      <c r="F11" s="40">
        <v>-1.0313048965229548</v>
      </c>
      <c r="G11" s="40">
        <v>1.67217687074829</v>
      </c>
      <c r="H11" s="51">
        <v>2.2999999999999998</v>
      </c>
      <c r="I11" s="40">
        <f t="shared" si="0"/>
        <v>3.9721768707482896</v>
      </c>
      <c r="J11" s="40">
        <f t="shared" si="1"/>
        <v>59.582653061224342</v>
      </c>
      <c r="K11" s="46">
        <v>10</v>
      </c>
      <c r="L11" s="46">
        <v>3</v>
      </c>
      <c r="M11" s="46">
        <v>51</v>
      </c>
      <c r="N11" s="72">
        <v>81</v>
      </c>
      <c r="O11">
        <f t="shared" si="2"/>
        <v>137.72455089820357</v>
      </c>
      <c r="P11">
        <f t="shared" si="3"/>
        <v>100.13035154181378</v>
      </c>
      <c r="Q11">
        <f t="shared" si="4"/>
        <v>237.85490244001736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</row>
    <row r="12" spans="1:1040" s="4" customFormat="1" ht="21" thickBot="1">
      <c r="A12" s="53">
        <v>15</v>
      </c>
      <c r="B12" s="61" t="s">
        <v>65</v>
      </c>
      <c r="C12" s="40">
        <v>28</v>
      </c>
      <c r="D12" s="40">
        <v>0.62406015037593987</v>
      </c>
      <c r="E12" s="40">
        <v>0.65</v>
      </c>
      <c r="F12" s="40">
        <v>-0.7317971821406829</v>
      </c>
      <c r="G12" s="40">
        <v>0.885442176870748</v>
      </c>
      <c r="H12" s="51">
        <v>2.2999999999999998</v>
      </c>
      <c r="I12" s="40">
        <f t="shared" si="0"/>
        <v>3.1854421768707479</v>
      </c>
      <c r="J12" s="40">
        <f t="shared" si="1"/>
        <v>47.781632653061216</v>
      </c>
      <c r="K12" s="46">
        <v>11</v>
      </c>
      <c r="L12" s="46">
        <v>3</v>
      </c>
      <c r="M12" s="46">
        <v>52</v>
      </c>
      <c r="N12" s="72">
        <v>82</v>
      </c>
      <c r="O12">
        <f t="shared" si="2"/>
        <v>137.72455089820357</v>
      </c>
      <c r="P12">
        <f t="shared" si="3"/>
        <v>53.020489632978922</v>
      </c>
      <c r="Q12">
        <f t="shared" si="4"/>
        <v>190.7450405311825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</row>
    <row r="13" spans="1:1040" s="4" customFormat="1" ht="21" thickBot="1">
      <c r="A13" s="53">
        <v>15</v>
      </c>
      <c r="B13" s="61" t="s">
        <v>73</v>
      </c>
      <c r="C13" s="40">
        <v>24</v>
      </c>
      <c r="D13" s="40">
        <v>0.42105263157894735</v>
      </c>
      <c r="E13" s="40">
        <v>0.66100000000000003</v>
      </c>
      <c r="F13" s="40">
        <v>-0.62197768686718324</v>
      </c>
      <c r="G13" s="40">
        <v>1.5562358276643899</v>
      </c>
      <c r="H13" s="51">
        <v>2.2999999999999998</v>
      </c>
      <c r="I13" s="40">
        <f t="shared" si="0"/>
        <v>3.8562358276643898</v>
      </c>
      <c r="J13" s="40">
        <f t="shared" si="1"/>
        <v>57.843537414965844</v>
      </c>
      <c r="K13" s="46">
        <v>12</v>
      </c>
      <c r="L13" s="46">
        <v>3</v>
      </c>
      <c r="M13" s="46">
        <v>53</v>
      </c>
      <c r="N13" s="72">
        <v>83</v>
      </c>
      <c r="O13">
        <f t="shared" si="2"/>
        <v>137.72455089820357</v>
      </c>
      <c r="P13">
        <f t="shared" si="3"/>
        <v>93.187774111640124</v>
      </c>
      <c r="Q13">
        <f t="shared" si="4"/>
        <v>230.9123250098437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</row>
    <row r="14" spans="1:1040" s="4" customFormat="1" ht="21" thickBot="1">
      <c r="A14" s="53">
        <v>15</v>
      </c>
      <c r="B14" s="62" t="s">
        <v>66</v>
      </c>
      <c r="C14" s="40">
        <v>28.5</v>
      </c>
      <c r="D14" s="40">
        <v>0.86315789473684212</v>
      </c>
      <c r="E14" s="40">
        <v>0.68199999999999994</v>
      </c>
      <c r="F14" s="40">
        <v>-0.41232228679959398</v>
      </c>
      <c r="G14" s="40">
        <v>1.1113832199546401</v>
      </c>
      <c r="H14" s="51">
        <v>2.2999999999999998</v>
      </c>
      <c r="I14" s="40">
        <f t="shared" si="0"/>
        <v>3.4113832199546401</v>
      </c>
      <c r="J14" s="40">
        <f t="shared" si="1"/>
        <v>51.170748299319598</v>
      </c>
      <c r="K14" s="46">
        <v>13</v>
      </c>
      <c r="L14" s="46">
        <v>3</v>
      </c>
      <c r="M14" s="46">
        <v>54</v>
      </c>
      <c r="N14" s="72">
        <v>84</v>
      </c>
      <c r="O14">
        <f t="shared" si="2"/>
        <v>137.72455089820357</v>
      </c>
      <c r="P14">
        <f t="shared" si="3"/>
        <v>66.549893410457486</v>
      </c>
      <c r="Q14">
        <f t="shared" si="4"/>
        <v>204.27444430866106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</row>
    <row r="15" spans="1:1040" s="4" customFormat="1" ht="21" thickBot="1">
      <c r="A15" s="53">
        <v>15</v>
      </c>
      <c r="B15" s="61" t="s">
        <v>74</v>
      </c>
      <c r="C15" s="40">
        <v>20</v>
      </c>
      <c r="D15" s="40">
        <v>0.87368421052631573</v>
      </c>
      <c r="E15" s="40">
        <v>0.73899999999999999</v>
      </c>
      <c r="F15" s="40">
        <v>0.15674237052672263</v>
      </c>
      <c r="G15" s="40">
        <v>1.16766439909297</v>
      </c>
      <c r="H15" s="51">
        <v>2.2999999999999998</v>
      </c>
      <c r="I15" s="40">
        <f t="shared" si="0"/>
        <v>3.4676643990929699</v>
      </c>
      <c r="J15" s="40">
        <f t="shared" si="1"/>
        <v>52.01496598639455</v>
      </c>
      <c r="K15" s="46">
        <v>14</v>
      </c>
      <c r="L15" s="46">
        <v>3</v>
      </c>
      <c r="M15" s="46">
        <v>55</v>
      </c>
      <c r="N15" s="72">
        <v>85</v>
      </c>
      <c r="O15">
        <f t="shared" si="2"/>
        <v>137.72455089820357</v>
      </c>
      <c r="P15">
        <f t="shared" si="3"/>
        <v>69.920023897782642</v>
      </c>
      <c r="Q15">
        <f t="shared" si="4"/>
        <v>207.64457479598622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</row>
    <row r="16" spans="1:1040" s="4" customFormat="1" ht="21" thickBot="1">
      <c r="A16" s="53">
        <v>15</v>
      </c>
      <c r="B16" s="62" t="s">
        <v>67</v>
      </c>
      <c r="C16" s="40">
        <v>22.5</v>
      </c>
      <c r="D16" s="40">
        <v>0.9263157894736842</v>
      </c>
      <c r="E16" s="40">
        <v>0.78899999999999992</v>
      </c>
      <c r="F16" s="40">
        <v>0.65592189449717464</v>
      </c>
      <c r="G16" s="40">
        <v>1.4781405895691599</v>
      </c>
      <c r="H16" s="51">
        <v>2.2999999999999998</v>
      </c>
      <c r="I16" s="40">
        <f t="shared" si="0"/>
        <v>3.7781405895691598</v>
      </c>
      <c r="J16" s="40">
        <f t="shared" si="1"/>
        <v>56.672108843537394</v>
      </c>
      <c r="K16" s="46">
        <v>15</v>
      </c>
      <c r="L16" s="46">
        <v>3</v>
      </c>
      <c r="M16" s="46">
        <v>56</v>
      </c>
      <c r="N16" s="72">
        <v>86</v>
      </c>
      <c r="O16">
        <f t="shared" si="2"/>
        <v>137.72455089820357</v>
      </c>
      <c r="P16">
        <f t="shared" si="3"/>
        <v>88.511412549051499</v>
      </c>
      <c r="Q16">
        <f t="shared" si="4"/>
        <v>226.23596344725507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</row>
    <row r="17" spans="1:1040" s="22" customFormat="1" ht="21" thickBot="1">
      <c r="A17" s="53">
        <v>15</v>
      </c>
      <c r="B17" s="61" t="s">
        <v>75</v>
      </c>
      <c r="C17" s="40">
        <v>20.5</v>
      </c>
      <c r="D17" s="40">
        <v>0.98947368421052639</v>
      </c>
      <c r="E17" s="40">
        <v>0.80400000000000005</v>
      </c>
      <c r="F17" s="40">
        <v>0.80567575168831174</v>
      </c>
      <c r="G17" s="40">
        <v>1.9615873015873</v>
      </c>
      <c r="H17" s="51">
        <v>2.2999999999999998</v>
      </c>
      <c r="I17" s="40">
        <f t="shared" si="0"/>
        <v>4.2615873015872996</v>
      </c>
      <c r="J17" s="40">
        <f t="shared" si="1"/>
        <v>63.923809523809496</v>
      </c>
      <c r="K17" s="46">
        <v>16</v>
      </c>
      <c r="L17" s="46">
        <v>3</v>
      </c>
      <c r="M17" s="46">
        <v>57</v>
      </c>
      <c r="N17" s="72">
        <v>87</v>
      </c>
      <c r="O17">
        <f t="shared" si="2"/>
        <v>137.72455089820357</v>
      </c>
      <c r="P17">
        <f t="shared" si="3"/>
        <v>117.46031746031737</v>
      </c>
      <c r="Q17">
        <f t="shared" si="4"/>
        <v>255.18486835852093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</row>
    <row r="18" spans="1:1040" s="4" customFormat="1" ht="21" thickBot="1">
      <c r="A18" s="53">
        <v>15</v>
      </c>
      <c r="B18" s="61" t="s">
        <v>76</v>
      </c>
      <c r="C18" s="40">
        <v>18</v>
      </c>
      <c r="D18" s="40">
        <v>0.98026315789473684</v>
      </c>
      <c r="E18" s="40">
        <v>0.84900000000000009</v>
      </c>
      <c r="F18" s="40">
        <v>1.2549373232617196</v>
      </c>
      <c r="G18" s="40">
        <v>1.54068027210884</v>
      </c>
      <c r="H18" s="51">
        <v>2.2999999999999998</v>
      </c>
      <c r="I18" s="40">
        <f t="shared" si="0"/>
        <v>3.8406802721088398</v>
      </c>
      <c r="J18" s="40">
        <f t="shared" si="1"/>
        <v>57.610204081632595</v>
      </c>
      <c r="K18" s="46">
        <v>17</v>
      </c>
      <c r="L18" s="46">
        <v>3</v>
      </c>
      <c r="M18" s="46">
        <v>58</v>
      </c>
      <c r="N18" s="72">
        <v>88</v>
      </c>
      <c r="O18">
        <f t="shared" si="2"/>
        <v>137.72455089820357</v>
      </c>
      <c r="P18">
        <f t="shared" si="3"/>
        <v>92.256303719092216</v>
      </c>
      <c r="Q18">
        <f t="shared" si="4"/>
        <v>229.98085461729579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</row>
    <row r="19" spans="1:1040" s="22" customFormat="1" ht="21" thickBot="1">
      <c r="A19" s="53">
        <v>15</v>
      </c>
      <c r="B19" s="61" t="s">
        <v>77</v>
      </c>
      <c r="C19" s="40">
        <v>22</v>
      </c>
      <c r="D19" s="40">
        <v>0.97894736842105257</v>
      </c>
      <c r="E19" s="40">
        <v>0.8640000000000001</v>
      </c>
      <c r="F19" s="40">
        <v>1.4046911804528555</v>
      </c>
      <c r="G19" s="40">
        <v>1.9851927437641701</v>
      </c>
      <c r="H19" s="51">
        <v>2.2999999999999998</v>
      </c>
      <c r="I19" s="40">
        <f t="shared" si="0"/>
        <v>4.2851927437641697</v>
      </c>
      <c r="J19" s="40">
        <f t="shared" si="1"/>
        <v>64.277891156462545</v>
      </c>
      <c r="K19" s="46">
        <v>18</v>
      </c>
      <c r="L19" s="46">
        <v>3</v>
      </c>
      <c r="M19" s="46">
        <v>59</v>
      </c>
      <c r="N19" s="72">
        <v>89</v>
      </c>
      <c r="O19">
        <f t="shared" si="2"/>
        <v>137.72455089820357</v>
      </c>
      <c r="P19">
        <f t="shared" si="3"/>
        <v>118.87381699186648</v>
      </c>
      <c r="Q19">
        <f t="shared" si="4"/>
        <v>256.59836789007005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</row>
    <row r="20" spans="1:1040" s="2" customFormat="1" ht="21" thickBot="1">
      <c r="A20" s="54">
        <v>15</v>
      </c>
      <c r="B20" s="63" t="s">
        <v>78</v>
      </c>
      <c r="C20" s="45">
        <v>44</v>
      </c>
      <c r="D20" s="45">
        <v>0.69298245614035092</v>
      </c>
      <c r="E20" s="47">
        <v>1.9580380160983368</v>
      </c>
      <c r="F20" s="45">
        <v>-1.5491056174137092</v>
      </c>
      <c r="G20" s="45">
        <v>1.30308390022675</v>
      </c>
      <c r="H20" s="51">
        <v>2.2999999999999998</v>
      </c>
      <c r="I20" s="45">
        <f t="shared" si="0"/>
        <v>3.6030839002267498</v>
      </c>
      <c r="J20" s="45">
        <f t="shared" si="1"/>
        <v>54.046258503401248</v>
      </c>
      <c r="K20" s="48">
        <v>19</v>
      </c>
      <c r="L20" s="48">
        <v>2</v>
      </c>
      <c r="M20" s="48">
        <v>60</v>
      </c>
      <c r="N20" s="67">
        <v>90</v>
      </c>
      <c r="O20">
        <f t="shared" si="2"/>
        <v>137.72455089820357</v>
      </c>
      <c r="P20">
        <f t="shared" si="3"/>
        <v>78.028976061482041</v>
      </c>
      <c r="Q20">
        <f t="shared" si="4"/>
        <v>215.75352695968562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</row>
    <row r="21" spans="1:1040" s="2" customFormat="1" ht="21" thickBot="1">
      <c r="A21" s="54">
        <v>15</v>
      </c>
      <c r="B21" s="63" t="s">
        <v>79</v>
      </c>
      <c r="C21" s="45">
        <v>42</v>
      </c>
      <c r="D21" s="45">
        <v>0.39473684210526311</v>
      </c>
      <c r="E21" s="47">
        <v>1.8508911841359239</v>
      </c>
      <c r="F21" s="45">
        <v>-1.1913061482898895</v>
      </c>
      <c r="G21" s="45">
        <v>1.7509750566893401</v>
      </c>
      <c r="H21" s="51">
        <v>2.2999999999999998</v>
      </c>
      <c r="I21" s="45">
        <f t="shared" si="0"/>
        <v>4.0509750566893397</v>
      </c>
      <c r="J21" s="45">
        <f t="shared" si="1"/>
        <v>60.764625850340096</v>
      </c>
      <c r="K21" s="48">
        <v>20</v>
      </c>
      <c r="L21" s="48">
        <v>2</v>
      </c>
      <c r="M21" s="48">
        <v>61</v>
      </c>
      <c r="N21" s="67">
        <v>91</v>
      </c>
      <c r="O21">
        <f t="shared" si="2"/>
        <v>137.72455089820357</v>
      </c>
      <c r="P21">
        <f t="shared" si="3"/>
        <v>104.84880578978084</v>
      </c>
      <c r="Q21">
        <f t="shared" si="4"/>
        <v>242.57335668798441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</row>
    <row r="22" spans="1:1040" s="2" customFormat="1" ht="21" thickBot="1">
      <c r="A22" s="54">
        <v>15</v>
      </c>
      <c r="B22" s="63" t="s">
        <v>83</v>
      </c>
      <c r="C22" s="45">
        <v>46</v>
      </c>
      <c r="D22" s="45">
        <v>0.77443609022556392</v>
      </c>
      <c r="E22" s="47">
        <v>1.6840370374865197</v>
      </c>
      <c r="F22" s="45">
        <v>-0.63412378462273378</v>
      </c>
      <c r="G22" s="45">
        <v>1.3168480725623499</v>
      </c>
      <c r="H22" s="51">
        <v>2.2999999999999998</v>
      </c>
      <c r="I22" s="45">
        <f t="shared" si="0"/>
        <v>3.61684807256235</v>
      </c>
      <c r="J22" s="45">
        <f t="shared" si="1"/>
        <v>54.252721088435251</v>
      </c>
      <c r="K22" s="48">
        <v>21</v>
      </c>
      <c r="L22" s="48">
        <v>2</v>
      </c>
      <c r="M22" s="48">
        <v>62</v>
      </c>
      <c r="N22" s="67">
        <v>92</v>
      </c>
      <c r="O22">
        <f t="shared" si="2"/>
        <v>137.72455089820357</v>
      </c>
      <c r="P22">
        <f t="shared" si="3"/>
        <v>78.853177997745505</v>
      </c>
      <c r="Q22">
        <f t="shared" si="4"/>
        <v>216.57772889594906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</row>
    <row r="23" spans="1:1040" s="2" customFormat="1" ht="21" thickBot="1">
      <c r="A23" s="54">
        <v>15</v>
      </c>
      <c r="B23" s="63" t="s">
        <v>80</v>
      </c>
      <c r="C23" s="45">
        <v>48</v>
      </c>
      <c r="D23" s="45">
        <v>0.9707602339181286</v>
      </c>
      <c r="E23" s="47">
        <v>1.4443571256560277</v>
      </c>
      <c r="F23" s="45">
        <v>0.16624841156760786</v>
      </c>
      <c r="G23" s="45">
        <v>1.0609977324263</v>
      </c>
      <c r="H23" s="51">
        <v>2.2999999999999998</v>
      </c>
      <c r="I23" s="45">
        <f t="shared" si="0"/>
        <v>3.3609977324262998</v>
      </c>
      <c r="J23" s="45">
        <f t="shared" si="1"/>
        <v>50.414965986394499</v>
      </c>
      <c r="K23" s="48">
        <v>22</v>
      </c>
      <c r="L23" s="48">
        <v>2</v>
      </c>
      <c r="M23" s="48">
        <v>63</v>
      </c>
      <c r="N23" s="67">
        <v>93</v>
      </c>
      <c r="O23">
        <f t="shared" si="2"/>
        <v>137.72455089820357</v>
      </c>
      <c r="P23">
        <f t="shared" si="3"/>
        <v>63.532798348880242</v>
      </c>
      <c r="Q23">
        <f t="shared" si="4"/>
        <v>201.25734924708382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</row>
    <row r="24" spans="1:1040" s="2" customFormat="1" ht="21" thickBot="1">
      <c r="A24" s="54">
        <v>15</v>
      </c>
      <c r="B24" s="63" t="s">
        <v>81</v>
      </c>
      <c r="C24" s="45">
        <v>34</v>
      </c>
      <c r="D24" s="45">
        <v>0.88815789473684215</v>
      </c>
      <c r="E24" s="49">
        <v>1.3548764225162337</v>
      </c>
      <c r="F24" s="45">
        <v>0.46505470843950819</v>
      </c>
      <c r="G24" s="45">
        <v>1.6325170068027199</v>
      </c>
      <c r="H24" s="51">
        <v>2.2999999999999998</v>
      </c>
      <c r="I24" s="45">
        <f t="shared" si="0"/>
        <v>3.93251700680272</v>
      </c>
      <c r="J24" s="45">
        <f t="shared" si="1"/>
        <v>58.987755102040801</v>
      </c>
      <c r="K24" s="48">
        <v>23</v>
      </c>
      <c r="L24" s="48">
        <v>2</v>
      </c>
      <c r="M24" s="48">
        <v>64</v>
      </c>
      <c r="N24" s="67">
        <v>94</v>
      </c>
      <c r="O24">
        <f t="shared" si="2"/>
        <v>137.72455089820357</v>
      </c>
      <c r="P24">
        <f t="shared" si="3"/>
        <v>97.755509389384429</v>
      </c>
      <c r="Q24">
        <f t="shared" si="4"/>
        <v>235.480060287588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</row>
    <row r="25" spans="1:1040" s="2" customFormat="1" ht="21" thickBot="1">
      <c r="A25" s="54">
        <v>15</v>
      </c>
      <c r="B25" s="63" t="s">
        <v>82</v>
      </c>
      <c r="C25" s="45">
        <v>38</v>
      </c>
      <c r="D25" s="45">
        <v>0.93859649122807021</v>
      </c>
      <c r="E25" s="49">
        <v>1.2600713879850747</v>
      </c>
      <c r="F25" s="45">
        <v>0.78164074653547022</v>
      </c>
      <c r="G25" s="45">
        <v>1.9427210884353701</v>
      </c>
      <c r="H25" s="51">
        <v>2.2999999999999998</v>
      </c>
      <c r="I25" s="45">
        <f t="shared" si="0"/>
        <v>4.2427210884353697</v>
      </c>
      <c r="J25" s="45">
        <f t="shared" si="1"/>
        <v>63.640816326530548</v>
      </c>
      <c r="K25" s="48">
        <v>24</v>
      </c>
      <c r="L25" s="48">
        <v>2</v>
      </c>
      <c r="M25" s="48">
        <v>65</v>
      </c>
      <c r="N25" s="67">
        <v>95</v>
      </c>
      <c r="O25">
        <f t="shared" si="2"/>
        <v>137.72455089820357</v>
      </c>
      <c r="P25">
        <f t="shared" si="3"/>
        <v>116.33060409792635</v>
      </c>
      <c r="Q25">
        <f t="shared" si="4"/>
        <v>254.05515499612994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</row>
    <row r="26" spans="1:1040" s="2" customFormat="1" ht="21" thickBot="1">
      <c r="A26" s="54">
        <v>15</v>
      </c>
      <c r="B26" s="63" t="s">
        <v>84</v>
      </c>
      <c r="C26" s="45">
        <v>34.5</v>
      </c>
      <c r="D26" s="45">
        <v>0.89473684210526316</v>
      </c>
      <c r="E26" s="49">
        <v>1.2030328870147107</v>
      </c>
      <c r="F26" s="45">
        <v>0.97211157047895325</v>
      </c>
      <c r="G26" s="45">
        <v>0.68802721088435304</v>
      </c>
      <c r="H26" s="51">
        <v>2.2999999999999998</v>
      </c>
      <c r="I26" s="45">
        <f t="shared" si="0"/>
        <v>2.9880272108843529</v>
      </c>
      <c r="J26" s="45">
        <f t="shared" si="1"/>
        <v>44.820408163265292</v>
      </c>
      <c r="K26" s="48">
        <v>25</v>
      </c>
      <c r="L26" s="48">
        <v>2</v>
      </c>
      <c r="M26" s="48">
        <v>66</v>
      </c>
      <c r="N26" s="67">
        <v>96</v>
      </c>
      <c r="O26">
        <f t="shared" si="2"/>
        <v>137.72455089820357</v>
      </c>
      <c r="P26">
        <f t="shared" si="3"/>
        <v>41.199234184691797</v>
      </c>
      <c r="Q26">
        <f t="shared" si="4"/>
        <v>178.92378508289536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</row>
    <row r="27" spans="1:1040" s="2" customFormat="1" ht="21" thickBot="1">
      <c r="A27" s="55">
        <v>15</v>
      </c>
      <c r="B27" s="64" t="s">
        <v>85</v>
      </c>
      <c r="C27" s="44">
        <v>40</v>
      </c>
      <c r="D27" s="44">
        <v>0.92982456140350866</v>
      </c>
      <c r="E27" s="56">
        <v>1.1978316933289028</v>
      </c>
      <c r="F27" s="44">
        <v>0.98948011330479291</v>
      </c>
      <c r="G27" s="44">
        <v>1.09891156462585</v>
      </c>
      <c r="H27" s="51">
        <v>2.2999999999999998</v>
      </c>
      <c r="I27" s="44">
        <f t="shared" si="0"/>
        <v>3.3989115646258501</v>
      </c>
      <c r="J27" s="44">
        <f t="shared" si="1"/>
        <v>50.983673469387753</v>
      </c>
      <c r="K27" s="57">
        <v>26</v>
      </c>
      <c r="L27" s="57">
        <v>2</v>
      </c>
      <c r="M27" s="57">
        <v>67</v>
      </c>
      <c r="N27" s="73">
        <v>97</v>
      </c>
      <c r="O27">
        <f t="shared" si="2"/>
        <v>137.72455089820357</v>
      </c>
      <c r="P27">
        <f t="shared" si="3"/>
        <v>65.803087702146712</v>
      </c>
      <c r="Q27">
        <f t="shared" si="4"/>
        <v>203.52763860035029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</row>
    <row r="30" spans="1:1040">
      <c r="O30">
        <f>2300/16777</f>
        <v>0.13709244799427789</v>
      </c>
    </row>
    <row r="31" spans="1:1040" s="1" customFormat="1">
      <c r="A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</row>
    <row r="32" spans="1:1040" s="5" customFormat="1" ht="20">
      <c r="A32" s="5">
        <f>SUM(A2:A27)</f>
        <v>390</v>
      </c>
      <c r="B32" s="112"/>
      <c r="I32" s="1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</row>
    <row r="33" spans="1:23">
      <c r="A33">
        <f>A32/5</f>
        <v>78</v>
      </c>
    </row>
    <row r="34" spans="1:23" ht="16" thickBot="1"/>
    <row r="35" spans="1:23" ht="21" thickBot="1">
      <c r="A35" s="7" t="s">
        <v>42</v>
      </c>
      <c r="B35" s="113"/>
      <c r="C35" s="8"/>
      <c r="D35" s="8" t="s">
        <v>36</v>
      </c>
      <c r="E35" s="9" t="s">
        <v>40</v>
      </c>
      <c r="F35" s="10" t="s">
        <v>35</v>
      </c>
      <c r="G35" s="8"/>
      <c r="H35" s="8" t="s">
        <v>43</v>
      </c>
      <c r="I35" s="8" t="s">
        <v>44</v>
      </c>
      <c r="J35" s="8" t="s">
        <v>40</v>
      </c>
      <c r="K35" s="11" t="s">
        <v>41</v>
      </c>
      <c r="L35" s="23"/>
      <c r="M35" s="23"/>
      <c r="N35" s="23"/>
    </row>
    <row r="36" spans="1:23" ht="22" thickBot="1">
      <c r="A36" s="12">
        <f>SUM(A2:A27)</f>
        <v>390</v>
      </c>
      <c r="B36" s="114"/>
      <c r="C36" s="13"/>
      <c r="D36" s="13"/>
      <c r="E36" s="14"/>
      <c r="F36" s="15"/>
      <c r="G36" s="13"/>
      <c r="H36" s="13">
        <f>MIN(I2:I27)</f>
        <v>2.9880272108843529</v>
      </c>
      <c r="I36" s="13">
        <f>MAX(I2:I27)</f>
        <v>4.2851927437641697</v>
      </c>
      <c r="J36" s="13">
        <f>AVERAGE(I2:I27)</f>
        <v>3.7108102215245036</v>
      </c>
      <c r="K36" s="5">
        <f>SUM(J2:J27)/60</f>
        <v>24.120266439909265</v>
      </c>
      <c r="L36" s="5">
        <f>K36/5</f>
        <v>4.8240532879818527</v>
      </c>
      <c r="M36" s="5"/>
      <c r="N36" s="5"/>
      <c r="W36">
        <v>20</v>
      </c>
    </row>
    <row r="37" spans="1:23">
      <c r="A37" s="15" t="s">
        <v>45</v>
      </c>
      <c r="B37" s="115"/>
      <c r="C37" s="13" t="s">
        <v>38</v>
      </c>
      <c r="D37">
        <f>AVERAGE(D2:D9)</f>
        <v>0.53311403508771926</v>
      </c>
      <c r="E37" s="17"/>
      <c r="F37" s="15"/>
      <c r="G37" s="13" t="s">
        <v>38</v>
      </c>
      <c r="H37" s="13">
        <f>MIN(I2:I9)</f>
        <v>3.3733333333333295</v>
      </c>
      <c r="I37" s="13">
        <f>MAX(I2:I9)</f>
        <v>4.1270294784580397</v>
      </c>
      <c r="J37" s="13">
        <f>AVERAGE(I2:I9)</f>
        <v>3.6735005668934186</v>
      </c>
      <c r="K37" s="16"/>
      <c r="L37" s="13"/>
      <c r="M37" s="13"/>
      <c r="N37" s="13"/>
    </row>
    <row r="38" spans="1:23">
      <c r="A38" s="15">
        <f>A36/5</f>
        <v>78</v>
      </c>
      <c r="B38" s="115"/>
      <c r="C38" s="13" t="s">
        <v>37</v>
      </c>
      <c r="D38">
        <f>AVERAGE(D10:D19)</f>
        <v>0.76376566416040104</v>
      </c>
      <c r="E38" s="17"/>
      <c r="F38" s="15"/>
      <c r="G38" s="13" t="s">
        <v>37</v>
      </c>
      <c r="H38" s="13">
        <f>MIN(I10:I19)</f>
        <v>3.1854421768707479</v>
      </c>
      <c r="I38" s="13">
        <f>MAX(I10:I19)</f>
        <v>4.2851927437641697</v>
      </c>
      <c r="J38" s="13">
        <f>AVERAGE(I10:I19)</f>
        <v>3.7898979591836701</v>
      </c>
      <c r="K38" s="16"/>
      <c r="L38" s="13"/>
      <c r="M38" s="13"/>
      <c r="N38" s="13"/>
    </row>
    <row r="39" spans="1:23" ht="16" thickBot="1">
      <c r="A39" s="18">
        <f>A27/5</f>
        <v>3</v>
      </c>
      <c r="B39" s="116"/>
      <c r="C39" s="19" t="s">
        <v>39</v>
      </c>
      <c r="D39">
        <f>AVERAGE(D20:D27)</f>
        <v>0.81052892648287378</v>
      </c>
      <c r="E39" s="20"/>
      <c r="F39" s="18"/>
      <c r="G39" s="19" t="s">
        <v>39</v>
      </c>
      <c r="H39" s="19">
        <f>MIN(I20:I27)</f>
        <v>2.9880272108843529</v>
      </c>
      <c r="I39" s="19">
        <f>MAX(I20:I27)</f>
        <v>4.2427210884353697</v>
      </c>
      <c r="J39" s="13">
        <f>AVERAGE(I20:I27)</f>
        <v>3.6492602040816298</v>
      </c>
      <c r="K39" s="21"/>
      <c r="L39" s="13"/>
      <c r="M39" s="13"/>
      <c r="N39" s="13"/>
    </row>
    <row r="42" spans="1:23">
      <c r="P42" t="s">
        <v>46</v>
      </c>
      <c r="Q42" t="s">
        <v>36</v>
      </c>
      <c r="R42" t="s">
        <v>52</v>
      </c>
    </row>
    <row r="43" spans="1:23" ht="21">
      <c r="P43" s="29">
        <v>-1.1424907215263371</v>
      </c>
      <c r="Q43" s="29">
        <v>0.22105263157894739</v>
      </c>
      <c r="R43" s="30" t="s">
        <v>11</v>
      </c>
    </row>
    <row r="44" spans="1:23" ht="21">
      <c r="P44" s="29">
        <v>-1.1293393049458027</v>
      </c>
      <c r="Q44" s="29">
        <v>0.25438596491228072</v>
      </c>
      <c r="R44" s="30" t="s">
        <v>9</v>
      </c>
    </row>
    <row r="45" spans="1:23" ht="21">
      <c r="P45" s="29">
        <v>-0.53706073129766818</v>
      </c>
      <c r="Q45" s="29">
        <v>0.42105263157894735</v>
      </c>
      <c r="R45" s="30" t="s">
        <v>10</v>
      </c>
    </row>
    <row r="46" spans="1:23" ht="21">
      <c r="P46" s="29">
        <v>-0.3072020091293417</v>
      </c>
      <c r="Q46" s="29">
        <v>0.5368421052631579</v>
      </c>
      <c r="R46" s="32" t="s">
        <v>47</v>
      </c>
    </row>
    <row r="47" spans="1:23" ht="21">
      <c r="P47" s="29">
        <v>6.3624465804048597E-2</v>
      </c>
      <c r="Q47" s="29">
        <v>0.57894736842105265</v>
      </c>
      <c r="R47" s="32" t="s">
        <v>12</v>
      </c>
    </row>
    <row r="48" spans="1:23" ht="21">
      <c r="P48" s="29">
        <v>0.23169249593766542</v>
      </c>
      <c r="Q48" s="29">
        <v>0.48421052631578948</v>
      </c>
      <c r="R48" s="32" t="s">
        <v>15</v>
      </c>
    </row>
    <row r="49" spans="16:18" ht="21">
      <c r="P49" s="29">
        <v>1.3965527081060551</v>
      </c>
      <c r="Q49" s="29">
        <v>0.86315789473684212</v>
      </c>
      <c r="R49" s="32" t="s">
        <v>14</v>
      </c>
    </row>
    <row r="50" spans="16:18" ht="21">
      <c r="P50" s="29">
        <v>1.4242230970513805</v>
      </c>
      <c r="Q50" s="29">
        <v>0.90526315789473677</v>
      </c>
      <c r="R50" s="32" t="s">
        <v>13</v>
      </c>
    </row>
    <row r="51" spans="16:18" ht="20">
      <c r="P51" s="34">
        <v>-1.4805664680963626</v>
      </c>
      <c r="Q51" s="34">
        <v>0.30701754385964913</v>
      </c>
      <c r="R51" s="34" t="s">
        <v>17</v>
      </c>
    </row>
    <row r="52" spans="16:18" ht="20">
      <c r="P52" s="36">
        <v>-1.0313048965229548</v>
      </c>
      <c r="Q52" s="36">
        <v>0.67368421052631577</v>
      </c>
      <c r="R52" s="36" t="s">
        <v>18</v>
      </c>
    </row>
    <row r="53" spans="16:18" ht="20">
      <c r="P53" s="34">
        <v>-0.7317971821406829</v>
      </c>
      <c r="Q53" s="34">
        <v>0.62406015037593987</v>
      </c>
      <c r="R53" s="34" t="s">
        <v>19</v>
      </c>
    </row>
    <row r="54" spans="16:18" ht="20">
      <c r="P54" s="34">
        <v>-0.62197768686718324</v>
      </c>
      <c r="Q54" s="34">
        <v>0.42105263157894735</v>
      </c>
      <c r="R54" s="34" t="s">
        <v>16</v>
      </c>
    </row>
    <row r="55" spans="16:18" ht="21">
      <c r="P55" s="36">
        <v>-0.41232228679959398</v>
      </c>
      <c r="Q55" s="36">
        <v>0.86315789473684212</v>
      </c>
      <c r="R55" s="38" t="s">
        <v>20</v>
      </c>
    </row>
    <row r="56" spans="16:18" ht="20">
      <c r="P56" s="34">
        <v>0.15674237052672263</v>
      </c>
      <c r="Q56" s="34">
        <v>0.87368421052631573</v>
      </c>
      <c r="R56" s="34" t="s">
        <v>22</v>
      </c>
    </row>
    <row r="57" spans="16:18" ht="21">
      <c r="P57" s="34">
        <v>0.65592189449717464</v>
      </c>
      <c r="Q57" s="34">
        <v>0.9263157894736842</v>
      </c>
      <c r="R57" s="39" t="s">
        <v>25</v>
      </c>
    </row>
    <row r="58" spans="16:18" ht="20">
      <c r="P58" s="34">
        <v>0.80567575168831174</v>
      </c>
      <c r="Q58" s="34">
        <v>0.98947368421052639</v>
      </c>
      <c r="R58" s="34" t="s">
        <v>23</v>
      </c>
    </row>
    <row r="59" spans="16:18" ht="20">
      <c r="P59" s="34">
        <v>1.2549373232617196</v>
      </c>
      <c r="Q59" s="34">
        <v>0.98026315789473684</v>
      </c>
      <c r="R59" s="34" t="s">
        <v>21</v>
      </c>
    </row>
    <row r="60" spans="16:18" ht="20">
      <c r="P60" s="34">
        <v>1.4046911804528555</v>
      </c>
      <c r="Q60" s="34">
        <v>0.97894736842105257</v>
      </c>
      <c r="R60" s="34" t="s">
        <v>24</v>
      </c>
    </row>
    <row r="61" spans="16:18" ht="21">
      <c r="P61" s="41">
        <v>-1.5491056174137092</v>
      </c>
      <c r="Q61" s="41">
        <v>0.69298245614035092</v>
      </c>
      <c r="R61" s="42" t="s">
        <v>4</v>
      </c>
    </row>
    <row r="62" spans="16:18" ht="21">
      <c r="P62" s="41">
        <v>-1.1913061482898895</v>
      </c>
      <c r="Q62" s="41">
        <v>0.39473684210526311</v>
      </c>
      <c r="R62" s="42" t="s">
        <v>3</v>
      </c>
    </row>
    <row r="63" spans="16:18" ht="21">
      <c r="P63" s="41">
        <v>-0.63412378462273378</v>
      </c>
      <c r="Q63" s="41">
        <v>0.77443609022556392</v>
      </c>
      <c r="R63" s="42" t="s">
        <v>5</v>
      </c>
    </row>
    <row r="64" spans="16:18" ht="21">
      <c r="P64" s="41">
        <v>0.16624841156760786</v>
      </c>
      <c r="Q64" s="41">
        <v>0.9707602339181286</v>
      </c>
      <c r="R64" s="42" t="s">
        <v>2</v>
      </c>
    </row>
    <row r="65" spans="16:18" ht="21">
      <c r="P65" s="41">
        <v>0.46505470843950819</v>
      </c>
      <c r="Q65" s="41">
        <v>0.88815789473684215</v>
      </c>
      <c r="R65" s="42" t="s">
        <v>28</v>
      </c>
    </row>
    <row r="66" spans="16:18" ht="21">
      <c r="P66" s="41">
        <v>0.78164074653547022</v>
      </c>
      <c r="Q66" s="41">
        <v>0.93859649122807021</v>
      </c>
      <c r="R66" s="42" t="s">
        <v>7</v>
      </c>
    </row>
    <row r="67" spans="16:18" ht="21">
      <c r="P67" s="41">
        <v>0.97211157047895325</v>
      </c>
      <c r="Q67" s="41">
        <v>0.89473684210526316</v>
      </c>
      <c r="R67" s="42" t="s">
        <v>6</v>
      </c>
    </row>
    <row r="68" spans="16:18" ht="21">
      <c r="P68" s="41">
        <v>0.98948011330479291</v>
      </c>
      <c r="Q68" s="41">
        <v>0.92982456140350866</v>
      </c>
      <c r="R68" s="42" t="s">
        <v>8</v>
      </c>
    </row>
  </sheetData>
  <sortState ref="A2:N27">
    <sortCondition ref="K2:K2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18" workbookViewId="0">
      <selection activeCell="G2" sqref="G2"/>
    </sheetView>
  </sheetViews>
  <sheetFormatPr baseColWidth="10" defaultRowHeight="15" x14ac:dyDescent="0"/>
  <cols>
    <col min="1" max="1" width="14" bestFit="1" customWidth="1"/>
  </cols>
  <sheetData>
    <row r="1" spans="1:8" ht="16" thickBot="1">
      <c r="A1" t="s">
        <v>54</v>
      </c>
      <c r="B1" t="s">
        <v>46</v>
      </c>
      <c r="C1" t="s">
        <v>48</v>
      </c>
      <c r="D1" t="s">
        <v>57</v>
      </c>
      <c r="E1" t="s">
        <v>55</v>
      </c>
      <c r="F1" t="s">
        <v>56</v>
      </c>
      <c r="G1" t="s">
        <v>53</v>
      </c>
      <c r="H1" t="s">
        <v>58</v>
      </c>
    </row>
    <row r="2" spans="1:8" ht="20">
      <c r="A2" s="84" t="s">
        <v>84</v>
      </c>
      <c r="B2" s="65">
        <v>0.97211157047895325</v>
      </c>
      <c r="C2" s="85">
        <v>25</v>
      </c>
      <c r="D2" s="85">
        <v>2</v>
      </c>
      <c r="E2" s="85">
        <v>66</v>
      </c>
      <c r="F2" s="66">
        <v>96</v>
      </c>
      <c r="G2" s="2">
        <v>2.688027210884353</v>
      </c>
      <c r="H2">
        <v>1</v>
      </c>
    </row>
    <row r="3" spans="1:8" ht="20">
      <c r="A3" s="61" t="s">
        <v>64</v>
      </c>
      <c r="B3" s="40">
        <v>-1.4805664680963626</v>
      </c>
      <c r="C3" s="46">
        <v>9</v>
      </c>
      <c r="D3" s="46">
        <v>3</v>
      </c>
      <c r="E3" s="46">
        <v>50</v>
      </c>
      <c r="F3" s="72">
        <v>80</v>
      </c>
      <c r="G3" s="4">
        <v>3.5404761904761903</v>
      </c>
      <c r="H3">
        <v>2</v>
      </c>
    </row>
    <row r="4" spans="1:8" ht="20">
      <c r="A4" s="63" t="s">
        <v>85</v>
      </c>
      <c r="B4" s="45">
        <v>0.98948011330479291</v>
      </c>
      <c r="C4" s="48">
        <v>26</v>
      </c>
      <c r="D4" s="48">
        <v>2</v>
      </c>
      <c r="E4" s="48">
        <v>67</v>
      </c>
      <c r="F4" s="67">
        <v>97</v>
      </c>
      <c r="G4" s="2">
        <v>3.0989115646258503</v>
      </c>
      <c r="H4">
        <v>3</v>
      </c>
    </row>
    <row r="5" spans="1:8" ht="20">
      <c r="A5" s="62" t="s">
        <v>66</v>
      </c>
      <c r="B5" s="40">
        <v>-0.41232228679959398</v>
      </c>
      <c r="C5" s="46">
        <v>13</v>
      </c>
      <c r="D5" s="46">
        <v>3</v>
      </c>
      <c r="E5" s="46">
        <v>54</v>
      </c>
      <c r="F5" s="72">
        <v>84</v>
      </c>
      <c r="G5" s="4">
        <v>3.1113832199546403</v>
      </c>
      <c r="H5">
        <v>4</v>
      </c>
    </row>
    <row r="6" spans="1:8" ht="20">
      <c r="A6" s="59" t="s">
        <v>69</v>
      </c>
      <c r="B6" s="31">
        <v>-0.53706073129766818</v>
      </c>
      <c r="C6" s="70">
        <v>3</v>
      </c>
      <c r="D6" s="70">
        <v>1</v>
      </c>
      <c r="E6" s="70">
        <v>43</v>
      </c>
      <c r="F6" s="71">
        <v>73</v>
      </c>
      <c r="G6" s="3">
        <v>3.75081632653061</v>
      </c>
      <c r="H6">
        <v>5</v>
      </c>
    </row>
    <row r="7" spans="1:8" ht="20">
      <c r="A7" s="59" t="s">
        <v>86</v>
      </c>
      <c r="B7" s="31">
        <v>-1.1424907215263371</v>
      </c>
      <c r="C7" s="70">
        <v>1</v>
      </c>
      <c r="D7" s="70">
        <v>1</v>
      </c>
      <c r="E7" s="70">
        <v>41</v>
      </c>
      <c r="F7" s="71">
        <v>71</v>
      </c>
      <c r="G7" s="3">
        <v>3.13696145124716</v>
      </c>
      <c r="H7">
        <v>6</v>
      </c>
    </row>
    <row r="8" spans="1:8" ht="20">
      <c r="A8" s="61" t="s">
        <v>74</v>
      </c>
      <c r="B8" s="40">
        <v>0.15674237052672263</v>
      </c>
      <c r="C8" s="46">
        <v>14</v>
      </c>
      <c r="D8" s="46">
        <v>3</v>
      </c>
      <c r="E8" s="46">
        <v>55</v>
      </c>
      <c r="F8" s="72">
        <v>85</v>
      </c>
      <c r="G8" s="4">
        <v>3.16766439909297</v>
      </c>
      <c r="H8">
        <v>7</v>
      </c>
    </row>
    <row r="9" spans="1:8" ht="20">
      <c r="A9" s="60" t="s">
        <v>71</v>
      </c>
      <c r="B9" s="31">
        <v>1.4242230970513805</v>
      </c>
      <c r="C9" s="70">
        <v>8</v>
      </c>
      <c r="D9" s="70">
        <v>1</v>
      </c>
      <c r="E9" s="70">
        <v>48</v>
      </c>
      <c r="F9" s="71">
        <v>78</v>
      </c>
      <c r="G9" s="3">
        <v>3.3681859410430799</v>
      </c>
      <c r="H9">
        <v>8</v>
      </c>
    </row>
    <row r="10" spans="1:8" ht="20">
      <c r="A10" s="63" t="s">
        <v>83</v>
      </c>
      <c r="B10" s="45">
        <v>-0.63412378462273378</v>
      </c>
      <c r="C10" s="48">
        <v>21</v>
      </c>
      <c r="D10" s="48">
        <v>2</v>
      </c>
      <c r="E10" s="48">
        <v>62</v>
      </c>
      <c r="F10" s="67">
        <v>92</v>
      </c>
      <c r="G10" s="2">
        <v>3.3168480725623501</v>
      </c>
      <c r="H10">
        <v>9</v>
      </c>
    </row>
    <row r="11" spans="1:8" ht="20">
      <c r="A11" s="59" t="s">
        <v>68</v>
      </c>
      <c r="B11" s="31">
        <v>-1.1293393049458027</v>
      </c>
      <c r="C11" s="70">
        <v>2</v>
      </c>
      <c r="D11" s="70">
        <v>1</v>
      </c>
      <c r="E11" s="70">
        <v>42</v>
      </c>
      <c r="F11" s="71">
        <v>72</v>
      </c>
      <c r="G11" s="3">
        <v>3.8270294784580399</v>
      </c>
      <c r="H11">
        <v>10</v>
      </c>
    </row>
    <row r="12" spans="1:8" ht="20">
      <c r="A12" s="60" t="s">
        <v>87</v>
      </c>
      <c r="B12" s="31">
        <v>-0.3072020091293417</v>
      </c>
      <c r="C12" s="70">
        <v>4</v>
      </c>
      <c r="D12" s="70">
        <v>1</v>
      </c>
      <c r="E12" s="70">
        <v>44</v>
      </c>
      <c r="F12" s="71">
        <v>74</v>
      </c>
      <c r="G12" s="3">
        <v>3.2894784580498797</v>
      </c>
      <c r="H12">
        <v>11</v>
      </c>
    </row>
    <row r="13" spans="1:8" ht="20">
      <c r="A13" s="61" t="s">
        <v>73</v>
      </c>
      <c r="B13" s="40">
        <v>-0.62197768686718324</v>
      </c>
      <c r="C13" s="46">
        <v>12</v>
      </c>
      <c r="D13" s="46">
        <v>3</v>
      </c>
      <c r="E13" s="46">
        <v>53</v>
      </c>
      <c r="F13" s="72">
        <v>83</v>
      </c>
      <c r="G13" s="4">
        <v>3.5562358276643899</v>
      </c>
      <c r="H13">
        <v>12</v>
      </c>
    </row>
    <row r="14" spans="1:8" ht="20">
      <c r="A14" s="63" t="s">
        <v>80</v>
      </c>
      <c r="B14" s="45">
        <v>0.16624841156760786</v>
      </c>
      <c r="C14" s="48">
        <v>22</v>
      </c>
      <c r="D14" s="48">
        <v>2</v>
      </c>
      <c r="E14" s="48">
        <v>63</v>
      </c>
      <c r="F14" s="67">
        <v>93</v>
      </c>
      <c r="G14" s="2">
        <v>3.0609977324263</v>
      </c>
      <c r="H14">
        <v>13</v>
      </c>
    </row>
    <row r="15" spans="1:8" ht="20">
      <c r="A15" s="63" t="s">
        <v>81</v>
      </c>
      <c r="B15" s="45">
        <v>0.46505470843950819</v>
      </c>
      <c r="C15" s="48">
        <v>23</v>
      </c>
      <c r="D15" s="48">
        <v>2</v>
      </c>
      <c r="E15" s="48">
        <v>64</v>
      </c>
      <c r="F15" s="67">
        <v>94</v>
      </c>
      <c r="G15" s="2">
        <v>3.6325170068027202</v>
      </c>
      <c r="H15">
        <v>14</v>
      </c>
    </row>
    <row r="16" spans="1:8" ht="20">
      <c r="A16" s="61" t="s">
        <v>75</v>
      </c>
      <c r="B16" s="40">
        <v>0.80567575168831174</v>
      </c>
      <c r="C16" s="46">
        <v>16</v>
      </c>
      <c r="D16" s="46">
        <v>3</v>
      </c>
      <c r="E16" s="46">
        <v>57</v>
      </c>
      <c r="F16" s="72">
        <v>87</v>
      </c>
      <c r="G16" s="4">
        <v>3.9615873015872998</v>
      </c>
      <c r="H16">
        <v>15</v>
      </c>
    </row>
    <row r="17" spans="1:8" ht="20">
      <c r="A17" s="61" t="s">
        <v>77</v>
      </c>
      <c r="B17" s="40">
        <v>1.4046911804528555</v>
      </c>
      <c r="C17" s="46">
        <v>18</v>
      </c>
      <c r="D17" s="46">
        <v>3</v>
      </c>
      <c r="E17" s="46">
        <v>59</v>
      </c>
      <c r="F17" s="72">
        <v>89</v>
      </c>
      <c r="G17" s="4">
        <v>3.9851927437641699</v>
      </c>
      <c r="H17">
        <v>16</v>
      </c>
    </row>
    <row r="18" spans="1:8" ht="20">
      <c r="A18" s="60" t="s">
        <v>63</v>
      </c>
      <c r="B18" s="31">
        <v>6.3624465804048597E-2</v>
      </c>
      <c r="C18" s="70">
        <v>5</v>
      </c>
      <c r="D18" s="70">
        <v>1</v>
      </c>
      <c r="E18" s="70">
        <v>45</v>
      </c>
      <c r="F18" s="71">
        <v>75</v>
      </c>
      <c r="G18" s="3">
        <v>3.18668934240362</v>
      </c>
      <c r="H18">
        <v>17</v>
      </c>
    </row>
    <row r="19" spans="1:8" ht="20">
      <c r="A19" s="63" t="s">
        <v>82</v>
      </c>
      <c r="B19" s="45">
        <v>0.78164074653547022</v>
      </c>
      <c r="C19" s="48">
        <v>24</v>
      </c>
      <c r="D19" s="48">
        <v>2</v>
      </c>
      <c r="E19" s="48">
        <v>65</v>
      </c>
      <c r="F19" s="67">
        <v>95</v>
      </c>
      <c r="G19" s="2">
        <v>3.9427210884353698</v>
      </c>
      <c r="H19">
        <v>18</v>
      </c>
    </row>
    <row r="20" spans="1:8" ht="20">
      <c r="A20" s="60" t="s">
        <v>70</v>
      </c>
      <c r="B20" s="31">
        <v>0.23169249593766542</v>
      </c>
      <c r="C20" s="70">
        <v>6</v>
      </c>
      <c r="D20" s="70">
        <v>1</v>
      </c>
      <c r="E20" s="70">
        <v>46</v>
      </c>
      <c r="F20" s="71">
        <v>76</v>
      </c>
      <c r="G20" s="3">
        <v>3.35551020408163</v>
      </c>
      <c r="H20">
        <v>19</v>
      </c>
    </row>
    <row r="21" spans="1:8" ht="20">
      <c r="A21" s="61" t="s">
        <v>65</v>
      </c>
      <c r="B21" s="40">
        <v>-0.7317971821406829</v>
      </c>
      <c r="C21" s="46">
        <v>11</v>
      </c>
      <c r="D21" s="46">
        <v>3</v>
      </c>
      <c r="E21" s="46">
        <v>52</v>
      </c>
      <c r="F21" s="72">
        <v>82</v>
      </c>
      <c r="G21" s="4">
        <v>2.8854421768707481</v>
      </c>
      <c r="H21">
        <v>20</v>
      </c>
    </row>
    <row r="22" spans="1:8" ht="20">
      <c r="A22" s="61" t="s">
        <v>76</v>
      </c>
      <c r="B22" s="40">
        <v>1.2549373232617196</v>
      </c>
      <c r="C22" s="46">
        <v>17</v>
      </c>
      <c r="D22" s="46">
        <v>3</v>
      </c>
      <c r="E22" s="46">
        <v>58</v>
      </c>
      <c r="F22" s="72">
        <v>88</v>
      </c>
      <c r="G22" s="4">
        <v>3.54068027210884</v>
      </c>
      <c r="H22">
        <v>21</v>
      </c>
    </row>
    <row r="23" spans="1:8" ht="20">
      <c r="A23" s="63" t="s">
        <v>79</v>
      </c>
      <c r="B23" s="45">
        <v>-1.1913061482898895</v>
      </c>
      <c r="C23" s="48">
        <v>20</v>
      </c>
      <c r="D23" s="48">
        <v>2</v>
      </c>
      <c r="E23" s="48">
        <v>61</v>
      </c>
      <c r="F23" s="67">
        <v>91</v>
      </c>
      <c r="G23" s="2">
        <v>3.7509750566893398</v>
      </c>
      <c r="H23">
        <v>22</v>
      </c>
    </row>
    <row r="24" spans="1:8" ht="20">
      <c r="A24" s="63" t="s">
        <v>78</v>
      </c>
      <c r="B24" s="45">
        <v>-1.5491056174137092</v>
      </c>
      <c r="C24" s="48">
        <v>19</v>
      </c>
      <c r="D24" s="48">
        <v>2</v>
      </c>
      <c r="E24" s="48">
        <v>60</v>
      </c>
      <c r="F24" s="67">
        <v>90</v>
      </c>
      <c r="G24" s="2">
        <v>3.30308390022675</v>
      </c>
      <c r="H24">
        <v>23</v>
      </c>
    </row>
    <row r="25" spans="1:8" ht="20">
      <c r="A25" s="60" t="s">
        <v>62</v>
      </c>
      <c r="B25" s="31">
        <v>1.3965527081060551</v>
      </c>
      <c r="C25" s="70">
        <v>7</v>
      </c>
      <c r="D25" s="70">
        <v>1</v>
      </c>
      <c r="E25" s="70">
        <v>47</v>
      </c>
      <c r="F25" s="71">
        <v>77</v>
      </c>
      <c r="G25" s="3">
        <v>3.0733333333333297</v>
      </c>
      <c r="H25">
        <v>24</v>
      </c>
    </row>
    <row r="26" spans="1:8" ht="20">
      <c r="A26" s="61" t="s">
        <v>72</v>
      </c>
      <c r="B26" s="40">
        <v>-1.0313048965229548</v>
      </c>
      <c r="C26" s="46">
        <v>10</v>
      </c>
      <c r="D26" s="46">
        <v>3</v>
      </c>
      <c r="E26" s="46">
        <v>51</v>
      </c>
      <c r="F26" s="72">
        <v>81</v>
      </c>
      <c r="G26" s="4">
        <v>3.6721768707482898</v>
      </c>
      <c r="H26">
        <v>25</v>
      </c>
    </row>
    <row r="27" spans="1:8" ht="21" thickBot="1">
      <c r="A27" s="90" t="s">
        <v>67</v>
      </c>
      <c r="B27" s="37">
        <v>0.65592189449717464</v>
      </c>
      <c r="C27" s="81">
        <v>15</v>
      </c>
      <c r="D27" s="81">
        <v>3</v>
      </c>
      <c r="E27" s="81">
        <v>56</v>
      </c>
      <c r="F27" s="83">
        <v>86</v>
      </c>
      <c r="G27" s="4">
        <v>3.4781405895691599</v>
      </c>
      <c r="H27">
        <v>26</v>
      </c>
    </row>
    <row r="28" spans="1:8" ht="20">
      <c r="A28" s="84" t="s">
        <v>84</v>
      </c>
      <c r="B28" s="65">
        <v>0.97211157047895325</v>
      </c>
      <c r="C28" s="85">
        <v>25</v>
      </c>
      <c r="D28" s="85">
        <v>2</v>
      </c>
      <c r="E28" s="85">
        <v>66</v>
      </c>
      <c r="F28" s="66">
        <v>96</v>
      </c>
      <c r="G28" s="2">
        <v>2.688027210884353</v>
      </c>
      <c r="H28">
        <v>27</v>
      </c>
    </row>
    <row r="29" spans="1:8" ht="20">
      <c r="A29" s="61" t="s">
        <v>64</v>
      </c>
      <c r="B29" s="40">
        <v>-1.4805664680963626</v>
      </c>
      <c r="C29" s="46">
        <v>9</v>
      </c>
      <c r="D29" s="46">
        <v>3</v>
      </c>
      <c r="E29" s="46">
        <v>50</v>
      </c>
      <c r="F29" s="72">
        <v>80</v>
      </c>
      <c r="G29" s="4">
        <v>3.5404761904761903</v>
      </c>
      <c r="H29">
        <v>28</v>
      </c>
    </row>
    <row r="30" spans="1:8" ht="20">
      <c r="A30" s="63" t="s">
        <v>85</v>
      </c>
      <c r="B30" s="45">
        <v>0.98948011330479291</v>
      </c>
      <c r="C30" s="48">
        <v>26</v>
      </c>
      <c r="D30" s="48">
        <v>2</v>
      </c>
      <c r="E30" s="48">
        <v>67</v>
      </c>
      <c r="F30" s="67">
        <v>97</v>
      </c>
      <c r="G30" s="2">
        <v>3.0989115646258503</v>
      </c>
      <c r="H30">
        <v>29</v>
      </c>
    </row>
    <row r="31" spans="1:8" ht="20">
      <c r="A31" s="62" t="s">
        <v>66</v>
      </c>
      <c r="B31" s="40">
        <v>-0.41232228679959398</v>
      </c>
      <c r="C31" s="46">
        <v>13</v>
      </c>
      <c r="D31" s="46">
        <v>3</v>
      </c>
      <c r="E31" s="46">
        <v>54</v>
      </c>
      <c r="F31" s="72">
        <v>84</v>
      </c>
      <c r="G31" s="4">
        <v>3.1113832199546403</v>
      </c>
      <c r="H31">
        <v>30</v>
      </c>
    </row>
    <row r="32" spans="1:8" ht="20">
      <c r="A32" s="59" t="s">
        <v>69</v>
      </c>
      <c r="B32" s="31">
        <v>-0.53706073129766818</v>
      </c>
      <c r="C32" s="70">
        <v>3</v>
      </c>
      <c r="D32" s="70">
        <v>1</v>
      </c>
      <c r="E32" s="70">
        <v>43</v>
      </c>
      <c r="F32" s="71">
        <v>73</v>
      </c>
      <c r="G32" s="3">
        <v>3.75081632653061</v>
      </c>
      <c r="H32">
        <v>31</v>
      </c>
    </row>
    <row r="33" spans="1:8" ht="20">
      <c r="A33" s="59" t="s">
        <v>86</v>
      </c>
      <c r="B33" s="31">
        <v>-1.1424907215263371</v>
      </c>
      <c r="C33" s="70">
        <v>1</v>
      </c>
      <c r="D33" s="70">
        <v>1</v>
      </c>
      <c r="E33" s="70">
        <v>41</v>
      </c>
      <c r="F33" s="71">
        <v>71</v>
      </c>
      <c r="G33" s="3">
        <v>3.13696145124716</v>
      </c>
      <c r="H33">
        <v>32</v>
      </c>
    </row>
    <row r="34" spans="1:8" ht="20">
      <c r="A34" s="61" t="s">
        <v>74</v>
      </c>
      <c r="B34" s="40">
        <v>0.15674237052672263</v>
      </c>
      <c r="C34" s="46">
        <v>14</v>
      </c>
      <c r="D34" s="46">
        <v>3</v>
      </c>
      <c r="E34" s="46">
        <v>55</v>
      </c>
      <c r="F34" s="72">
        <v>85</v>
      </c>
      <c r="G34" s="4">
        <v>3.16766439909297</v>
      </c>
      <c r="H34">
        <v>33</v>
      </c>
    </row>
    <row r="35" spans="1:8" ht="20">
      <c r="A35" s="60" t="s">
        <v>71</v>
      </c>
      <c r="B35" s="31">
        <v>1.4242230970513805</v>
      </c>
      <c r="C35" s="70">
        <v>8</v>
      </c>
      <c r="D35" s="70">
        <v>1</v>
      </c>
      <c r="E35" s="70">
        <v>48</v>
      </c>
      <c r="F35" s="71">
        <v>78</v>
      </c>
      <c r="G35" s="3">
        <v>3.3681859410430799</v>
      </c>
      <c r="H35">
        <v>34</v>
      </c>
    </row>
    <row r="36" spans="1:8" ht="20">
      <c r="A36" s="63" t="s">
        <v>83</v>
      </c>
      <c r="B36" s="45">
        <v>-0.63412378462273378</v>
      </c>
      <c r="C36" s="48">
        <v>21</v>
      </c>
      <c r="D36" s="48">
        <v>2</v>
      </c>
      <c r="E36" s="48">
        <v>62</v>
      </c>
      <c r="F36" s="67">
        <v>92</v>
      </c>
      <c r="G36" s="2">
        <v>3.3168480725623501</v>
      </c>
      <c r="H36">
        <v>35</v>
      </c>
    </row>
    <row r="37" spans="1:8" ht="20">
      <c r="A37" s="59" t="s">
        <v>68</v>
      </c>
      <c r="B37" s="31">
        <v>-1.1293393049458027</v>
      </c>
      <c r="C37" s="70">
        <v>2</v>
      </c>
      <c r="D37" s="70">
        <v>1</v>
      </c>
      <c r="E37" s="70">
        <v>42</v>
      </c>
      <c r="F37" s="71">
        <v>72</v>
      </c>
      <c r="G37" s="3">
        <v>3.8270294784580399</v>
      </c>
      <c r="H37">
        <v>36</v>
      </c>
    </row>
    <row r="38" spans="1:8" ht="20">
      <c r="A38" s="60" t="s">
        <v>87</v>
      </c>
      <c r="B38" s="31">
        <v>-0.3072020091293417</v>
      </c>
      <c r="C38" s="70">
        <v>4</v>
      </c>
      <c r="D38" s="70">
        <v>1</v>
      </c>
      <c r="E38" s="70">
        <v>44</v>
      </c>
      <c r="F38" s="71">
        <v>74</v>
      </c>
      <c r="G38" s="3">
        <v>3.2894784580498797</v>
      </c>
      <c r="H38">
        <v>37</v>
      </c>
    </row>
    <row r="39" spans="1:8" ht="20">
      <c r="A39" s="61" t="s">
        <v>73</v>
      </c>
      <c r="B39" s="40">
        <v>-0.62197768686718324</v>
      </c>
      <c r="C39" s="46">
        <v>12</v>
      </c>
      <c r="D39" s="46">
        <v>3</v>
      </c>
      <c r="E39" s="46">
        <v>53</v>
      </c>
      <c r="F39" s="72">
        <v>83</v>
      </c>
      <c r="G39" s="4">
        <v>3.5562358276643899</v>
      </c>
      <c r="H39">
        <v>38</v>
      </c>
    </row>
    <row r="40" spans="1:8" ht="20">
      <c r="A40" s="63" t="s">
        <v>80</v>
      </c>
      <c r="B40" s="45">
        <v>0.16624841156760786</v>
      </c>
      <c r="C40" s="48">
        <v>22</v>
      </c>
      <c r="D40" s="48">
        <v>2</v>
      </c>
      <c r="E40" s="48">
        <v>63</v>
      </c>
      <c r="F40" s="67">
        <v>93</v>
      </c>
      <c r="G40" s="2">
        <v>3.0609977324263</v>
      </c>
      <c r="H40">
        <v>39</v>
      </c>
    </row>
    <row r="41" spans="1:8" ht="20">
      <c r="A41" s="63" t="s">
        <v>81</v>
      </c>
      <c r="B41" s="45">
        <v>0.46505470843950819</v>
      </c>
      <c r="C41" s="48">
        <v>23</v>
      </c>
      <c r="D41" s="48">
        <v>2</v>
      </c>
      <c r="E41" s="48">
        <v>64</v>
      </c>
      <c r="F41" s="67">
        <v>94</v>
      </c>
      <c r="G41" s="2">
        <v>3.6325170068027202</v>
      </c>
      <c r="H41">
        <v>40</v>
      </c>
    </row>
    <row r="42" spans="1:8" ht="20">
      <c r="A42" s="61" t="s">
        <v>75</v>
      </c>
      <c r="B42" s="40">
        <v>0.80567575168831174</v>
      </c>
      <c r="C42" s="46">
        <v>16</v>
      </c>
      <c r="D42" s="46">
        <v>3</v>
      </c>
      <c r="E42" s="46">
        <v>57</v>
      </c>
      <c r="F42" s="72">
        <v>87</v>
      </c>
      <c r="G42" s="4">
        <v>3.9615873015872998</v>
      </c>
      <c r="H42">
        <v>41</v>
      </c>
    </row>
    <row r="43" spans="1:8" ht="20">
      <c r="A43" s="61" t="s">
        <v>77</v>
      </c>
      <c r="B43" s="40">
        <v>1.4046911804528555</v>
      </c>
      <c r="C43" s="46">
        <v>18</v>
      </c>
      <c r="D43" s="46">
        <v>3</v>
      </c>
      <c r="E43" s="46">
        <v>59</v>
      </c>
      <c r="F43" s="72">
        <v>89</v>
      </c>
      <c r="G43" s="4">
        <v>3.9851927437641699</v>
      </c>
      <c r="H43">
        <v>42</v>
      </c>
    </row>
    <row r="44" spans="1:8" ht="20">
      <c r="A44" s="60" t="s">
        <v>63</v>
      </c>
      <c r="B44" s="31">
        <v>6.3624465804048597E-2</v>
      </c>
      <c r="C44" s="70">
        <v>5</v>
      </c>
      <c r="D44" s="70">
        <v>1</v>
      </c>
      <c r="E44" s="70">
        <v>45</v>
      </c>
      <c r="F44" s="71">
        <v>75</v>
      </c>
      <c r="G44" s="3">
        <v>3.18668934240362</v>
      </c>
      <c r="H44">
        <v>43</v>
      </c>
    </row>
    <row r="45" spans="1:8" ht="20">
      <c r="A45" s="63" t="s">
        <v>82</v>
      </c>
      <c r="B45" s="45">
        <v>0.78164074653547022</v>
      </c>
      <c r="C45" s="48">
        <v>24</v>
      </c>
      <c r="D45" s="48">
        <v>2</v>
      </c>
      <c r="E45" s="48">
        <v>65</v>
      </c>
      <c r="F45" s="67">
        <v>95</v>
      </c>
      <c r="G45" s="2">
        <v>3.9427210884353698</v>
      </c>
      <c r="H45">
        <v>44</v>
      </c>
    </row>
    <row r="46" spans="1:8" ht="20">
      <c r="A46" s="60" t="s">
        <v>70</v>
      </c>
      <c r="B46" s="31">
        <v>0.23169249593766542</v>
      </c>
      <c r="C46" s="70">
        <v>6</v>
      </c>
      <c r="D46" s="70">
        <v>1</v>
      </c>
      <c r="E46" s="70">
        <v>46</v>
      </c>
      <c r="F46" s="71">
        <v>76</v>
      </c>
      <c r="G46" s="3">
        <v>3.35551020408163</v>
      </c>
      <c r="H46">
        <v>45</v>
      </c>
    </row>
    <row r="47" spans="1:8" ht="20">
      <c r="A47" s="61" t="s">
        <v>65</v>
      </c>
      <c r="B47" s="40">
        <v>-0.7317971821406829</v>
      </c>
      <c r="C47" s="46">
        <v>11</v>
      </c>
      <c r="D47" s="46">
        <v>3</v>
      </c>
      <c r="E47" s="46">
        <v>52</v>
      </c>
      <c r="F47" s="72">
        <v>82</v>
      </c>
      <c r="G47" s="4">
        <v>2.8854421768707481</v>
      </c>
      <c r="H47">
        <v>46</v>
      </c>
    </row>
    <row r="48" spans="1:8" ht="20">
      <c r="A48" s="61" t="s">
        <v>76</v>
      </c>
      <c r="B48" s="40">
        <v>1.2549373232617196</v>
      </c>
      <c r="C48" s="46">
        <v>17</v>
      </c>
      <c r="D48" s="46">
        <v>3</v>
      </c>
      <c r="E48" s="46">
        <v>58</v>
      </c>
      <c r="F48" s="72">
        <v>88</v>
      </c>
      <c r="G48" s="4">
        <v>3.54068027210884</v>
      </c>
      <c r="H48">
        <v>47</v>
      </c>
    </row>
    <row r="49" spans="1:8" ht="20">
      <c r="A49" s="63" t="s">
        <v>79</v>
      </c>
      <c r="B49" s="45">
        <v>-1.1913061482898895</v>
      </c>
      <c r="C49" s="48">
        <v>20</v>
      </c>
      <c r="D49" s="48">
        <v>2</v>
      </c>
      <c r="E49" s="48">
        <v>61</v>
      </c>
      <c r="F49" s="67">
        <v>91</v>
      </c>
      <c r="G49" s="2">
        <v>3.7509750566893398</v>
      </c>
      <c r="H49">
        <v>48</v>
      </c>
    </row>
    <row r="50" spans="1:8" ht="20">
      <c r="A50" s="63" t="s">
        <v>78</v>
      </c>
      <c r="B50" s="45">
        <v>-1.5491056174137092</v>
      </c>
      <c r="C50" s="48">
        <v>19</v>
      </c>
      <c r="D50" s="48">
        <v>2</v>
      </c>
      <c r="E50" s="48">
        <v>60</v>
      </c>
      <c r="F50" s="67">
        <v>90</v>
      </c>
      <c r="G50" s="2">
        <v>3.30308390022675</v>
      </c>
      <c r="H50">
        <v>49</v>
      </c>
    </row>
    <row r="51" spans="1:8" ht="20">
      <c r="A51" s="60" t="s">
        <v>62</v>
      </c>
      <c r="B51" s="31">
        <v>1.3965527081060551</v>
      </c>
      <c r="C51" s="70">
        <v>7</v>
      </c>
      <c r="D51" s="70">
        <v>1</v>
      </c>
      <c r="E51" s="70">
        <v>47</v>
      </c>
      <c r="F51" s="71">
        <v>77</v>
      </c>
      <c r="G51" s="3">
        <v>3.0733333333333297</v>
      </c>
      <c r="H51">
        <v>50</v>
      </c>
    </row>
    <row r="52" spans="1:8" ht="20">
      <c r="A52" s="61" t="s">
        <v>72</v>
      </c>
      <c r="B52" s="40">
        <v>-1.0313048965229548</v>
      </c>
      <c r="C52" s="46">
        <v>10</v>
      </c>
      <c r="D52" s="46">
        <v>3</v>
      </c>
      <c r="E52" s="46">
        <v>51</v>
      </c>
      <c r="F52" s="72">
        <v>81</v>
      </c>
      <c r="G52" s="4">
        <v>3.6721768707482898</v>
      </c>
      <c r="H52">
        <v>51</v>
      </c>
    </row>
    <row r="53" spans="1:8" ht="21" thickBot="1">
      <c r="A53" s="90" t="s">
        <v>67</v>
      </c>
      <c r="B53" s="37">
        <v>0.65592189449717464</v>
      </c>
      <c r="C53" s="81">
        <v>15</v>
      </c>
      <c r="D53" s="81">
        <v>3</v>
      </c>
      <c r="E53" s="81">
        <v>56</v>
      </c>
      <c r="F53" s="83">
        <v>86</v>
      </c>
      <c r="G53" s="4">
        <v>3.4781405895691599</v>
      </c>
      <c r="H53">
        <v>52</v>
      </c>
    </row>
    <row r="54" spans="1:8" ht="20">
      <c r="A54" s="84" t="s">
        <v>84</v>
      </c>
      <c r="B54" s="65">
        <v>0.97211157047895325</v>
      </c>
      <c r="C54" s="85">
        <v>25</v>
      </c>
      <c r="D54" s="85">
        <v>2</v>
      </c>
      <c r="E54" s="85">
        <v>66</v>
      </c>
      <c r="F54" s="66">
        <v>96</v>
      </c>
      <c r="G54" s="2">
        <v>2.688027210884353</v>
      </c>
      <c r="H54">
        <v>53</v>
      </c>
    </row>
    <row r="55" spans="1:8" ht="20">
      <c r="A55" s="61" t="s">
        <v>64</v>
      </c>
      <c r="B55" s="40">
        <v>-1.4805664680963626</v>
      </c>
      <c r="C55" s="46">
        <v>9</v>
      </c>
      <c r="D55" s="46">
        <v>3</v>
      </c>
      <c r="E55" s="46">
        <v>50</v>
      </c>
      <c r="F55" s="72">
        <v>80</v>
      </c>
      <c r="G55" s="4">
        <v>3.5404761904761903</v>
      </c>
      <c r="H55">
        <v>54</v>
      </c>
    </row>
    <row r="56" spans="1:8" ht="20">
      <c r="A56" s="63" t="s">
        <v>85</v>
      </c>
      <c r="B56" s="45">
        <v>0.98948011330479291</v>
      </c>
      <c r="C56" s="48">
        <v>26</v>
      </c>
      <c r="D56" s="48">
        <v>2</v>
      </c>
      <c r="E56" s="48">
        <v>67</v>
      </c>
      <c r="F56" s="67">
        <v>97</v>
      </c>
      <c r="G56" s="2">
        <v>3.0989115646258503</v>
      </c>
      <c r="H56">
        <v>55</v>
      </c>
    </row>
    <row r="57" spans="1:8" ht="20">
      <c r="A57" s="62" t="s">
        <v>66</v>
      </c>
      <c r="B57" s="40">
        <v>-0.41232228679959398</v>
      </c>
      <c r="C57" s="46">
        <v>13</v>
      </c>
      <c r="D57" s="46">
        <v>3</v>
      </c>
      <c r="E57" s="46">
        <v>54</v>
      </c>
      <c r="F57" s="72">
        <v>84</v>
      </c>
      <c r="G57" s="4">
        <v>3.1113832199546403</v>
      </c>
      <c r="H57">
        <v>56</v>
      </c>
    </row>
    <row r="58" spans="1:8" ht="20">
      <c r="A58" s="59" t="s">
        <v>69</v>
      </c>
      <c r="B58" s="31">
        <v>-0.53706073129766818</v>
      </c>
      <c r="C58" s="70">
        <v>3</v>
      </c>
      <c r="D58" s="70">
        <v>1</v>
      </c>
      <c r="E58" s="70">
        <v>43</v>
      </c>
      <c r="F58" s="71">
        <v>73</v>
      </c>
      <c r="G58" s="3">
        <v>3.75081632653061</v>
      </c>
      <c r="H58">
        <v>57</v>
      </c>
    </row>
    <row r="59" spans="1:8" ht="20">
      <c r="A59" s="59" t="s">
        <v>86</v>
      </c>
      <c r="B59" s="31">
        <v>-1.1424907215263371</v>
      </c>
      <c r="C59" s="70">
        <v>1</v>
      </c>
      <c r="D59" s="70">
        <v>1</v>
      </c>
      <c r="E59" s="70">
        <v>41</v>
      </c>
      <c r="F59" s="71">
        <v>71</v>
      </c>
      <c r="G59" s="3">
        <v>3.13696145124716</v>
      </c>
      <c r="H59">
        <v>58</v>
      </c>
    </row>
    <row r="60" spans="1:8" ht="20">
      <c r="A60" s="61" t="s">
        <v>74</v>
      </c>
      <c r="B60" s="40">
        <v>0.15674237052672263</v>
      </c>
      <c r="C60" s="46">
        <v>14</v>
      </c>
      <c r="D60" s="46">
        <v>3</v>
      </c>
      <c r="E60" s="46">
        <v>55</v>
      </c>
      <c r="F60" s="72">
        <v>85</v>
      </c>
      <c r="G60" s="4">
        <v>3.16766439909297</v>
      </c>
      <c r="H60">
        <v>59</v>
      </c>
    </row>
    <row r="61" spans="1:8" ht="20">
      <c r="A61" s="60" t="s">
        <v>71</v>
      </c>
      <c r="B61" s="31">
        <v>1.4242230970513805</v>
      </c>
      <c r="C61" s="70">
        <v>8</v>
      </c>
      <c r="D61" s="70">
        <v>1</v>
      </c>
      <c r="E61" s="70">
        <v>48</v>
      </c>
      <c r="F61" s="71">
        <v>78</v>
      </c>
      <c r="G61" s="3">
        <v>3.3681859410430799</v>
      </c>
      <c r="H61">
        <v>60</v>
      </c>
    </row>
    <row r="62" spans="1:8" ht="20">
      <c r="A62" s="63" t="s">
        <v>83</v>
      </c>
      <c r="B62" s="45">
        <v>-0.63412378462273378</v>
      </c>
      <c r="C62" s="48">
        <v>21</v>
      </c>
      <c r="D62" s="48">
        <v>2</v>
      </c>
      <c r="E62" s="48">
        <v>62</v>
      </c>
      <c r="F62" s="67">
        <v>92</v>
      </c>
      <c r="G62" s="2">
        <v>3.3168480725623501</v>
      </c>
      <c r="H62">
        <v>61</v>
      </c>
    </row>
    <row r="63" spans="1:8" ht="20">
      <c r="A63" s="59" t="s">
        <v>68</v>
      </c>
      <c r="B63" s="31">
        <v>-1.1293393049458027</v>
      </c>
      <c r="C63" s="70">
        <v>2</v>
      </c>
      <c r="D63" s="70">
        <v>1</v>
      </c>
      <c r="E63" s="70">
        <v>42</v>
      </c>
      <c r="F63" s="71">
        <v>72</v>
      </c>
      <c r="G63" s="3">
        <v>3.8270294784580399</v>
      </c>
      <c r="H63">
        <v>62</v>
      </c>
    </row>
    <row r="64" spans="1:8" ht="20">
      <c r="A64" s="60" t="s">
        <v>87</v>
      </c>
      <c r="B64" s="31">
        <v>-0.3072020091293417</v>
      </c>
      <c r="C64" s="70">
        <v>4</v>
      </c>
      <c r="D64" s="70">
        <v>1</v>
      </c>
      <c r="E64" s="70">
        <v>44</v>
      </c>
      <c r="F64" s="71">
        <v>74</v>
      </c>
      <c r="G64" s="3">
        <v>3.2894784580498797</v>
      </c>
      <c r="H64">
        <v>63</v>
      </c>
    </row>
    <row r="65" spans="1:8" ht="20">
      <c r="A65" s="61" t="s">
        <v>73</v>
      </c>
      <c r="B65" s="40">
        <v>-0.62197768686718324</v>
      </c>
      <c r="C65" s="46">
        <v>12</v>
      </c>
      <c r="D65" s="46">
        <v>3</v>
      </c>
      <c r="E65" s="46">
        <v>53</v>
      </c>
      <c r="F65" s="72">
        <v>83</v>
      </c>
      <c r="G65" s="4">
        <v>3.5562358276643899</v>
      </c>
      <c r="H65">
        <v>64</v>
      </c>
    </row>
    <row r="66" spans="1:8" ht="20">
      <c r="A66" s="63" t="s">
        <v>80</v>
      </c>
      <c r="B66" s="45">
        <v>0.16624841156760786</v>
      </c>
      <c r="C66" s="48">
        <v>22</v>
      </c>
      <c r="D66" s="48">
        <v>2</v>
      </c>
      <c r="E66" s="48">
        <v>63</v>
      </c>
      <c r="F66" s="67">
        <v>93</v>
      </c>
      <c r="G66" s="2">
        <v>3.0609977324263</v>
      </c>
      <c r="H66">
        <v>65</v>
      </c>
    </row>
    <row r="67" spans="1:8" ht="20">
      <c r="A67" s="63" t="s">
        <v>81</v>
      </c>
      <c r="B67" s="45">
        <v>0.46505470843950819</v>
      </c>
      <c r="C67" s="48">
        <v>23</v>
      </c>
      <c r="D67" s="48">
        <v>2</v>
      </c>
      <c r="E67" s="48">
        <v>64</v>
      </c>
      <c r="F67" s="67">
        <v>94</v>
      </c>
      <c r="G67" s="2">
        <v>3.6325170068027202</v>
      </c>
      <c r="H67">
        <v>66</v>
      </c>
    </row>
    <row r="68" spans="1:8" ht="20">
      <c r="A68" s="61" t="s">
        <v>75</v>
      </c>
      <c r="B68" s="40">
        <v>0.80567575168831174</v>
      </c>
      <c r="C68" s="46">
        <v>16</v>
      </c>
      <c r="D68" s="46">
        <v>3</v>
      </c>
      <c r="E68" s="46">
        <v>57</v>
      </c>
      <c r="F68" s="72">
        <v>87</v>
      </c>
      <c r="G68" s="4">
        <v>3.9615873015872998</v>
      </c>
      <c r="H68">
        <v>67</v>
      </c>
    </row>
    <row r="69" spans="1:8" ht="20">
      <c r="A69" s="61" t="s">
        <v>77</v>
      </c>
      <c r="B69" s="40">
        <v>1.4046911804528555</v>
      </c>
      <c r="C69" s="46">
        <v>18</v>
      </c>
      <c r="D69" s="46">
        <v>3</v>
      </c>
      <c r="E69" s="46">
        <v>59</v>
      </c>
      <c r="F69" s="72">
        <v>89</v>
      </c>
      <c r="G69" s="4">
        <v>3.9851927437641699</v>
      </c>
      <c r="H69">
        <v>68</v>
      </c>
    </row>
    <row r="70" spans="1:8" ht="20">
      <c r="A70" s="60" t="s">
        <v>63</v>
      </c>
      <c r="B70" s="31">
        <v>6.3624465804048597E-2</v>
      </c>
      <c r="C70" s="70">
        <v>5</v>
      </c>
      <c r="D70" s="70">
        <v>1</v>
      </c>
      <c r="E70" s="70">
        <v>45</v>
      </c>
      <c r="F70" s="71">
        <v>75</v>
      </c>
      <c r="G70" s="3">
        <v>3.18668934240362</v>
      </c>
      <c r="H70">
        <v>69</v>
      </c>
    </row>
    <row r="71" spans="1:8" ht="20">
      <c r="A71" s="63" t="s">
        <v>82</v>
      </c>
      <c r="B71" s="45">
        <v>0.78164074653547022</v>
      </c>
      <c r="C71" s="48">
        <v>24</v>
      </c>
      <c r="D71" s="48">
        <v>2</v>
      </c>
      <c r="E71" s="48">
        <v>65</v>
      </c>
      <c r="F71" s="67">
        <v>95</v>
      </c>
      <c r="G71" s="2">
        <v>3.9427210884353698</v>
      </c>
      <c r="H71">
        <v>70</v>
      </c>
    </row>
    <row r="72" spans="1:8" ht="20">
      <c r="A72" s="60" t="s">
        <v>70</v>
      </c>
      <c r="B72" s="31">
        <v>0.23169249593766542</v>
      </c>
      <c r="C72" s="70">
        <v>6</v>
      </c>
      <c r="D72" s="70">
        <v>1</v>
      </c>
      <c r="E72" s="70">
        <v>46</v>
      </c>
      <c r="F72" s="71">
        <v>76</v>
      </c>
      <c r="G72" s="3">
        <v>3.35551020408163</v>
      </c>
      <c r="H72">
        <v>71</v>
      </c>
    </row>
    <row r="73" spans="1:8" ht="20">
      <c r="A73" s="61" t="s">
        <v>65</v>
      </c>
      <c r="B73" s="40">
        <v>-0.7317971821406829</v>
      </c>
      <c r="C73" s="46">
        <v>11</v>
      </c>
      <c r="D73" s="46">
        <v>3</v>
      </c>
      <c r="E73" s="46">
        <v>52</v>
      </c>
      <c r="F73" s="72">
        <v>82</v>
      </c>
      <c r="G73" s="4">
        <v>2.8854421768707481</v>
      </c>
      <c r="H73">
        <v>72</v>
      </c>
    </row>
    <row r="74" spans="1:8" ht="20">
      <c r="A74" s="61" t="s">
        <v>76</v>
      </c>
      <c r="B74" s="40">
        <v>1.2549373232617196</v>
      </c>
      <c r="C74" s="46">
        <v>17</v>
      </c>
      <c r="D74" s="46">
        <v>3</v>
      </c>
      <c r="E74" s="46">
        <v>58</v>
      </c>
      <c r="F74" s="72">
        <v>88</v>
      </c>
      <c r="G74" s="4">
        <v>3.54068027210884</v>
      </c>
      <c r="H74">
        <v>73</v>
      </c>
    </row>
    <row r="75" spans="1:8" ht="20">
      <c r="A75" s="63" t="s">
        <v>79</v>
      </c>
      <c r="B75" s="45">
        <v>-1.1913061482898895</v>
      </c>
      <c r="C75" s="48">
        <v>20</v>
      </c>
      <c r="D75" s="48">
        <v>2</v>
      </c>
      <c r="E75" s="48">
        <v>61</v>
      </c>
      <c r="F75" s="67">
        <v>91</v>
      </c>
      <c r="G75" s="2">
        <v>3.7509750566893398</v>
      </c>
      <c r="H75">
        <v>74</v>
      </c>
    </row>
    <row r="76" spans="1:8" ht="20">
      <c r="A76" s="63" t="s">
        <v>78</v>
      </c>
      <c r="B76" s="45">
        <v>-1.5491056174137092</v>
      </c>
      <c r="C76" s="48">
        <v>19</v>
      </c>
      <c r="D76" s="48">
        <v>2</v>
      </c>
      <c r="E76" s="48">
        <v>60</v>
      </c>
      <c r="F76" s="67">
        <v>90</v>
      </c>
      <c r="G76" s="2">
        <v>3.30308390022675</v>
      </c>
      <c r="H76">
        <v>75</v>
      </c>
    </row>
    <row r="77" spans="1:8" ht="20">
      <c r="A77" s="60" t="s">
        <v>62</v>
      </c>
      <c r="B77" s="31">
        <v>1.3965527081060551</v>
      </c>
      <c r="C77" s="70">
        <v>7</v>
      </c>
      <c r="D77" s="70">
        <v>1</v>
      </c>
      <c r="E77" s="70">
        <v>47</v>
      </c>
      <c r="F77" s="71">
        <v>77</v>
      </c>
      <c r="G77" s="3">
        <v>3.0733333333333297</v>
      </c>
      <c r="H77">
        <v>76</v>
      </c>
    </row>
    <row r="78" spans="1:8" ht="20">
      <c r="A78" s="61" t="s">
        <v>72</v>
      </c>
      <c r="B78" s="40">
        <v>-1.0313048965229548</v>
      </c>
      <c r="C78" s="46">
        <v>10</v>
      </c>
      <c r="D78" s="46">
        <v>3</v>
      </c>
      <c r="E78" s="46">
        <v>51</v>
      </c>
      <c r="F78" s="72">
        <v>81</v>
      </c>
      <c r="G78" s="4">
        <v>3.6721768707482898</v>
      </c>
      <c r="H78">
        <v>77</v>
      </c>
    </row>
    <row r="79" spans="1:8" ht="21" thickBot="1">
      <c r="A79" s="90" t="s">
        <v>67</v>
      </c>
      <c r="B79" s="37">
        <v>0.65592189449717464</v>
      </c>
      <c r="C79" s="81">
        <v>15</v>
      </c>
      <c r="D79" s="81">
        <v>3</v>
      </c>
      <c r="E79" s="81">
        <v>56</v>
      </c>
      <c r="F79" s="83">
        <v>86</v>
      </c>
      <c r="G79" s="4">
        <v>3.4781405895691599</v>
      </c>
      <c r="H79">
        <v>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22" workbookViewId="0">
      <selection activeCell="A42" sqref="A1:A1048576"/>
    </sheetView>
  </sheetViews>
  <sheetFormatPr baseColWidth="10" defaultRowHeight="15" x14ac:dyDescent="0"/>
  <cols>
    <col min="1" max="1" width="19" customWidth="1"/>
  </cols>
  <sheetData>
    <row r="1" spans="1:8" ht="16" thickBot="1">
      <c r="A1" s="91" t="s">
        <v>54</v>
      </c>
      <c r="B1" s="91" t="s">
        <v>46</v>
      </c>
      <c r="C1" s="91" t="s">
        <v>48</v>
      </c>
      <c r="D1" s="91" t="s">
        <v>57</v>
      </c>
      <c r="E1" s="91" t="s">
        <v>55</v>
      </c>
      <c r="F1" s="91" t="s">
        <v>56</v>
      </c>
      <c r="G1" s="91" t="s">
        <v>53</v>
      </c>
      <c r="H1" s="91" t="s">
        <v>59</v>
      </c>
    </row>
    <row r="2" spans="1:8" ht="20">
      <c r="A2" s="106" t="s">
        <v>71</v>
      </c>
      <c r="B2" s="102">
        <v>1.424223097</v>
      </c>
      <c r="C2" s="102">
        <v>8</v>
      </c>
      <c r="D2" s="102">
        <v>1</v>
      </c>
      <c r="E2" s="102">
        <v>48</v>
      </c>
      <c r="F2" s="103">
        <v>78</v>
      </c>
      <c r="G2" s="99">
        <v>3.3681859410000001</v>
      </c>
      <c r="H2">
        <v>1</v>
      </c>
    </row>
    <row r="3" spans="1:8" ht="20">
      <c r="A3" s="26" t="s">
        <v>65</v>
      </c>
      <c r="B3" s="35">
        <v>-0.73179718199999999</v>
      </c>
      <c r="C3" s="35">
        <v>11</v>
      </c>
      <c r="D3" s="35">
        <v>3</v>
      </c>
      <c r="E3" s="35">
        <v>52</v>
      </c>
      <c r="F3" s="95">
        <v>82</v>
      </c>
      <c r="G3" s="26">
        <v>2.8854421769999998</v>
      </c>
      <c r="H3">
        <v>2</v>
      </c>
    </row>
    <row r="4" spans="1:8" ht="20">
      <c r="A4" s="26" t="s">
        <v>76</v>
      </c>
      <c r="B4" s="35">
        <v>1.254937323</v>
      </c>
      <c r="C4" s="35">
        <v>17</v>
      </c>
      <c r="D4" s="35">
        <v>3</v>
      </c>
      <c r="E4" s="35">
        <v>58</v>
      </c>
      <c r="F4" s="95">
        <v>88</v>
      </c>
      <c r="G4" s="26">
        <v>3.5406802719999999</v>
      </c>
      <c r="H4">
        <v>3</v>
      </c>
    </row>
    <row r="5" spans="1:8" ht="20">
      <c r="A5" s="24" t="s">
        <v>62</v>
      </c>
      <c r="B5" s="97">
        <v>1.396552708</v>
      </c>
      <c r="C5" s="97">
        <v>7</v>
      </c>
      <c r="D5" s="97">
        <v>1</v>
      </c>
      <c r="E5" s="97">
        <v>47</v>
      </c>
      <c r="F5" s="98">
        <v>77</v>
      </c>
      <c r="G5" s="99">
        <v>3.0733333329999999</v>
      </c>
      <c r="H5">
        <v>4</v>
      </c>
    </row>
    <row r="6" spans="1:8" ht="20">
      <c r="A6" s="28" t="s">
        <v>81</v>
      </c>
      <c r="B6" s="43">
        <v>0.46505470799999998</v>
      </c>
      <c r="C6" s="43">
        <v>23</v>
      </c>
      <c r="D6" s="43">
        <v>2</v>
      </c>
      <c r="E6" s="43">
        <v>64</v>
      </c>
      <c r="F6" s="96">
        <v>94</v>
      </c>
      <c r="G6" s="94">
        <v>3.6325170070000001</v>
      </c>
      <c r="H6">
        <v>5</v>
      </c>
    </row>
    <row r="7" spans="1:8" ht="20">
      <c r="A7" s="27" t="s">
        <v>66</v>
      </c>
      <c r="B7" s="35">
        <v>-0.41232228700000001</v>
      </c>
      <c r="C7" s="35">
        <v>13</v>
      </c>
      <c r="D7" s="35">
        <v>3</v>
      </c>
      <c r="E7" s="35">
        <v>54</v>
      </c>
      <c r="F7" s="95">
        <v>84</v>
      </c>
      <c r="G7" s="26">
        <v>3.11138322</v>
      </c>
      <c r="H7">
        <v>6</v>
      </c>
    </row>
    <row r="8" spans="1:8" ht="20">
      <c r="A8" s="28" t="s">
        <v>80</v>
      </c>
      <c r="B8" s="43">
        <v>0.16624841200000001</v>
      </c>
      <c r="C8" s="43">
        <v>22</v>
      </c>
      <c r="D8" s="43">
        <v>2</v>
      </c>
      <c r="E8" s="43">
        <v>63</v>
      </c>
      <c r="F8" s="96">
        <v>93</v>
      </c>
      <c r="G8" s="94">
        <v>3.0609977320000001</v>
      </c>
      <c r="H8">
        <v>7</v>
      </c>
    </row>
    <row r="9" spans="1:8" ht="20">
      <c r="A9" s="26" t="s">
        <v>73</v>
      </c>
      <c r="B9" s="35">
        <v>-0.621977687</v>
      </c>
      <c r="C9" s="35">
        <v>12</v>
      </c>
      <c r="D9" s="35">
        <v>3</v>
      </c>
      <c r="E9" s="35">
        <v>53</v>
      </c>
      <c r="F9" s="95">
        <v>83</v>
      </c>
      <c r="G9" s="26">
        <v>3.5562358280000002</v>
      </c>
      <c r="H9">
        <v>8</v>
      </c>
    </row>
    <row r="10" spans="1:8" ht="20">
      <c r="A10" s="24" t="s">
        <v>63</v>
      </c>
      <c r="B10" s="97">
        <v>6.3624466000000005E-2</v>
      </c>
      <c r="C10" s="97">
        <v>5</v>
      </c>
      <c r="D10" s="97">
        <v>1</v>
      </c>
      <c r="E10" s="97">
        <v>45</v>
      </c>
      <c r="F10" s="98">
        <v>75</v>
      </c>
      <c r="G10" s="99">
        <v>3.1866893420000002</v>
      </c>
      <c r="H10">
        <v>9</v>
      </c>
    </row>
    <row r="11" spans="1:8" ht="20">
      <c r="A11" s="26" t="s">
        <v>72</v>
      </c>
      <c r="B11" s="35">
        <v>-1.0313048970000001</v>
      </c>
      <c r="C11" s="35">
        <v>10</v>
      </c>
      <c r="D11" s="35">
        <v>3</v>
      </c>
      <c r="E11" s="35">
        <v>51</v>
      </c>
      <c r="F11" s="95">
        <v>81</v>
      </c>
      <c r="G11" s="26">
        <v>3.672176871</v>
      </c>
      <c r="H11">
        <v>10</v>
      </c>
    </row>
    <row r="12" spans="1:8" ht="20">
      <c r="A12" s="26" t="s">
        <v>75</v>
      </c>
      <c r="B12" s="35">
        <v>0.80567575199999997</v>
      </c>
      <c r="C12" s="35">
        <v>16</v>
      </c>
      <c r="D12" s="35">
        <v>3</v>
      </c>
      <c r="E12" s="35">
        <v>57</v>
      </c>
      <c r="F12" s="95">
        <v>87</v>
      </c>
      <c r="G12" s="26">
        <v>3.9615873019999999</v>
      </c>
      <c r="H12">
        <v>11</v>
      </c>
    </row>
    <row r="13" spans="1:8" ht="20">
      <c r="A13" s="24" t="s">
        <v>70</v>
      </c>
      <c r="B13" s="97">
        <v>0.231692496</v>
      </c>
      <c r="C13" s="97">
        <v>6</v>
      </c>
      <c r="D13" s="97">
        <v>1</v>
      </c>
      <c r="E13" s="97">
        <v>46</v>
      </c>
      <c r="F13" s="98">
        <v>76</v>
      </c>
      <c r="G13" s="99">
        <v>3.3555102040000002</v>
      </c>
      <c r="H13">
        <v>12</v>
      </c>
    </row>
    <row r="14" spans="1:8" ht="20">
      <c r="A14" s="100" t="s">
        <v>67</v>
      </c>
      <c r="B14" s="46">
        <v>0.65592189400000001</v>
      </c>
      <c r="C14" s="46">
        <v>15</v>
      </c>
      <c r="D14" s="46">
        <v>3</v>
      </c>
      <c r="E14" s="46">
        <v>56</v>
      </c>
      <c r="F14" s="95">
        <v>86</v>
      </c>
      <c r="G14" s="26">
        <v>3.4781405900000002</v>
      </c>
      <c r="H14">
        <v>13</v>
      </c>
    </row>
    <row r="15" spans="1:8" ht="20">
      <c r="A15" s="104" t="s">
        <v>86</v>
      </c>
      <c r="B15" s="105">
        <v>-1.142490722</v>
      </c>
      <c r="C15" s="105">
        <v>1</v>
      </c>
      <c r="D15" s="105">
        <v>1</v>
      </c>
      <c r="E15" s="105">
        <v>41</v>
      </c>
      <c r="F15" s="98">
        <v>71</v>
      </c>
      <c r="G15" s="99">
        <v>3.1369614509999999</v>
      </c>
      <c r="H15">
        <v>14</v>
      </c>
    </row>
    <row r="16" spans="1:8" ht="20">
      <c r="A16" s="28" t="s">
        <v>82</v>
      </c>
      <c r="B16" s="43">
        <v>0.78164074699999997</v>
      </c>
      <c r="C16" s="43">
        <v>24</v>
      </c>
      <c r="D16" s="43">
        <v>2</v>
      </c>
      <c r="E16" s="43">
        <v>65</v>
      </c>
      <c r="F16" s="96">
        <v>95</v>
      </c>
      <c r="G16" s="94">
        <v>3.9427210879999999</v>
      </c>
      <c r="H16">
        <v>15</v>
      </c>
    </row>
    <row r="17" spans="1:8" ht="20">
      <c r="A17" s="28" t="s">
        <v>79</v>
      </c>
      <c r="B17" s="43">
        <v>-1.191306148</v>
      </c>
      <c r="C17" s="43">
        <v>20</v>
      </c>
      <c r="D17" s="43">
        <v>2</v>
      </c>
      <c r="E17" s="43">
        <v>61</v>
      </c>
      <c r="F17" s="96">
        <v>91</v>
      </c>
      <c r="G17" s="94">
        <v>3.7509750569999998</v>
      </c>
      <c r="H17">
        <v>16</v>
      </c>
    </row>
    <row r="18" spans="1:8" ht="20">
      <c r="A18" s="26" t="s">
        <v>77</v>
      </c>
      <c r="B18" s="35">
        <v>1.4046911799999999</v>
      </c>
      <c r="C18" s="35">
        <v>18</v>
      </c>
      <c r="D18" s="35">
        <v>3</v>
      </c>
      <c r="E18" s="35">
        <v>59</v>
      </c>
      <c r="F18" s="95">
        <v>89</v>
      </c>
      <c r="G18" s="26">
        <v>3.9851927439999999</v>
      </c>
      <c r="H18">
        <v>17</v>
      </c>
    </row>
    <row r="19" spans="1:8" ht="20">
      <c r="A19" s="26" t="s">
        <v>74</v>
      </c>
      <c r="B19" s="35">
        <v>0.15674237099999999</v>
      </c>
      <c r="C19" s="35">
        <v>14</v>
      </c>
      <c r="D19" s="35">
        <v>3</v>
      </c>
      <c r="E19" s="35">
        <v>55</v>
      </c>
      <c r="F19" s="95">
        <v>85</v>
      </c>
      <c r="G19" s="26">
        <v>3.167664399</v>
      </c>
      <c r="H19">
        <v>18</v>
      </c>
    </row>
    <row r="20" spans="1:8" ht="20">
      <c r="A20" s="25" t="s">
        <v>68</v>
      </c>
      <c r="B20" s="97">
        <v>-1.129339305</v>
      </c>
      <c r="C20" s="97">
        <v>2</v>
      </c>
      <c r="D20" s="97">
        <v>1</v>
      </c>
      <c r="E20" s="97">
        <v>42</v>
      </c>
      <c r="F20" s="98">
        <v>72</v>
      </c>
      <c r="G20" s="99">
        <v>3.827029478</v>
      </c>
      <c r="H20">
        <v>19</v>
      </c>
    </row>
    <row r="21" spans="1:8" ht="20">
      <c r="A21" s="101" t="s">
        <v>84</v>
      </c>
      <c r="B21" s="48">
        <v>0.97211157000000004</v>
      </c>
      <c r="C21" s="48">
        <v>25</v>
      </c>
      <c r="D21" s="48">
        <v>2</v>
      </c>
      <c r="E21" s="48">
        <v>66</v>
      </c>
      <c r="F21" s="96">
        <v>96</v>
      </c>
      <c r="G21" s="94">
        <v>2.6880272110000001</v>
      </c>
      <c r="H21">
        <v>20</v>
      </c>
    </row>
    <row r="22" spans="1:8" ht="20">
      <c r="A22" s="24" t="s">
        <v>87</v>
      </c>
      <c r="B22" s="97">
        <v>-0.307202009</v>
      </c>
      <c r="C22" s="97">
        <v>4</v>
      </c>
      <c r="D22" s="97">
        <v>1</v>
      </c>
      <c r="E22" s="97">
        <v>44</v>
      </c>
      <c r="F22" s="98">
        <v>74</v>
      </c>
      <c r="G22" s="99">
        <v>3.289478458</v>
      </c>
      <c r="H22">
        <v>21</v>
      </c>
    </row>
    <row r="23" spans="1:8" ht="20">
      <c r="A23" s="28" t="s">
        <v>78</v>
      </c>
      <c r="B23" s="43">
        <v>-1.5491056169999999</v>
      </c>
      <c r="C23" s="43">
        <v>19</v>
      </c>
      <c r="D23" s="43">
        <v>2</v>
      </c>
      <c r="E23" s="43">
        <v>60</v>
      </c>
      <c r="F23" s="96">
        <v>90</v>
      </c>
      <c r="G23" s="94">
        <v>3.3030838999999999</v>
      </c>
      <c r="H23">
        <v>22</v>
      </c>
    </row>
    <row r="24" spans="1:8" ht="20">
      <c r="A24" s="28" t="s">
        <v>83</v>
      </c>
      <c r="B24" s="43">
        <v>-0.634123785</v>
      </c>
      <c r="C24" s="43">
        <v>21</v>
      </c>
      <c r="D24" s="43">
        <v>2</v>
      </c>
      <c r="E24" s="43">
        <v>62</v>
      </c>
      <c r="F24" s="96">
        <v>92</v>
      </c>
      <c r="G24" s="94">
        <v>3.3168480730000001</v>
      </c>
      <c r="H24">
        <v>23</v>
      </c>
    </row>
    <row r="25" spans="1:8" ht="20">
      <c r="A25" s="26" t="s">
        <v>64</v>
      </c>
      <c r="B25" s="35">
        <v>-1.4805664679999999</v>
      </c>
      <c r="C25" s="35">
        <v>9</v>
      </c>
      <c r="D25" s="35">
        <v>3</v>
      </c>
      <c r="E25" s="35">
        <v>50</v>
      </c>
      <c r="F25" s="95">
        <v>80</v>
      </c>
      <c r="G25" s="26">
        <v>3.5404761900000001</v>
      </c>
      <c r="H25">
        <v>24</v>
      </c>
    </row>
    <row r="26" spans="1:8" ht="21" thickBot="1">
      <c r="A26" s="107" t="s">
        <v>69</v>
      </c>
      <c r="B26" s="108">
        <v>-0.53706073099999996</v>
      </c>
      <c r="C26" s="108">
        <v>3</v>
      </c>
      <c r="D26" s="108">
        <v>1</v>
      </c>
      <c r="E26" s="108">
        <v>43</v>
      </c>
      <c r="F26" s="109">
        <v>73</v>
      </c>
      <c r="G26" s="99">
        <v>3.7508163269999999</v>
      </c>
      <c r="H26">
        <v>25</v>
      </c>
    </row>
    <row r="27" spans="1:8" ht="21" thickBot="1">
      <c r="A27" s="101" t="s">
        <v>85</v>
      </c>
      <c r="B27" s="48">
        <v>0.98948011300000005</v>
      </c>
      <c r="C27" s="48">
        <v>26</v>
      </c>
      <c r="D27" s="48">
        <v>2</v>
      </c>
      <c r="E27" s="48">
        <v>67</v>
      </c>
      <c r="F27" s="96">
        <v>97</v>
      </c>
      <c r="G27" s="94">
        <v>3.0989115649999999</v>
      </c>
      <c r="H27">
        <v>26</v>
      </c>
    </row>
    <row r="28" spans="1:8" ht="20">
      <c r="A28" s="106" t="s">
        <v>71</v>
      </c>
      <c r="B28" s="102">
        <v>1.424223097</v>
      </c>
      <c r="C28" s="102">
        <v>8</v>
      </c>
      <c r="D28" s="102">
        <v>1</v>
      </c>
      <c r="E28" s="102">
        <v>48</v>
      </c>
      <c r="F28" s="103">
        <v>78</v>
      </c>
      <c r="G28" s="99">
        <v>3.3681859410000001</v>
      </c>
      <c r="H28">
        <v>27</v>
      </c>
    </row>
    <row r="29" spans="1:8" ht="20">
      <c r="A29" s="26" t="s">
        <v>65</v>
      </c>
      <c r="B29" s="35">
        <v>-0.73179718199999999</v>
      </c>
      <c r="C29" s="35">
        <v>11</v>
      </c>
      <c r="D29" s="35">
        <v>3</v>
      </c>
      <c r="E29" s="35">
        <v>52</v>
      </c>
      <c r="F29" s="95">
        <v>82</v>
      </c>
      <c r="G29" s="26">
        <v>2.8854421769999998</v>
      </c>
      <c r="H29">
        <v>28</v>
      </c>
    </row>
    <row r="30" spans="1:8" ht="20">
      <c r="A30" s="26" t="s">
        <v>76</v>
      </c>
      <c r="B30" s="35">
        <v>1.254937323</v>
      </c>
      <c r="C30" s="35">
        <v>17</v>
      </c>
      <c r="D30" s="35">
        <v>3</v>
      </c>
      <c r="E30" s="35">
        <v>58</v>
      </c>
      <c r="F30" s="95">
        <v>88</v>
      </c>
      <c r="G30" s="26">
        <v>3.5406802719999999</v>
      </c>
      <c r="H30">
        <v>29</v>
      </c>
    </row>
    <row r="31" spans="1:8" ht="20">
      <c r="A31" s="24" t="s">
        <v>62</v>
      </c>
      <c r="B31" s="97">
        <v>1.396552708</v>
      </c>
      <c r="C31" s="97">
        <v>7</v>
      </c>
      <c r="D31" s="97">
        <v>1</v>
      </c>
      <c r="E31" s="97">
        <v>47</v>
      </c>
      <c r="F31" s="98">
        <v>77</v>
      </c>
      <c r="G31" s="99">
        <v>3.0733333329999999</v>
      </c>
      <c r="H31">
        <v>30</v>
      </c>
    </row>
    <row r="32" spans="1:8" ht="20">
      <c r="A32" s="28" t="s">
        <v>81</v>
      </c>
      <c r="B32" s="43">
        <v>0.46505470799999998</v>
      </c>
      <c r="C32" s="43">
        <v>23</v>
      </c>
      <c r="D32" s="43">
        <v>2</v>
      </c>
      <c r="E32" s="43">
        <v>64</v>
      </c>
      <c r="F32" s="96">
        <v>94</v>
      </c>
      <c r="G32" s="94">
        <v>3.6325170070000001</v>
      </c>
      <c r="H32">
        <v>31</v>
      </c>
    </row>
    <row r="33" spans="1:8" ht="20">
      <c r="A33" s="27" t="s">
        <v>66</v>
      </c>
      <c r="B33" s="35">
        <v>-0.41232228700000001</v>
      </c>
      <c r="C33" s="35">
        <v>13</v>
      </c>
      <c r="D33" s="35">
        <v>3</v>
      </c>
      <c r="E33" s="35">
        <v>54</v>
      </c>
      <c r="F33" s="95">
        <v>84</v>
      </c>
      <c r="G33" s="26">
        <v>3.11138322</v>
      </c>
      <c r="H33">
        <v>32</v>
      </c>
    </row>
    <row r="34" spans="1:8" ht="20">
      <c r="A34" s="28" t="s">
        <v>80</v>
      </c>
      <c r="B34" s="43">
        <v>0.16624841200000001</v>
      </c>
      <c r="C34" s="43">
        <v>22</v>
      </c>
      <c r="D34" s="43">
        <v>2</v>
      </c>
      <c r="E34" s="43">
        <v>63</v>
      </c>
      <c r="F34" s="96">
        <v>93</v>
      </c>
      <c r="G34" s="94">
        <v>3.0609977320000001</v>
      </c>
      <c r="H34">
        <v>33</v>
      </c>
    </row>
    <row r="35" spans="1:8" ht="20">
      <c r="A35" s="26" t="s">
        <v>73</v>
      </c>
      <c r="B35" s="35">
        <v>-0.621977687</v>
      </c>
      <c r="C35" s="35">
        <v>12</v>
      </c>
      <c r="D35" s="35">
        <v>3</v>
      </c>
      <c r="E35" s="35">
        <v>53</v>
      </c>
      <c r="F35" s="95">
        <v>83</v>
      </c>
      <c r="G35" s="26">
        <v>3.5562358280000002</v>
      </c>
      <c r="H35">
        <v>34</v>
      </c>
    </row>
    <row r="36" spans="1:8" ht="20">
      <c r="A36" s="24" t="s">
        <v>63</v>
      </c>
      <c r="B36" s="97">
        <v>6.3624466000000005E-2</v>
      </c>
      <c r="C36" s="97">
        <v>5</v>
      </c>
      <c r="D36" s="97">
        <v>1</v>
      </c>
      <c r="E36" s="97">
        <v>45</v>
      </c>
      <c r="F36" s="98">
        <v>75</v>
      </c>
      <c r="G36" s="99">
        <v>3.1866893420000002</v>
      </c>
      <c r="H36">
        <v>35</v>
      </c>
    </row>
    <row r="37" spans="1:8" ht="20">
      <c r="A37" s="26" t="s">
        <v>72</v>
      </c>
      <c r="B37" s="35">
        <v>-1.0313048970000001</v>
      </c>
      <c r="C37" s="35">
        <v>10</v>
      </c>
      <c r="D37" s="35">
        <v>3</v>
      </c>
      <c r="E37" s="35">
        <v>51</v>
      </c>
      <c r="F37" s="95">
        <v>81</v>
      </c>
      <c r="G37" s="26">
        <v>3.672176871</v>
      </c>
      <c r="H37">
        <v>36</v>
      </c>
    </row>
    <row r="38" spans="1:8" ht="20">
      <c r="A38" s="26" t="s">
        <v>75</v>
      </c>
      <c r="B38" s="35">
        <v>0.80567575199999997</v>
      </c>
      <c r="C38" s="35">
        <v>16</v>
      </c>
      <c r="D38" s="35">
        <v>3</v>
      </c>
      <c r="E38" s="35">
        <v>57</v>
      </c>
      <c r="F38" s="95">
        <v>87</v>
      </c>
      <c r="G38" s="26">
        <v>3.9615873019999999</v>
      </c>
      <c r="H38">
        <v>37</v>
      </c>
    </row>
    <row r="39" spans="1:8" ht="20">
      <c r="A39" s="24" t="s">
        <v>70</v>
      </c>
      <c r="B39" s="97">
        <v>0.231692496</v>
      </c>
      <c r="C39" s="97">
        <v>6</v>
      </c>
      <c r="D39" s="97">
        <v>1</v>
      </c>
      <c r="E39" s="97">
        <v>46</v>
      </c>
      <c r="F39" s="98">
        <v>76</v>
      </c>
      <c r="G39" s="99">
        <v>3.3555102040000002</v>
      </c>
      <c r="H39">
        <v>38</v>
      </c>
    </row>
    <row r="40" spans="1:8" ht="20">
      <c r="A40" s="100" t="s">
        <v>67</v>
      </c>
      <c r="B40" s="46">
        <v>0.65592189400000001</v>
      </c>
      <c r="C40" s="46">
        <v>15</v>
      </c>
      <c r="D40" s="46">
        <v>3</v>
      </c>
      <c r="E40" s="46">
        <v>56</v>
      </c>
      <c r="F40" s="95">
        <v>86</v>
      </c>
      <c r="G40" s="26">
        <v>3.4781405900000002</v>
      </c>
      <c r="H40">
        <v>39</v>
      </c>
    </row>
    <row r="41" spans="1:8" ht="20">
      <c r="A41" s="104" t="s">
        <v>86</v>
      </c>
      <c r="B41" s="105">
        <v>-1.142490722</v>
      </c>
      <c r="C41" s="105">
        <v>1</v>
      </c>
      <c r="D41" s="105">
        <v>1</v>
      </c>
      <c r="E41" s="105">
        <v>41</v>
      </c>
      <c r="F41" s="98">
        <v>71</v>
      </c>
      <c r="G41" s="99">
        <v>3.1369614509999999</v>
      </c>
      <c r="H41">
        <v>40</v>
      </c>
    </row>
    <row r="42" spans="1:8" ht="20">
      <c r="A42" s="28" t="s">
        <v>82</v>
      </c>
      <c r="B42" s="43">
        <v>0.78164074699999997</v>
      </c>
      <c r="C42" s="43">
        <v>24</v>
      </c>
      <c r="D42" s="43">
        <v>2</v>
      </c>
      <c r="E42" s="43">
        <v>65</v>
      </c>
      <c r="F42" s="96">
        <v>95</v>
      </c>
      <c r="G42" s="94">
        <v>3.9427210879999999</v>
      </c>
      <c r="H42">
        <v>41</v>
      </c>
    </row>
    <row r="43" spans="1:8" ht="20">
      <c r="A43" s="28" t="s">
        <v>79</v>
      </c>
      <c r="B43" s="43">
        <v>-1.191306148</v>
      </c>
      <c r="C43" s="43">
        <v>20</v>
      </c>
      <c r="D43" s="43">
        <v>2</v>
      </c>
      <c r="E43" s="43">
        <v>61</v>
      </c>
      <c r="F43" s="96">
        <v>91</v>
      </c>
      <c r="G43" s="94">
        <v>3.7509750569999998</v>
      </c>
      <c r="H43">
        <v>42</v>
      </c>
    </row>
    <row r="44" spans="1:8" ht="20">
      <c r="A44" s="26" t="s">
        <v>77</v>
      </c>
      <c r="B44" s="35">
        <v>1.4046911799999999</v>
      </c>
      <c r="C44" s="35">
        <v>18</v>
      </c>
      <c r="D44" s="35">
        <v>3</v>
      </c>
      <c r="E44" s="35">
        <v>59</v>
      </c>
      <c r="F44" s="95">
        <v>89</v>
      </c>
      <c r="G44" s="26">
        <v>3.9851927439999999</v>
      </c>
      <c r="H44">
        <v>43</v>
      </c>
    </row>
    <row r="45" spans="1:8" ht="20">
      <c r="A45" s="26" t="s">
        <v>74</v>
      </c>
      <c r="B45" s="35">
        <v>0.15674237099999999</v>
      </c>
      <c r="C45" s="35">
        <v>14</v>
      </c>
      <c r="D45" s="35">
        <v>3</v>
      </c>
      <c r="E45" s="35">
        <v>55</v>
      </c>
      <c r="F45" s="95">
        <v>85</v>
      </c>
      <c r="G45" s="26">
        <v>3.167664399</v>
      </c>
      <c r="H45">
        <v>44</v>
      </c>
    </row>
    <row r="46" spans="1:8" ht="20">
      <c r="A46" s="25" t="s">
        <v>68</v>
      </c>
      <c r="B46" s="97">
        <v>-1.129339305</v>
      </c>
      <c r="C46" s="97">
        <v>2</v>
      </c>
      <c r="D46" s="97">
        <v>1</v>
      </c>
      <c r="E46" s="97">
        <v>42</v>
      </c>
      <c r="F46" s="98">
        <v>72</v>
      </c>
      <c r="G46" s="99">
        <v>3.827029478</v>
      </c>
      <c r="H46">
        <v>45</v>
      </c>
    </row>
    <row r="47" spans="1:8" ht="20">
      <c r="A47" s="101" t="s">
        <v>84</v>
      </c>
      <c r="B47" s="48">
        <v>0.97211157000000004</v>
      </c>
      <c r="C47" s="48">
        <v>25</v>
      </c>
      <c r="D47" s="48">
        <v>2</v>
      </c>
      <c r="E47" s="48">
        <v>66</v>
      </c>
      <c r="F47" s="96">
        <v>96</v>
      </c>
      <c r="G47" s="94">
        <v>2.6880272110000001</v>
      </c>
      <c r="H47">
        <v>46</v>
      </c>
    </row>
    <row r="48" spans="1:8" ht="20">
      <c r="A48" s="24" t="s">
        <v>87</v>
      </c>
      <c r="B48" s="97">
        <v>-0.307202009</v>
      </c>
      <c r="C48" s="97">
        <v>4</v>
      </c>
      <c r="D48" s="97">
        <v>1</v>
      </c>
      <c r="E48" s="97">
        <v>44</v>
      </c>
      <c r="F48" s="98">
        <v>74</v>
      </c>
      <c r="G48" s="99">
        <v>3.289478458</v>
      </c>
      <c r="H48">
        <v>47</v>
      </c>
    </row>
    <row r="49" spans="1:8" ht="20">
      <c r="A49" s="28" t="s">
        <v>78</v>
      </c>
      <c r="B49" s="43">
        <v>-1.5491056169999999</v>
      </c>
      <c r="C49" s="43">
        <v>19</v>
      </c>
      <c r="D49" s="43">
        <v>2</v>
      </c>
      <c r="E49" s="43">
        <v>60</v>
      </c>
      <c r="F49" s="96">
        <v>90</v>
      </c>
      <c r="G49" s="94">
        <v>3.3030838999999999</v>
      </c>
      <c r="H49">
        <v>48</v>
      </c>
    </row>
    <row r="50" spans="1:8" ht="20">
      <c r="A50" s="28" t="s">
        <v>83</v>
      </c>
      <c r="B50" s="43">
        <v>-0.634123785</v>
      </c>
      <c r="C50" s="43">
        <v>21</v>
      </c>
      <c r="D50" s="43">
        <v>2</v>
      </c>
      <c r="E50" s="43">
        <v>62</v>
      </c>
      <c r="F50" s="96">
        <v>92</v>
      </c>
      <c r="G50" s="94">
        <v>3.3168480730000001</v>
      </c>
      <c r="H50">
        <v>49</v>
      </c>
    </row>
    <row r="51" spans="1:8" ht="20">
      <c r="A51" s="26" t="s">
        <v>64</v>
      </c>
      <c r="B51" s="35">
        <v>-1.4805664679999999</v>
      </c>
      <c r="C51" s="35">
        <v>9</v>
      </c>
      <c r="D51" s="35">
        <v>3</v>
      </c>
      <c r="E51" s="35">
        <v>50</v>
      </c>
      <c r="F51" s="95">
        <v>80</v>
      </c>
      <c r="G51" s="26">
        <v>3.5404761900000001</v>
      </c>
      <c r="H51">
        <v>50</v>
      </c>
    </row>
    <row r="52" spans="1:8" ht="21" thickBot="1">
      <c r="A52" s="107" t="s">
        <v>69</v>
      </c>
      <c r="B52" s="108">
        <v>-0.53706073099999996</v>
      </c>
      <c r="C52" s="108">
        <v>3</v>
      </c>
      <c r="D52" s="108">
        <v>1</v>
      </c>
      <c r="E52" s="108">
        <v>43</v>
      </c>
      <c r="F52" s="109">
        <v>73</v>
      </c>
      <c r="G52" s="99">
        <v>3.7508163269999999</v>
      </c>
      <c r="H52">
        <v>51</v>
      </c>
    </row>
    <row r="53" spans="1:8" ht="21" thickBot="1">
      <c r="A53" s="101" t="s">
        <v>85</v>
      </c>
      <c r="B53" s="48">
        <v>0.98948011300000005</v>
      </c>
      <c r="C53" s="48">
        <v>26</v>
      </c>
      <c r="D53" s="48">
        <v>2</v>
      </c>
      <c r="E53" s="48">
        <v>67</v>
      </c>
      <c r="F53" s="96">
        <v>97</v>
      </c>
      <c r="G53" s="94">
        <v>3.0989115649999999</v>
      </c>
      <c r="H53">
        <v>52</v>
      </c>
    </row>
    <row r="54" spans="1:8" ht="20">
      <c r="A54" s="106" t="s">
        <v>71</v>
      </c>
      <c r="B54" s="102">
        <v>1.424223097</v>
      </c>
      <c r="C54" s="102">
        <v>8</v>
      </c>
      <c r="D54" s="102">
        <v>1</v>
      </c>
      <c r="E54" s="102">
        <v>48</v>
      </c>
      <c r="F54" s="103">
        <v>78</v>
      </c>
      <c r="G54" s="99">
        <v>3.3681859410000001</v>
      </c>
      <c r="H54">
        <v>53</v>
      </c>
    </row>
    <row r="55" spans="1:8" ht="20">
      <c r="A55" s="26" t="s">
        <v>65</v>
      </c>
      <c r="B55" s="35">
        <v>-0.73179718199999999</v>
      </c>
      <c r="C55" s="35">
        <v>11</v>
      </c>
      <c r="D55" s="35">
        <v>3</v>
      </c>
      <c r="E55" s="35">
        <v>52</v>
      </c>
      <c r="F55" s="95">
        <v>82</v>
      </c>
      <c r="G55" s="26">
        <v>2.8854421769999998</v>
      </c>
      <c r="H55">
        <v>54</v>
      </c>
    </row>
    <row r="56" spans="1:8" ht="20">
      <c r="A56" s="26" t="s">
        <v>76</v>
      </c>
      <c r="B56" s="35">
        <v>1.254937323</v>
      </c>
      <c r="C56" s="35">
        <v>17</v>
      </c>
      <c r="D56" s="35">
        <v>3</v>
      </c>
      <c r="E56" s="35">
        <v>58</v>
      </c>
      <c r="F56" s="95">
        <v>88</v>
      </c>
      <c r="G56" s="26">
        <v>3.5406802719999999</v>
      </c>
      <c r="H56">
        <v>55</v>
      </c>
    </row>
    <row r="57" spans="1:8" ht="20">
      <c r="A57" s="24" t="s">
        <v>62</v>
      </c>
      <c r="B57" s="97">
        <v>1.396552708</v>
      </c>
      <c r="C57" s="97">
        <v>7</v>
      </c>
      <c r="D57" s="97">
        <v>1</v>
      </c>
      <c r="E57" s="97">
        <v>47</v>
      </c>
      <c r="F57" s="98">
        <v>77</v>
      </c>
      <c r="G57" s="99">
        <v>3.0733333329999999</v>
      </c>
      <c r="H57">
        <v>56</v>
      </c>
    </row>
    <row r="58" spans="1:8" ht="20">
      <c r="A58" s="28" t="s">
        <v>81</v>
      </c>
      <c r="B58" s="43">
        <v>0.46505470799999998</v>
      </c>
      <c r="C58" s="43">
        <v>23</v>
      </c>
      <c r="D58" s="43">
        <v>2</v>
      </c>
      <c r="E58" s="43">
        <v>64</v>
      </c>
      <c r="F58" s="96">
        <v>94</v>
      </c>
      <c r="G58" s="94">
        <v>3.6325170070000001</v>
      </c>
      <c r="H58">
        <v>57</v>
      </c>
    </row>
    <row r="59" spans="1:8" ht="20">
      <c r="A59" s="27" t="s">
        <v>66</v>
      </c>
      <c r="B59" s="35">
        <v>-0.41232228700000001</v>
      </c>
      <c r="C59" s="35">
        <v>13</v>
      </c>
      <c r="D59" s="35">
        <v>3</v>
      </c>
      <c r="E59" s="35">
        <v>54</v>
      </c>
      <c r="F59" s="95">
        <v>84</v>
      </c>
      <c r="G59" s="26">
        <v>3.11138322</v>
      </c>
      <c r="H59">
        <v>58</v>
      </c>
    </row>
    <row r="60" spans="1:8" ht="20">
      <c r="A60" s="28" t="s">
        <v>80</v>
      </c>
      <c r="B60" s="43">
        <v>0.16624841200000001</v>
      </c>
      <c r="C60" s="43">
        <v>22</v>
      </c>
      <c r="D60" s="43">
        <v>2</v>
      </c>
      <c r="E60" s="43">
        <v>63</v>
      </c>
      <c r="F60" s="96">
        <v>93</v>
      </c>
      <c r="G60" s="94">
        <v>3.0609977320000001</v>
      </c>
      <c r="H60">
        <v>59</v>
      </c>
    </row>
    <row r="61" spans="1:8" ht="20">
      <c r="A61" s="26" t="s">
        <v>73</v>
      </c>
      <c r="B61" s="35">
        <v>-0.621977687</v>
      </c>
      <c r="C61" s="35">
        <v>12</v>
      </c>
      <c r="D61" s="35">
        <v>3</v>
      </c>
      <c r="E61" s="35">
        <v>53</v>
      </c>
      <c r="F61" s="95">
        <v>83</v>
      </c>
      <c r="G61" s="26">
        <v>3.5562358280000002</v>
      </c>
      <c r="H61">
        <v>60</v>
      </c>
    </row>
    <row r="62" spans="1:8" ht="20">
      <c r="A62" s="24" t="s">
        <v>63</v>
      </c>
      <c r="B62" s="97">
        <v>6.3624466000000005E-2</v>
      </c>
      <c r="C62" s="97">
        <v>5</v>
      </c>
      <c r="D62" s="97">
        <v>1</v>
      </c>
      <c r="E62" s="97">
        <v>45</v>
      </c>
      <c r="F62" s="98">
        <v>75</v>
      </c>
      <c r="G62" s="99">
        <v>3.1866893420000002</v>
      </c>
      <c r="H62">
        <v>61</v>
      </c>
    </row>
    <row r="63" spans="1:8" ht="20">
      <c r="A63" s="26" t="s">
        <v>72</v>
      </c>
      <c r="B63" s="35">
        <v>-1.0313048970000001</v>
      </c>
      <c r="C63" s="35">
        <v>10</v>
      </c>
      <c r="D63" s="35">
        <v>3</v>
      </c>
      <c r="E63" s="35">
        <v>51</v>
      </c>
      <c r="F63" s="95">
        <v>81</v>
      </c>
      <c r="G63" s="26">
        <v>3.672176871</v>
      </c>
      <c r="H63">
        <v>62</v>
      </c>
    </row>
    <row r="64" spans="1:8" ht="20">
      <c r="A64" s="26" t="s">
        <v>75</v>
      </c>
      <c r="B64" s="35">
        <v>0.80567575199999997</v>
      </c>
      <c r="C64" s="35">
        <v>16</v>
      </c>
      <c r="D64" s="35">
        <v>3</v>
      </c>
      <c r="E64" s="35">
        <v>57</v>
      </c>
      <c r="F64" s="95">
        <v>87</v>
      </c>
      <c r="G64" s="26">
        <v>3.9615873019999999</v>
      </c>
      <c r="H64">
        <v>63</v>
      </c>
    </row>
    <row r="65" spans="1:8" ht="20">
      <c r="A65" s="24" t="s">
        <v>70</v>
      </c>
      <c r="B65" s="97">
        <v>0.231692496</v>
      </c>
      <c r="C65" s="97">
        <v>6</v>
      </c>
      <c r="D65" s="97">
        <v>1</v>
      </c>
      <c r="E65" s="97">
        <v>46</v>
      </c>
      <c r="F65" s="98">
        <v>76</v>
      </c>
      <c r="G65" s="99">
        <v>3.3555102040000002</v>
      </c>
      <c r="H65">
        <v>64</v>
      </c>
    </row>
    <row r="66" spans="1:8" ht="20">
      <c r="A66" s="100" t="s">
        <v>67</v>
      </c>
      <c r="B66" s="46">
        <v>0.65592189400000001</v>
      </c>
      <c r="C66" s="46">
        <v>15</v>
      </c>
      <c r="D66" s="46">
        <v>3</v>
      </c>
      <c r="E66" s="46">
        <v>56</v>
      </c>
      <c r="F66" s="95">
        <v>86</v>
      </c>
      <c r="G66" s="26">
        <v>3.4781405900000002</v>
      </c>
      <c r="H66">
        <v>65</v>
      </c>
    </row>
    <row r="67" spans="1:8" ht="20">
      <c r="A67" s="104" t="s">
        <v>86</v>
      </c>
      <c r="B67" s="105">
        <v>-1.142490722</v>
      </c>
      <c r="C67" s="105">
        <v>1</v>
      </c>
      <c r="D67" s="105">
        <v>1</v>
      </c>
      <c r="E67" s="105">
        <v>41</v>
      </c>
      <c r="F67" s="98">
        <v>71</v>
      </c>
      <c r="G67" s="99">
        <v>3.1369614509999999</v>
      </c>
      <c r="H67">
        <v>66</v>
      </c>
    </row>
    <row r="68" spans="1:8" ht="20">
      <c r="A68" s="28" t="s">
        <v>82</v>
      </c>
      <c r="B68" s="43">
        <v>0.78164074699999997</v>
      </c>
      <c r="C68" s="43">
        <v>24</v>
      </c>
      <c r="D68" s="43">
        <v>2</v>
      </c>
      <c r="E68" s="43">
        <v>65</v>
      </c>
      <c r="F68" s="96">
        <v>95</v>
      </c>
      <c r="G68" s="94">
        <v>3.9427210879999999</v>
      </c>
      <c r="H68">
        <v>67</v>
      </c>
    </row>
    <row r="69" spans="1:8" ht="20">
      <c r="A69" s="28" t="s">
        <v>79</v>
      </c>
      <c r="B69" s="43">
        <v>-1.191306148</v>
      </c>
      <c r="C69" s="43">
        <v>20</v>
      </c>
      <c r="D69" s="43">
        <v>2</v>
      </c>
      <c r="E69" s="43">
        <v>61</v>
      </c>
      <c r="F69" s="96">
        <v>91</v>
      </c>
      <c r="G69" s="94">
        <v>3.7509750569999998</v>
      </c>
      <c r="H69">
        <v>68</v>
      </c>
    </row>
    <row r="70" spans="1:8" ht="20">
      <c r="A70" s="26" t="s">
        <v>77</v>
      </c>
      <c r="B70" s="35">
        <v>1.4046911799999999</v>
      </c>
      <c r="C70" s="35">
        <v>18</v>
      </c>
      <c r="D70" s="35">
        <v>3</v>
      </c>
      <c r="E70" s="35">
        <v>59</v>
      </c>
      <c r="F70" s="95">
        <v>89</v>
      </c>
      <c r="G70" s="26">
        <v>3.9851927439999999</v>
      </c>
      <c r="H70">
        <v>69</v>
      </c>
    </row>
    <row r="71" spans="1:8" ht="20">
      <c r="A71" s="26" t="s">
        <v>74</v>
      </c>
      <c r="B71" s="35">
        <v>0.15674237099999999</v>
      </c>
      <c r="C71" s="35">
        <v>14</v>
      </c>
      <c r="D71" s="35">
        <v>3</v>
      </c>
      <c r="E71" s="35">
        <v>55</v>
      </c>
      <c r="F71" s="95">
        <v>85</v>
      </c>
      <c r="G71" s="26">
        <v>3.167664399</v>
      </c>
      <c r="H71">
        <v>70</v>
      </c>
    </row>
    <row r="72" spans="1:8" ht="20">
      <c r="A72" s="25" t="s">
        <v>68</v>
      </c>
      <c r="B72" s="97">
        <v>-1.129339305</v>
      </c>
      <c r="C72" s="97">
        <v>2</v>
      </c>
      <c r="D72" s="97">
        <v>1</v>
      </c>
      <c r="E72" s="97">
        <v>42</v>
      </c>
      <c r="F72" s="98">
        <v>72</v>
      </c>
      <c r="G72" s="99">
        <v>3.827029478</v>
      </c>
      <c r="H72">
        <v>71</v>
      </c>
    </row>
    <row r="73" spans="1:8" ht="20">
      <c r="A73" s="101" t="s">
        <v>84</v>
      </c>
      <c r="B73" s="48">
        <v>0.97211157000000004</v>
      </c>
      <c r="C73" s="48">
        <v>25</v>
      </c>
      <c r="D73" s="48">
        <v>2</v>
      </c>
      <c r="E73" s="48">
        <v>66</v>
      </c>
      <c r="F73" s="96">
        <v>96</v>
      </c>
      <c r="G73" s="94">
        <v>2.6880272110000001</v>
      </c>
      <c r="H73">
        <v>72</v>
      </c>
    </row>
    <row r="74" spans="1:8" ht="20">
      <c r="A74" s="24" t="s">
        <v>87</v>
      </c>
      <c r="B74" s="97">
        <v>-0.307202009</v>
      </c>
      <c r="C74" s="97">
        <v>4</v>
      </c>
      <c r="D74" s="97">
        <v>1</v>
      </c>
      <c r="E74" s="97">
        <v>44</v>
      </c>
      <c r="F74" s="98">
        <v>74</v>
      </c>
      <c r="G74" s="99">
        <v>3.289478458</v>
      </c>
      <c r="H74">
        <v>73</v>
      </c>
    </row>
    <row r="75" spans="1:8" ht="20">
      <c r="A75" s="28" t="s">
        <v>78</v>
      </c>
      <c r="B75" s="43">
        <v>-1.5491056169999999</v>
      </c>
      <c r="C75" s="43">
        <v>19</v>
      </c>
      <c r="D75" s="43">
        <v>2</v>
      </c>
      <c r="E75" s="43">
        <v>60</v>
      </c>
      <c r="F75" s="96">
        <v>90</v>
      </c>
      <c r="G75" s="94">
        <v>3.3030838999999999</v>
      </c>
      <c r="H75">
        <v>74</v>
      </c>
    </row>
    <row r="76" spans="1:8" ht="20">
      <c r="A76" s="28" t="s">
        <v>83</v>
      </c>
      <c r="B76" s="43">
        <v>-0.634123785</v>
      </c>
      <c r="C76" s="43">
        <v>21</v>
      </c>
      <c r="D76" s="43">
        <v>2</v>
      </c>
      <c r="E76" s="43">
        <v>62</v>
      </c>
      <c r="F76" s="96">
        <v>92</v>
      </c>
      <c r="G76" s="94">
        <v>3.3168480730000001</v>
      </c>
      <c r="H76">
        <v>75</v>
      </c>
    </row>
    <row r="77" spans="1:8" ht="20">
      <c r="A77" s="26" t="s">
        <v>64</v>
      </c>
      <c r="B77" s="35">
        <v>-1.4805664679999999</v>
      </c>
      <c r="C77" s="35">
        <v>9</v>
      </c>
      <c r="D77" s="35">
        <v>3</v>
      </c>
      <c r="E77" s="35">
        <v>50</v>
      </c>
      <c r="F77" s="95">
        <v>80</v>
      </c>
      <c r="G77" s="26">
        <v>3.5404761900000001</v>
      </c>
      <c r="H77">
        <v>76</v>
      </c>
    </row>
    <row r="78" spans="1:8" ht="21" thickBot="1">
      <c r="A78" s="107" t="s">
        <v>69</v>
      </c>
      <c r="B78" s="108">
        <v>-0.53706073099999996</v>
      </c>
      <c r="C78" s="108">
        <v>3</v>
      </c>
      <c r="D78" s="108">
        <v>1</v>
      </c>
      <c r="E78" s="108">
        <v>43</v>
      </c>
      <c r="F78" s="109">
        <v>73</v>
      </c>
      <c r="G78" s="99">
        <v>3.7508163269999999</v>
      </c>
      <c r="H78">
        <v>77</v>
      </c>
    </row>
    <row r="79" spans="1:8" ht="20">
      <c r="A79" s="101" t="s">
        <v>85</v>
      </c>
      <c r="B79" s="48">
        <v>0.98948011300000005</v>
      </c>
      <c r="C79" s="48">
        <v>26</v>
      </c>
      <c r="D79" s="48">
        <v>2</v>
      </c>
      <c r="E79" s="48">
        <v>67</v>
      </c>
      <c r="F79" s="96">
        <v>97</v>
      </c>
      <c r="G79" s="94">
        <v>3.0989115649999999</v>
      </c>
      <c r="H79">
        <v>78</v>
      </c>
    </row>
  </sheetData>
  <sortState ref="A2:H27">
    <sortCondition ref="H2:H2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5" workbookViewId="0">
      <selection activeCell="A45" sqref="A1:A1048576"/>
    </sheetView>
  </sheetViews>
  <sheetFormatPr baseColWidth="10" defaultRowHeight="15" x14ac:dyDescent="0"/>
  <cols>
    <col min="1" max="1" width="17" customWidth="1"/>
  </cols>
  <sheetData>
    <row r="1" spans="1:8" ht="16" thickBot="1">
      <c r="A1" s="91" t="s">
        <v>54</v>
      </c>
      <c r="B1" s="91" t="s">
        <v>46</v>
      </c>
      <c r="C1" s="91" t="s">
        <v>48</v>
      </c>
      <c r="D1" s="91" t="s">
        <v>57</v>
      </c>
      <c r="E1" s="91" t="s">
        <v>55</v>
      </c>
      <c r="F1" s="91" t="s">
        <v>56</v>
      </c>
      <c r="G1" s="91" t="s">
        <v>53</v>
      </c>
      <c r="H1" t="s">
        <v>58</v>
      </c>
    </row>
    <row r="2" spans="1:8" ht="20">
      <c r="A2" s="92" t="s">
        <v>82</v>
      </c>
      <c r="B2" s="85">
        <v>0.78164074699999997</v>
      </c>
      <c r="C2" s="85">
        <v>24</v>
      </c>
      <c r="D2" s="85">
        <v>2</v>
      </c>
      <c r="E2" s="85">
        <v>65</v>
      </c>
      <c r="F2" s="93">
        <v>95</v>
      </c>
      <c r="G2" s="94">
        <v>3.9427210879999999</v>
      </c>
      <c r="H2">
        <v>1</v>
      </c>
    </row>
    <row r="3" spans="1:8" ht="20">
      <c r="A3" s="100" t="s">
        <v>67</v>
      </c>
      <c r="B3" s="46">
        <v>0.65592189400000001</v>
      </c>
      <c r="C3" s="46">
        <v>15</v>
      </c>
      <c r="D3" s="46">
        <v>3</v>
      </c>
      <c r="E3" s="46">
        <v>56</v>
      </c>
      <c r="F3" s="95">
        <v>86</v>
      </c>
      <c r="G3" s="26">
        <v>3.4781405900000002</v>
      </c>
      <c r="H3">
        <v>2</v>
      </c>
    </row>
    <row r="4" spans="1:8" ht="20">
      <c r="A4" s="26" t="s">
        <v>72</v>
      </c>
      <c r="B4" s="35">
        <v>-1.0313048970000001</v>
      </c>
      <c r="C4" s="35">
        <v>10</v>
      </c>
      <c r="D4" s="35">
        <v>3</v>
      </c>
      <c r="E4" s="35">
        <v>51</v>
      </c>
      <c r="F4" s="95">
        <v>81</v>
      </c>
      <c r="G4" s="26">
        <v>3.672176871</v>
      </c>
      <c r="H4">
        <v>3</v>
      </c>
    </row>
    <row r="5" spans="1:8" ht="20">
      <c r="A5" s="110" t="s">
        <v>62</v>
      </c>
      <c r="B5" s="105">
        <v>1.396552708</v>
      </c>
      <c r="C5" s="105">
        <v>7</v>
      </c>
      <c r="D5" s="105">
        <v>1</v>
      </c>
      <c r="E5" s="105">
        <v>47</v>
      </c>
      <c r="F5" s="98">
        <v>77</v>
      </c>
      <c r="G5" s="99">
        <v>3.0733333329999999</v>
      </c>
      <c r="H5">
        <v>4</v>
      </c>
    </row>
    <row r="6" spans="1:8" ht="20">
      <c r="A6" s="26" t="s">
        <v>77</v>
      </c>
      <c r="B6" s="35">
        <v>1.4046911799999999</v>
      </c>
      <c r="C6" s="35">
        <v>18</v>
      </c>
      <c r="D6" s="35">
        <v>3</v>
      </c>
      <c r="E6" s="35">
        <v>59</v>
      </c>
      <c r="F6" s="95">
        <v>89</v>
      </c>
      <c r="G6" s="26">
        <v>3.9851927439999999</v>
      </c>
      <c r="H6">
        <v>5</v>
      </c>
    </row>
    <row r="7" spans="1:8" ht="20">
      <c r="A7" s="104" t="s">
        <v>86</v>
      </c>
      <c r="B7" s="105">
        <v>-1.142490722</v>
      </c>
      <c r="C7" s="105">
        <v>1</v>
      </c>
      <c r="D7" s="105">
        <v>1</v>
      </c>
      <c r="E7" s="105">
        <v>41</v>
      </c>
      <c r="F7" s="98">
        <v>71</v>
      </c>
      <c r="G7" s="99">
        <v>3.1369614509999999</v>
      </c>
      <c r="H7">
        <v>6</v>
      </c>
    </row>
    <row r="8" spans="1:8" ht="20">
      <c r="A8" s="26" t="s">
        <v>64</v>
      </c>
      <c r="B8" s="35">
        <v>-1.4805664679999999</v>
      </c>
      <c r="C8" s="35">
        <v>9</v>
      </c>
      <c r="D8" s="35">
        <v>3</v>
      </c>
      <c r="E8" s="35">
        <v>50</v>
      </c>
      <c r="F8" s="95">
        <v>80</v>
      </c>
      <c r="G8" s="26">
        <v>3.5404761900000001</v>
      </c>
      <c r="H8">
        <v>7</v>
      </c>
    </row>
    <row r="9" spans="1:8" ht="20">
      <c r="A9" s="26" t="s">
        <v>73</v>
      </c>
      <c r="B9" s="35">
        <v>-0.621977687</v>
      </c>
      <c r="C9" s="35">
        <v>12</v>
      </c>
      <c r="D9" s="35">
        <v>3</v>
      </c>
      <c r="E9" s="35">
        <v>53</v>
      </c>
      <c r="F9" s="95">
        <v>83</v>
      </c>
      <c r="G9" s="26">
        <v>3.5562358280000002</v>
      </c>
      <c r="H9">
        <v>8</v>
      </c>
    </row>
    <row r="10" spans="1:8" ht="20">
      <c r="A10" s="28" t="s">
        <v>81</v>
      </c>
      <c r="B10" s="43">
        <v>0.46505470799999998</v>
      </c>
      <c r="C10" s="43">
        <v>23</v>
      </c>
      <c r="D10" s="43">
        <v>2</v>
      </c>
      <c r="E10" s="43">
        <v>64</v>
      </c>
      <c r="F10" s="96">
        <v>94</v>
      </c>
      <c r="G10" s="94">
        <v>3.6325170070000001</v>
      </c>
      <c r="H10">
        <v>9</v>
      </c>
    </row>
    <row r="11" spans="1:8" ht="20">
      <c r="A11" s="28" t="s">
        <v>79</v>
      </c>
      <c r="B11" s="43">
        <v>-1.191306148</v>
      </c>
      <c r="C11" s="43">
        <v>20</v>
      </c>
      <c r="D11" s="43">
        <v>2</v>
      </c>
      <c r="E11" s="43">
        <v>61</v>
      </c>
      <c r="F11" s="96">
        <v>91</v>
      </c>
      <c r="G11" s="94">
        <v>3.7509750569999998</v>
      </c>
      <c r="H11">
        <v>10</v>
      </c>
    </row>
    <row r="12" spans="1:8" ht="20">
      <c r="A12" s="24" t="s">
        <v>87</v>
      </c>
      <c r="B12" s="97">
        <v>-0.307202009</v>
      </c>
      <c r="C12" s="97">
        <v>4</v>
      </c>
      <c r="D12" s="97">
        <v>1</v>
      </c>
      <c r="E12" s="97">
        <v>44</v>
      </c>
      <c r="F12" s="98">
        <v>74</v>
      </c>
      <c r="G12" s="99">
        <v>3.289478458</v>
      </c>
      <c r="H12">
        <v>11</v>
      </c>
    </row>
    <row r="13" spans="1:8" ht="20">
      <c r="A13" s="28" t="s">
        <v>78</v>
      </c>
      <c r="B13" s="43">
        <v>-1.5491056169999999</v>
      </c>
      <c r="C13" s="43">
        <v>19</v>
      </c>
      <c r="D13" s="43">
        <v>2</v>
      </c>
      <c r="E13" s="43">
        <v>60</v>
      </c>
      <c r="F13" s="96">
        <v>90</v>
      </c>
      <c r="G13" s="94">
        <v>3.3030838999999999</v>
      </c>
      <c r="H13">
        <v>12</v>
      </c>
    </row>
    <row r="14" spans="1:8" ht="20">
      <c r="A14" s="26" t="s">
        <v>74</v>
      </c>
      <c r="B14" s="35">
        <v>0.15674237099999999</v>
      </c>
      <c r="C14" s="35">
        <v>14</v>
      </c>
      <c r="D14" s="35">
        <v>3</v>
      </c>
      <c r="E14" s="35">
        <v>55</v>
      </c>
      <c r="F14" s="95">
        <v>85</v>
      </c>
      <c r="G14" s="26">
        <v>3.167664399</v>
      </c>
      <c r="H14">
        <v>13</v>
      </c>
    </row>
    <row r="15" spans="1:8" ht="20">
      <c r="A15" s="24" t="s">
        <v>70</v>
      </c>
      <c r="B15" s="97">
        <v>0.231692496</v>
      </c>
      <c r="C15" s="97">
        <v>6</v>
      </c>
      <c r="D15" s="97">
        <v>1</v>
      </c>
      <c r="E15" s="97">
        <v>46</v>
      </c>
      <c r="F15" s="98">
        <v>76</v>
      </c>
      <c r="G15" s="99">
        <v>3.3555102040000002</v>
      </c>
      <c r="H15">
        <v>14</v>
      </c>
    </row>
    <row r="16" spans="1:8" ht="20">
      <c r="A16" s="28" t="s">
        <v>83</v>
      </c>
      <c r="B16" s="43">
        <v>-0.634123785</v>
      </c>
      <c r="C16" s="43">
        <v>21</v>
      </c>
      <c r="D16" s="43">
        <v>2</v>
      </c>
      <c r="E16" s="43">
        <v>62</v>
      </c>
      <c r="F16" s="96">
        <v>92</v>
      </c>
      <c r="G16" s="94">
        <v>3.3168480730000001</v>
      </c>
      <c r="H16">
        <v>15</v>
      </c>
    </row>
    <row r="17" spans="1:8" ht="20">
      <c r="A17" s="104" t="s">
        <v>68</v>
      </c>
      <c r="B17" s="105">
        <v>-1.129339305</v>
      </c>
      <c r="C17" s="105">
        <v>2</v>
      </c>
      <c r="D17" s="105">
        <v>1</v>
      </c>
      <c r="E17" s="105">
        <v>42</v>
      </c>
      <c r="F17" s="98">
        <v>72</v>
      </c>
      <c r="G17" s="99">
        <v>3.827029478</v>
      </c>
      <c r="H17">
        <v>16</v>
      </c>
    </row>
    <row r="18" spans="1:8" ht="20">
      <c r="A18" s="24" t="s">
        <v>63</v>
      </c>
      <c r="B18" s="97">
        <v>6.3624466000000005E-2</v>
      </c>
      <c r="C18" s="97">
        <v>5</v>
      </c>
      <c r="D18" s="97">
        <v>1</v>
      </c>
      <c r="E18" s="97">
        <v>45</v>
      </c>
      <c r="F18" s="98">
        <v>75</v>
      </c>
      <c r="G18" s="99">
        <v>3.1866893420000002</v>
      </c>
      <c r="H18">
        <v>17</v>
      </c>
    </row>
    <row r="19" spans="1:8" ht="20">
      <c r="A19" s="28" t="s">
        <v>80</v>
      </c>
      <c r="B19" s="43">
        <v>0.16624841200000001</v>
      </c>
      <c r="C19" s="43">
        <v>22</v>
      </c>
      <c r="D19" s="43">
        <v>2</v>
      </c>
      <c r="E19" s="43">
        <v>63</v>
      </c>
      <c r="F19" s="96">
        <v>93</v>
      </c>
      <c r="G19" s="94">
        <v>3.0609977320000001</v>
      </c>
      <c r="H19">
        <v>18</v>
      </c>
    </row>
    <row r="20" spans="1:8" ht="20">
      <c r="A20" s="26" t="s">
        <v>65</v>
      </c>
      <c r="B20" s="35">
        <v>-0.73179718199999999</v>
      </c>
      <c r="C20" s="35">
        <v>11</v>
      </c>
      <c r="D20" s="35">
        <v>3</v>
      </c>
      <c r="E20" s="35">
        <v>52</v>
      </c>
      <c r="F20" s="95">
        <v>82</v>
      </c>
      <c r="G20" s="26">
        <v>2.8854421769999998</v>
      </c>
      <c r="H20">
        <v>19</v>
      </c>
    </row>
    <row r="21" spans="1:8" ht="20">
      <c r="A21" s="26" t="s">
        <v>76</v>
      </c>
      <c r="B21" s="35">
        <v>1.254937323</v>
      </c>
      <c r="C21" s="35">
        <v>17</v>
      </c>
      <c r="D21" s="35">
        <v>3</v>
      </c>
      <c r="E21" s="35">
        <v>58</v>
      </c>
      <c r="F21" s="95">
        <v>88</v>
      </c>
      <c r="G21" s="26">
        <v>3.5406802719999999</v>
      </c>
      <c r="H21">
        <v>20</v>
      </c>
    </row>
    <row r="22" spans="1:8" ht="20">
      <c r="A22" s="101" t="s">
        <v>85</v>
      </c>
      <c r="B22" s="48">
        <v>0.98948011300000005</v>
      </c>
      <c r="C22" s="48">
        <v>26</v>
      </c>
      <c r="D22" s="48">
        <v>2</v>
      </c>
      <c r="E22" s="48">
        <v>67</v>
      </c>
      <c r="F22" s="96">
        <v>97</v>
      </c>
      <c r="G22" s="94">
        <v>3.0989115649999999</v>
      </c>
      <c r="H22">
        <v>21</v>
      </c>
    </row>
    <row r="23" spans="1:8" ht="20">
      <c r="A23" s="24" t="s">
        <v>71</v>
      </c>
      <c r="B23" s="97">
        <v>1.424223097</v>
      </c>
      <c r="C23" s="97">
        <v>8</v>
      </c>
      <c r="D23" s="97">
        <v>1</v>
      </c>
      <c r="E23" s="97">
        <v>48</v>
      </c>
      <c r="F23" s="98">
        <v>78</v>
      </c>
      <c r="G23" s="99">
        <v>3.3681859410000001</v>
      </c>
      <c r="H23">
        <v>22</v>
      </c>
    </row>
    <row r="24" spans="1:8" ht="20">
      <c r="A24" s="27" t="s">
        <v>66</v>
      </c>
      <c r="B24" s="35">
        <v>-0.41232228700000001</v>
      </c>
      <c r="C24" s="35">
        <v>13</v>
      </c>
      <c r="D24" s="35">
        <v>3</v>
      </c>
      <c r="E24" s="35">
        <v>54</v>
      </c>
      <c r="F24" s="95">
        <v>84</v>
      </c>
      <c r="G24" s="26">
        <v>3.11138322</v>
      </c>
      <c r="H24">
        <v>23</v>
      </c>
    </row>
    <row r="25" spans="1:8" ht="20">
      <c r="A25" s="101" t="s">
        <v>84</v>
      </c>
      <c r="B25" s="48">
        <v>0.97211157000000004</v>
      </c>
      <c r="C25" s="48">
        <v>25</v>
      </c>
      <c r="D25" s="48">
        <v>2</v>
      </c>
      <c r="E25" s="48">
        <v>66</v>
      </c>
      <c r="F25" s="96">
        <v>96</v>
      </c>
      <c r="G25" s="94">
        <v>2.6880272110000001</v>
      </c>
      <c r="H25">
        <v>24</v>
      </c>
    </row>
    <row r="26" spans="1:8" ht="21" thickBot="1">
      <c r="A26" s="107" t="s">
        <v>69</v>
      </c>
      <c r="B26" s="108">
        <v>-0.53706073099999996</v>
      </c>
      <c r="C26" s="108">
        <v>3</v>
      </c>
      <c r="D26" s="108">
        <v>1</v>
      </c>
      <c r="E26" s="108">
        <v>43</v>
      </c>
      <c r="F26" s="109">
        <v>73</v>
      </c>
      <c r="G26" s="99">
        <v>3.7508163269999999</v>
      </c>
      <c r="H26">
        <v>25</v>
      </c>
    </row>
    <row r="27" spans="1:8" ht="21" thickBot="1">
      <c r="A27" s="26" t="s">
        <v>75</v>
      </c>
      <c r="B27" s="35">
        <v>0.80567575199999997</v>
      </c>
      <c r="C27" s="35">
        <v>16</v>
      </c>
      <c r="D27" s="35">
        <v>3</v>
      </c>
      <c r="E27" s="35">
        <v>57</v>
      </c>
      <c r="F27" s="95">
        <v>87</v>
      </c>
      <c r="G27" s="26">
        <v>3.9615873019999999</v>
      </c>
      <c r="H27">
        <v>26</v>
      </c>
    </row>
    <row r="28" spans="1:8" ht="20">
      <c r="A28" s="92" t="s">
        <v>82</v>
      </c>
      <c r="B28" s="85">
        <v>0.78164074699999997</v>
      </c>
      <c r="C28" s="85">
        <v>24</v>
      </c>
      <c r="D28" s="85">
        <v>2</v>
      </c>
      <c r="E28" s="85">
        <v>65</v>
      </c>
      <c r="F28" s="93">
        <v>95</v>
      </c>
      <c r="G28" s="94">
        <v>3.9427210879999999</v>
      </c>
      <c r="H28">
        <v>27</v>
      </c>
    </row>
    <row r="29" spans="1:8" ht="20">
      <c r="A29" s="100" t="s">
        <v>67</v>
      </c>
      <c r="B29" s="46">
        <v>0.65592189400000001</v>
      </c>
      <c r="C29" s="46">
        <v>15</v>
      </c>
      <c r="D29" s="46">
        <v>3</v>
      </c>
      <c r="E29" s="46">
        <v>56</v>
      </c>
      <c r="F29" s="95">
        <v>86</v>
      </c>
      <c r="G29" s="26">
        <v>3.4781405900000002</v>
      </c>
      <c r="H29">
        <v>28</v>
      </c>
    </row>
    <row r="30" spans="1:8" ht="20">
      <c r="A30" s="26" t="s">
        <v>72</v>
      </c>
      <c r="B30" s="35">
        <v>-1.0313048970000001</v>
      </c>
      <c r="C30" s="35">
        <v>10</v>
      </c>
      <c r="D30" s="35">
        <v>3</v>
      </c>
      <c r="E30" s="35">
        <v>51</v>
      </c>
      <c r="F30" s="95">
        <v>81</v>
      </c>
      <c r="G30" s="26">
        <v>3.672176871</v>
      </c>
      <c r="H30">
        <v>29</v>
      </c>
    </row>
    <row r="31" spans="1:8" ht="20">
      <c r="A31" s="110" t="s">
        <v>62</v>
      </c>
      <c r="B31" s="105">
        <v>1.396552708</v>
      </c>
      <c r="C31" s="105">
        <v>7</v>
      </c>
      <c r="D31" s="105">
        <v>1</v>
      </c>
      <c r="E31" s="105">
        <v>47</v>
      </c>
      <c r="F31" s="98">
        <v>77</v>
      </c>
      <c r="G31" s="99">
        <v>3.0733333329999999</v>
      </c>
      <c r="H31">
        <v>30</v>
      </c>
    </row>
    <row r="32" spans="1:8" ht="20">
      <c r="A32" s="26" t="s">
        <v>77</v>
      </c>
      <c r="B32" s="35">
        <v>1.4046911799999999</v>
      </c>
      <c r="C32" s="35">
        <v>18</v>
      </c>
      <c r="D32" s="35">
        <v>3</v>
      </c>
      <c r="E32" s="35">
        <v>59</v>
      </c>
      <c r="F32" s="95">
        <v>89</v>
      </c>
      <c r="G32" s="26">
        <v>3.9851927439999999</v>
      </c>
      <c r="H32">
        <v>31</v>
      </c>
    </row>
    <row r="33" spans="1:8" ht="20">
      <c r="A33" s="104" t="s">
        <v>86</v>
      </c>
      <c r="B33" s="105">
        <v>-1.142490722</v>
      </c>
      <c r="C33" s="105">
        <v>1</v>
      </c>
      <c r="D33" s="105">
        <v>1</v>
      </c>
      <c r="E33" s="105">
        <v>41</v>
      </c>
      <c r="F33" s="98">
        <v>71</v>
      </c>
      <c r="G33" s="99">
        <v>3.1369614509999999</v>
      </c>
      <c r="H33">
        <v>32</v>
      </c>
    </row>
    <row r="34" spans="1:8" ht="20">
      <c r="A34" s="26" t="s">
        <v>64</v>
      </c>
      <c r="B34" s="35">
        <v>-1.4805664679999999</v>
      </c>
      <c r="C34" s="35">
        <v>9</v>
      </c>
      <c r="D34" s="35">
        <v>3</v>
      </c>
      <c r="E34" s="35">
        <v>50</v>
      </c>
      <c r="F34" s="95">
        <v>80</v>
      </c>
      <c r="G34" s="26">
        <v>3.5404761900000001</v>
      </c>
      <c r="H34">
        <v>33</v>
      </c>
    </row>
    <row r="35" spans="1:8" ht="20">
      <c r="A35" s="26" t="s">
        <v>73</v>
      </c>
      <c r="B35" s="35">
        <v>-0.621977687</v>
      </c>
      <c r="C35" s="35">
        <v>12</v>
      </c>
      <c r="D35" s="35">
        <v>3</v>
      </c>
      <c r="E35" s="35">
        <v>53</v>
      </c>
      <c r="F35" s="95">
        <v>83</v>
      </c>
      <c r="G35" s="26">
        <v>3.5562358280000002</v>
      </c>
      <c r="H35">
        <v>34</v>
      </c>
    </row>
    <row r="36" spans="1:8" ht="20">
      <c r="A36" s="28" t="s">
        <v>81</v>
      </c>
      <c r="B36" s="43">
        <v>0.46505470799999998</v>
      </c>
      <c r="C36" s="43">
        <v>23</v>
      </c>
      <c r="D36" s="43">
        <v>2</v>
      </c>
      <c r="E36" s="43">
        <v>64</v>
      </c>
      <c r="F36" s="96">
        <v>94</v>
      </c>
      <c r="G36" s="94">
        <v>3.6325170070000001</v>
      </c>
      <c r="H36">
        <v>35</v>
      </c>
    </row>
    <row r="37" spans="1:8" ht="20">
      <c r="A37" s="28" t="s">
        <v>79</v>
      </c>
      <c r="B37" s="43">
        <v>-1.191306148</v>
      </c>
      <c r="C37" s="43">
        <v>20</v>
      </c>
      <c r="D37" s="43">
        <v>2</v>
      </c>
      <c r="E37" s="43">
        <v>61</v>
      </c>
      <c r="F37" s="96">
        <v>91</v>
      </c>
      <c r="G37" s="94">
        <v>3.7509750569999998</v>
      </c>
      <c r="H37">
        <v>36</v>
      </c>
    </row>
    <row r="38" spans="1:8" ht="20">
      <c r="A38" s="24" t="s">
        <v>87</v>
      </c>
      <c r="B38" s="97">
        <v>-0.307202009</v>
      </c>
      <c r="C38" s="97">
        <v>4</v>
      </c>
      <c r="D38" s="97">
        <v>1</v>
      </c>
      <c r="E38" s="97">
        <v>44</v>
      </c>
      <c r="F38" s="98">
        <v>74</v>
      </c>
      <c r="G38" s="99">
        <v>3.289478458</v>
      </c>
      <c r="H38">
        <v>37</v>
      </c>
    </row>
    <row r="39" spans="1:8" ht="20">
      <c r="A39" s="28" t="s">
        <v>78</v>
      </c>
      <c r="B39" s="43">
        <v>-1.5491056169999999</v>
      </c>
      <c r="C39" s="43">
        <v>19</v>
      </c>
      <c r="D39" s="43">
        <v>2</v>
      </c>
      <c r="E39" s="43">
        <v>60</v>
      </c>
      <c r="F39" s="96">
        <v>90</v>
      </c>
      <c r="G39" s="94">
        <v>3.3030838999999999</v>
      </c>
      <c r="H39">
        <v>38</v>
      </c>
    </row>
    <row r="40" spans="1:8" ht="20">
      <c r="A40" s="26" t="s">
        <v>74</v>
      </c>
      <c r="B40" s="35">
        <v>0.15674237099999999</v>
      </c>
      <c r="C40" s="35">
        <v>14</v>
      </c>
      <c r="D40" s="35">
        <v>3</v>
      </c>
      <c r="E40" s="35">
        <v>55</v>
      </c>
      <c r="F40" s="95">
        <v>85</v>
      </c>
      <c r="G40" s="26">
        <v>3.167664399</v>
      </c>
      <c r="H40">
        <v>39</v>
      </c>
    </row>
    <row r="41" spans="1:8" ht="20">
      <c r="A41" s="24" t="s">
        <v>70</v>
      </c>
      <c r="B41" s="97">
        <v>0.231692496</v>
      </c>
      <c r="C41" s="97">
        <v>6</v>
      </c>
      <c r="D41" s="97">
        <v>1</v>
      </c>
      <c r="E41" s="97">
        <v>46</v>
      </c>
      <c r="F41" s="98">
        <v>76</v>
      </c>
      <c r="G41" s="99">
        <v>3.3555102040000002</v>
      </c>
      <c r="H41">
        <v>40</v>
      </c>
    </row>
    <row r="42" spans="1:8" ht="20">
      <c r="A42" s="28" t="s">
        <v>83</v>
      </c>
      <c r="B42" s="43">
        <v>-0.634123785</v>
      </c>
      <c r="C42" s="43">
        <v>21</v>
      </c>
      <c r="D42" s="43">
        <v>2</v>
      </c>
      <c r="E42" s="43">
        <v>62</v>
      </c>
      <c r="F42" s="96">
        <v>92</v>
      </c>
      <c r="G42" s="94">
        <v>3.3168480730000001</v>
      </c>
      <c r="H42">
        <v>41</v>
      </c>
    </row>
    <row r="43" spans="1:8" ht="20">
      <c r="A43" s="104" t="s">
        <v>68</v>
      </c>
      <c r="B43" s="105">
        <v>-1.129339305</v>
      </c>
      <c r="C43" s="105">
        <v>2</v>
      </c>
      <c r="D43" s="105">
        <v>1</v>
      </c>
      <c r="E43" s="105">
        <v>42</v>
      </c>
      <c r="F43" s="98">
        <v>72</v>
      </c>
      <c r="G43" s="99">
        <v>3.827029478</v>
      </c>
      <c r="H43">
        <v>42</v>
      </c>
    </row>
    <row r="44" spans="1:8" ht="20">
      <c r="A44" s="24" t="s">
        <v>63</v>
      </c>
      <c r="B44" s="97">
        <v>6.3624466000000005E-2</v>
      </c>
      <c r="C44" s="97">
        <v>5</v>
      </c>
      <c r="D44" s="97">
        <v>1</v>
      </c>
      <c r="E44" s="97">
        <v>45</v>
      </c>
      <c r="F44" s="98">
        <v>75</v>
      </c>
      <c r="G44" s="99">
        <v>3.1866893420000002</v>
      </c>
      <c r="H44">
        <v>43</v>
      </c>
    </row>
    <row r="45" spans="1:8" ht="20">
      <c r="A45" s="28" t="s">
        <v>80</v>
      </c>
      <c r="B45" s="43">
        <v>0.16624841200000001</v>
      </c>
      <c r="C45" s="43">
        <v>22</v>
      </c>
      <c r="D45" s="43">
        <v>2</v>
      </c>
      <c r="E45" s="43">
        <v>63</v>
      </c>
      <c r="F45" s="96">
        <v>93</v>
      </c>
      <c r="G45" s="94">
        <v>3.0609977320000001</v>
      </c>
      <c r="H45">
        <v>44</v>
      </c>
    </row>
    <row r="46" spans="1:8" ht="20">
      <c r="A46" s="26" t="s">
        <v>65</v>
      </c>
      <c r="B46" s="35">
        <v>-0.73179718199999999</v>
      </c>
      <c r="C46" s="35">
        <v>11</v>
      </c>
      <c r="D46" s="35">
        <v>3</v>
      </c>
      <c r="E46" s="35">
        <v>52</v>
      </c>
      <c r="F46" s="95">
        <v>82</v>
      </c>
      <c r="G46" s="26">
        <v>2.8854421769999998</v>
      </c>
      <c r="H46">
        <v>45</v>
      </c>
    </row>
    <row r="47" spans="1:8" ht="20">
      <c r="A47" s="26" t="s">
        <v>76</v>
      </c>
      <c r="B47" s="35">
        <v>1.254937323</v>
      </c>
      <c r="C47" s="35">
        <v>17</v>
      </c>
      <c r="D47" s="35">
        <v>3</v>
      </c>
      <c r="E47" s="35">
        <v>58</v>
      </c>
      <c r="F47" s="95">
        <v>88</v>
      </c>
      <c r="G47" s="26">
        <v>3.5406802719999999</v>
      </c>
      <c r="H47">
        <v>46</v>
      </c>
    </row>
    <row r="48" spans="1:8" ht="20">
      <c r="A48" s="101" t="s">
        <v>85</v>
      </c>
      <c r="B48" s="48">
        <v>0.98948011300000005</v>
      </c>
      <c r="C48" s="48">
        <v>26</v>
      </c>
      <c r="D48" s="48">
        <v>2</v>
      </c>
      <c r="E48" s="48">
        <v>67</v>
      </c>
      <c r="F48" s="96">
        <v>97</v>
      </c>
      <c r="G48" s="94">
        <v>3.0989115649999999</v>
      </c>
      <c r="H48">
        <v>47</v>
      </c>
    </row>
    <row r="49" spans="1:8" ht="20">
      <c r="A49" s="24" t="s">
        <v>71</v>
      </c>
      <c r="B49" s="97">
        <v>1.424223097</v>
      </c>
      <c r="C49" s="97">
        <v>8</v>
      </c>
      <c r="D49" s="97">
        <v>1</v>
      </c>
      <c r="E49" s="97">
        <v>48</v>
      </c>
      <c r="F49" s="98">
        <v>78</v>
      </c>
      <c r="G49" s="99">
        <v>3.3681859410000001</v>
      </c>
      <c r="H49">
        <v>48</v>
      </c>
    </row>
    <row r="50" spans="1:8" ht="20">
      <c r="A50" s="27" t="s">
        <v>66</v>
      </c>
      <c r="B50" s="35">
        <v>-0.41232228700000001</v>
      </c>
      <c r="C50" s="35">
        <v>13</v>
      </c>
      <c r="D50" s="35">
        <v>3</v>
      </c>
      <c r="E50" s="35">
        <v>54</v>
      </c>
      <c r="F50" s="95">
        <v>84</v>
      </c>
      <c r="G50" s="26">
        <v>3.11138322</v>
      </c>
      <c r="H50">
        <v>49</v>
      </c>
    </row>
    <row r="51" spans="1:8" ht="20">
      <c r="A51" s="101" t="s">
        <v>84</v>
      </c>
      <c r="B51" s="48">
        <v>0.97211157000000004</v>
      </c>
      <c r="C51" s="48">
        <v>25</v>
      </c>
      <c r="D51" s="48">
        <v>2</v>
      </c>
      <c r="E51" s="48">
        <v>66</v>
      </c>
      <c r="F51" s="96">
        <v>96</v>
      </c>
      <c r="G51" s="94">
        <v>2.6880272110000001</v>
      </c>
      <c r="H51">
        <v>50</v>
      </c>
    </row>
    <row r="52" spans="1:8" ht="21" thickBot="1">
      <c r="A52" s="107" t="s">
        <v>69</v>
      </c>
      <c r="B52" s="108">
        <v>-0.53706073099999996</v>
      </c>
      <c r="C52" s="108">
        <v>3</v>
      </c>
      <c r="D52" s="108">
        <v>1</v>
      </c>
      <c r="E52" s="108">
        <v>43</v>
      </c>
      <c r="F52" s="109">
        <v>73</v>
      </c>
      <c r="G52" s="99">
        <v>3.7508163269999999</v>
      </c>
      <c r="H52">
        <v>51</v>
      </c>
    </row>
    <row r="53" spans="1:8" ht="21" thickBot="1">
      <c r="A53" s="26" t="s">
        <v>75</v>
      </c>
      <c r="B53" s="35">
        <v>0.80567575199999997</v>
      </c>
      <c r="C53" s="35">
        <v>16</v>
      </c>
      <c r="D53" s="35">
        <v>3</v>
      </c>
      <c r="E53" s="35">
        <v>57</v>
      </c>
      <c r="F53" s="95">
        <v>87</v>
      </c>
      <c r="G53" s="26">
        <v>3.9615873019999999</v>
      </c>
      <c r="H53">
        <v>52</v>
      </c>
    </row>
    <row r="54" spans="1:8" ht="20">
      <c r="A54" s="92" t="s">
        <v>82</v>
      </c>
      <c r="B54" s="85">
        <v>0.78164074699999997</v>
      </c>
      <c r="C54" s="85">
        <v>24</v>
      </c>
      <c r="D54" s="85">
        <v>2</v>
      </c>
      <c r="E54" s="85">
        <v>65</v>
      </c>
      <c r="F54" s="93">
        <v>95</v>
      </c>
      <c r="G54" s="94">
        <v>3.9427210879999999</v>
      </c>
      <c r="H54">
        <v>53</v>
      </c>
    </row>
    <row r="55" spans="1:8" ht="20">
      <c r="A55" s="100" t="s">
        <v>67</v>
      </c>
      <c r="B55" s="46">
        <v>0.65592189400000001</v>
      </c>
      <c r="C55" s="46">
        <v>15</v>
      </c>
      <c r="D55" s="46">
        <v>3</v>
      </c>
      <c r="E55" s="46">
        <v>56</v>
      </c>
      <c r="F55" s="95">
        <v>86</v>
      </c>
      <c r="G55" s="26">
        <v>3.4781405900000002</v>
      </c>
      <c r="H55">
        <v>54</v>
      </c>
    </row>
    <row r="56" spans="1:8" ht="20">
      <c r="A56" s="26" t="s">
        <v>72</v>
      </c>
      <c r="B56" s="35">
        <v>-1.0313048970000001</v>
      </c>
      <c r="C56" s="35">
        <v>10</v>
      </c>
      <c r="D56" s="35">
        <v>3</v>
      </c>
      <c r="E56" s="35">
        <v>51</v>
      </c>
      <c r="F56" s="95">
        <v>81</v>
      </c>
      <c r="G56" s="26">
        <v>3.672176871</v>
      </c>
      <c r="H56">
        <v>55</v>
      </c>
    </row>
    <row r="57" spans="1:8" ht="20">
      <c r="A57" s="110" t="s">
        <v>62</v>
      </c>
      <c r="B57" s="105">
        <v>1.396552708</v>
      </c>
      <c r="C57" s="105">
        <v>7</v>
      </c>
      <c r="D57" s="105">
        <v>1</v>
      </c>
      <c r="E57" s="105">
        <v>47</v>
      </c>
      <c r="F57" s="98">
        <v>77</v>
      </c>
      <c r="G57" s="99">
        <v>3.0733333329999999</v>
      </c>
      <c r="H57">
        <v>56</v>
      </c>
    </row>
    <row r="58" spans="1:8" ht="20">
      <c r="A58" s="26" t="s">
        <v>77</v>
      </c>
      <c r="B58" s="35">
        <v>1.4046911799999999</v>
      </c>
      <c r="C58" s="35">
        <v>18</v>
      </c>
      <c r="D58" s="35">
        <v>3</v>
      </c>
      <c r="E58" s="35">
        <v>59</v>
      </c>
      <c r="F58" s="95">
        <v>89</v>
      </c>
      <c r="G58" s="26">
        <v>3.9851927439999999</v>
      </c>
      <c r="H58">
        <v>57</v>
      </c>
    </row>
    <row r="59" spans="1:8" ht="20">
      <c r="A59" s="104" t="s">
        <v>86</v>
      </c>
      <c r="B59" s="105">
        <v>-1.142490722</v>
      </c>
      <c r="C59" s="105">
        <v>1</v>
      </c>
      <c r="D59" s="105">
        <v>1</v>
      </c>
      <c r="E59" s="105">
        <v>41</v>
      </c>
      <c r="F59" s="98">
        <v>71</v>
      </c>
      <c r="G59" s="99">
        <v>3.1369614509999999</v>
      </c>
      <c r="H59">
        <v>58</v>
      </c>
    </row>
    <row r="60" spans="1:8" ht="20">
      <c r="A60" s="26" t="s">
        <v>64</v>
      </c>
      <c r="B60" s="35">
        <v>-1.4805664679999999</v>
      </c>
      <c r="C60" s="35">
        <v>9</v>
      </c>
      <c r="D60" s="35">
        <v>3</v>
      </c>
      <c r="E60" s="35">
        <v>50</v>
      </c>
      <c r="F60" s="95">
        <v>80</v>
      </c>
      <c r="G60" s="26">
        <v>3.5404761900000001</v>
      </c>
      <c r="H60">
        <v>59</v>
      </c>
    </row>
    <row r="61" spans="1:8" ht="20">
      <c r="A61" s="26" t="s">
        <v>73</v>
      </c>
      <c r="B61" s="35">
        <v>-0.621977687</v>
      </c>
      <c r="C61" s="35">
        <v>12</v>
      </c>
      <c r="D61" s="35">
        <v>3</v>
      </c>
      <c r="E61" s="35">
        <v>53</v>
      </c>
      <c r="F61" s="95">
        <v>83</v>
      </c>
      <c r="G61" s="26">
        <v>3.5562358280000002</v>
      </c>
      <c r="H61">
        <v>60</v>
      </c>
    </row>
    <row r="62" spans="1:8" ht="20">
      <c r="A62" s="28" t="s">
        <v>81</v>
      </c>
      <c r="B62" s="43">
        <v>0.46505470799999998</v>
      </c>
      <c r="C62" s="43">
        <v>23</v>
      </c>
      <c r="D62" s="43">
        <v>2</v>
      </c>
      <c r="E62" s="43">
        <v>64</v>
      </c>
      <c r="F62" s="96">
        <v>94</v>
      </c>
      <c r="G62" s="94">
        <v>3.6325170070000001</v>
      </c>
      <c r="H62">
        <v>61</v>
      </c>
    </row>
    <row r="63" spans="1:8" ht="20">
      <c r="A63" s="28" t="s">
        <v>79</v>
      </c>
      <c r="B63" s="43">
        <v>-1.191306148</v>
      </c>
      <c r="C63" s="43">
        <v>20</v>
      </c>
      <c r="D63" s="43">
        <v>2</v>
      </c>
      <c r="E63" s="43">
        <v>61</v>
      </c>
      <c r="F63" s="96">
        <v>91</v>
      </c>
      <c r="G63" s="94">
        <v>3.7509750569999998</v>
      </c>
      <c r="H63">
        <v>62</v>
      </c>
    </row>
    <row r="64" spans="1:8" ht="20">
      <c r="A64" s="24" t="s">
        <v>87</v>
      </c>
      <c r="B64" s="97">
        <v>-0.307202009</v>
      </c>
      <c r="C64" s="97">
        <v>4</v>
      </c>
      <c r="D64" s="97">
        <v>1</v>
      </c>
      <c r="E64" s="97">
        <v>44</v>
      </c>
      <c r="F64" s="98">
        <v>74</v>
      </c>
      <c r="G64" s="99">
        <v>3.289478458</v>
      </c>
      <c r="H64">
        <v>63</v>
      </c>
    </row>
    <row r="65" spans="1:8" ht="20">
      <c r="A65" s="28" t="s">
        <v>78</v>
      </c>
      <c r="B65" s="43">
        <v>-1.5491056169999999</v>
      </c>
      <c r="C65" s="43">
        <v>19</v>
      </c>
      <c r="D65" s="43">
        <v>2</v>
      </c>
      <c r="E65" s="43">
        <v>60</v>
      </c>
      <c r="F65" s="96">
        <v>90</v>
      </c>
      <c r="G65" s="94">
        <v>3.3030838999999999</v>
      </c>
      <c r="H65">
        <v>64</v>
      </c>
    </row>
    <row r="66" spans="1:8" ht="20">
      <c r="A66" s="26" t="s">
        <v>74</v>
      </c>
      <c r="B66" s="35">
        <v>0.15674237099999999</v>
      </c>
      <c r="C66" s="35">
        <v>14</v>
      </c>
      <c r="D66" s="35">
        <v>3</v>
      </c>
      <c r="E66" s="35">
        <v>55</v>
      </c>
      <c r="F66" s="95">
        <v>85</v>
      </c>
      <c r="G66" s="26">
        <v>3.167664399</v>
      </c>
      <c r="H66">
        <v>65</v>
      </c>
    </row>
    <row r="67" spans="1:8" ht="20">
      <c r="A67" s="24" t="s">
        <v>70</v>
      </c>
      <c r="B67" s="97">
        <v>0.231692496</v>
      </c>
      <c r="C67" s="97">
        <v>6</v>
      </c>
      <c r="D67" s="97">
        <v>1</v>
      </c>
      <c r="E67" s="97">
        <v>46</v>
      </c>
      <c r="F67" s="98">
        <v>76</v>
      </c>
      <c r="G67" s="99">
        <v>3.3555102040000002</v>
      </c>
      <c r="H67">
        <v>66</v>
      </c>
    </row>
    <row r="68" spans="1:8" ht="20">
      <c r="A68" s="28" t="s">
        <v>83</v>
      </c>
      <c r="B68" s="43">
        <v>-0.634123785</v>
      </c>
      <c r="C68" s="43">
        <v>21</v>
      </c>
      <c r="D68" s="43">
        <v>2</v>
      </c>
      <c r="E68" s="43">
        <v>62</v>
      </c>
      <c r="F68" s="96">
        <v>92</v>
      </c>
      <c r="G68" s="94">
        <v>3.3168480730000001</v>
      </c>
      <c r="H68">
        <v>67</v>
      </c>
    </row>
    <row r="69" spans="1:8" ht="20">
      <c r="A69" s="104" t="s">
        <v>68</v>
      </c>
      <c r="B69" s="105">
        <v>-1.129339305</v>
      </c>
      <c r="C69" s="105">
        <v>2</v>
      </c>
      <c r="D69" s="105">
        <v>1</v>
      </c>
      <c r="E69" s="105">
        <v>42</v>
      </c>
      <c r="F69" s="98">
        <v>72</v>
      </c>
      <c r="G69" s="99">
        <v>3.827029478</v>
      </c>
      <c r="H69">
        <v>68</v>
      </c>
    </row>
    <row r="70" spans="1:8" ht="20">
      <c r="A70" s="24" t="s">
        <v>63</v>
      </c>
      <c r="B70" s="97">
        <v>6.3624466000000005E-2</v>
      </c>
      <c r="C70" s="97">
        <v>5</v>
      </c>
      <c r="D70" s="97">
        <v>1</v>
      </c>
      <c r="E70" s="97">
        <v>45</v>
      </c>
      <c r="F70" s="98">
        <v>75</v>
      </c>
      <c r="G70" s="99">
        <v>3.1866893420000002</v>
      </c>
      <c r="H70">
        <v>69</v>
      </c>
    </row>
    <row r="71" spans="1:8" ht="20">
      <c r="A71" s="28" t="s">
        <v>80</v>
      </c>
      <c r="B71" s="43">
        <v>0.16624841200000001</v>
      </c>
      <c r="C71" s="43">
        <v>22</v>
      </c>
      <c r="D71" s="43">
        <v>2</v>
      </c>
      <c r="E71" s="43">
        <v>63</v>
      </c>
      <c r="F71" s="96">
        <v>93</v>
      </c>
      <c r="G71" s="94">
        <v>3.0609977320000001</v>
      </c>
      <c r="H71">
        <v>70</v>
      </c>
    </row>
    <row r="72" spans="1:8" ht="20">
      <c r="A72" s="26" t="s">
        <v>65</v>
      </c>
      <c r="B72" s="35">
        <v>-0.73179718199999999</v>
      </c>
      <c r="C72" s="35">
        <v>11</v>
      </c>
      <c r="D72" s="35">
        <v>3</v>
      </c>
      <c r="E72" s="35">
        <v>52</v>
      </c>
      <c r="F72" s="95">
        <v>82</v>
      </c>
      <c r="G72" s="26">
        <v>2.8854421769999998</v>
      </c>
      <c r="H72">
        <v>71</v>
      </c>
    </row>
    <row r="73" spans="1:8" ht="20">
      <c r="A73" s="26" t="s">
        <v>76</v>
      </c>
      <c r="B73" s="35">
        <v>1.254937323</v>
      </c>
      <c r="C73" s="35">
        <v>17</v>
      </c>
      <c r="D73" s="35">
        <v>3</v>
      </c>
      <c r="E73" s="35">
        <v>58</v>
      </c>
      <c r="F73" s="95">
        <v>88</v>
      </c>
      <c r="G73" s="26">
        <v>3.5406802719999999</v>
      </c>
      <c r="H73">
        <v>72</v>
      </c>
    </row>
    <row r="74" spans="1:8" ht="20">
      <c r="A74" s="101" t="s">
        <v>85</v>
      </c>
      <c r="B74" s="48">
        <v>0.98948011300000005</v>
      </c>
      <c r="C74" s="48">
        <v>26</v>
      </c>
      <c r="D74" s="48">
        <v>2</v>
      </c>
      <c r="E74" s="48">
        <v>67</v>
      </c>
      <c r="F74" s="96">
        <v>97</v>
      </c>
      <c r="G74" s="94">
        <v>3.0989115649999999</v>
      </c>
      <c r="H74">
        <v>73</v>
      </c>
    </row>
    <row r="75" spans="1:8" ht="20">
      <c r="A75" s="24" t="s">
        <v>71</v>
      </c>
      <c r="B75" s="97">
        <v>1.424223097</v>
      </c>
      <c r="C75" s="97">
        <v>8</v>
      </c>
      <c r="D75" s="97">
        <v>1</v>
      </c>
      <c r="E75" s="97">
        <v>48</v>
      </c>
      <c r="F75" s="98">
        <v>78</v>
      </c>
      <c r="G75" s="99">
        <v>3.3681859410000001</v>
      </c>
      <c r="H75">
        <v>74</v>
      </c>
    </row>
    <row r="76" spans="1:8" ht="20">
      <c r="A76" s="27" t="s">
        <v>66</v>
      </c>
      <c r="B76" s="35">
        <v>-0.41232228700000001</v>
      </c>
      <c r="C76" s="35">
        <v>13</v>
      </c>
      <c r="D76" s="35">
        <v>3</v>
      </c>
      <c r="E76" s="35">
        <v>54</v>
      </c>
      <c r="F76" s="95">
        <v>84</v>
      </c>
      <c r="G76" s="26">
        <v>3.11138322</v>
      </c>
      <c r="H76">
        <v>75</v>
      </c>
    </row>
    <row r="77" spans="1:8" ht="20">
      <c r="A77" s="101" t="s">
        <v>84</v>
      </c>
      <c r="B77" s="48">
        <v>0.97211157000000004</v>
      </c>
      <c r="C77" s="48">
        <v>25</v>
      </c>
      <c r="D77" s="48">
        <v>2</v>
      </c>
      <c r="E77" s="48">
        <v>66</v>
      </c>
      <c r="F77" s="96">
        <v>96</v>
      </c>
      <c r="G77" s="94">
        <v>2.6880272110000001</v>
      </c>
      <c r="H77">
        <v>76</v>
      </c>
    </row>
    <row r="78" spans="1:8" ht="21" thickBot="1">
      <c r="A78" s="107" t="s">
        <v>69</v>
      </c>
      <c r="B78" s="108">
        <v>-0.53706073099999996</v>
      </c>
      <c r="C78" s="108">
        <v>3</v>
      </c>
      <c r="D78" s="108">
        <v>1</v>
      </c>
      <c r="E78" s="108">
        <v>43</v>
      </c>
      <c r="F78" s="109">
        <v>73</v>
      </c>
      <c r="G78" s="99">
        <v>3.7508163269999999</v>
      </c>
      <c r="H78">
        <v>77</v>
      </c>
    </row>
    <row r="79" spans="1:8" ht="20">
      <c r="A79" s="26" t="s">
        <v>75</v>
      </c>
      <c r="B79" s="35">
        <v>0.80567575199999997</v>
      </c>
      <c r="C79" s="35">
        <v>16</v>
      </c>
      <c r="D79" s="35">
        <v>3</v>
      </c>
      <c r="E79" s="35">
        <v>57</v>
      </c>
      <c r="F79" s="95">
        <v>87</v>
      </c>
      <c r="G79" s="26">
        <v>3.9615873019999999</v>
      </c>
      <c r="H79">
        <v>78</v>
      </c>
    </row>
  </sheetData>
  <sortState ref="A2:I27">
    <sortCondition ref="H2:H2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activeCell="J12" sqref="J12"/>
    </sheetView>
  </sheetViews>
  <sheetFormatPr baseColWidth="10" defaultRowHeight="15" x14ac:dyDescent="0"/>
  <cols>
    <col min="1" max="1" width="24.83203125" customWidth="1"/>
  </cols>
  <sheetData>
    <row r="1" spans="1:8" ht="16" thickBot="1">
      <c r="A1" t="s">
        <v>54</v>
      </c>
      <c r="B1" t="s">
        <v>46</v>
      </c>
      <c r="C1" t="s">
        <v>48</v>
      </c>
      <c r="D1" t="s">
        <v>57</v>
      </c>
      <c r="E1" t="s">
        <v>55</v>
      </c>
      <c r="F1" t="s">
        <v>56</v>
      </c>
      <c r="G1" t="s">
        <v>53</v>
      </c>
      <c r="H1" t="s">
        <v>58</v>
      </c>
    </row>
    <row r="2" spans="1:8" ht="20">
      <c r="A2" s="86" t="s">
        <v>60</v>
      </c>
      <c r="B2" s="51">
        <v>-0.3072020091293417</v>
      </c>
      <c r="C2" s="68">
        <v>4</v>
      </c>
      <c r="D2" s="68">
        <v>1</v>
      </c>
      <c r="E2" s="68">
        <v>44</v>
      </c>
      <c r="F2" s="69">
        <v>74</v>
      </c>
      <c r="G2" s="3">
        <v>3.2894784580498797</v>
      </c>
      <c r="H2">
        <v>1</v>
      </c>
    </row>
    <row r="3" spans="1:8" ht="20">
      <c r="A3" s="60" t="s">
        <v>71</v>
      </c>
      <c r="B3" s="31">
        <v>1.4242230970513805</v>
      </c>
      <c r="C3" s="70">
        <v>8</v>
      </c>
      <c r="D3" s="70">
        <v>1</v>
      </c>
      <c r="E3" s="70">
        <v>48</v>
      </c>
      <c r="F3" s="71">
        <v>78</v>
      </c>
      <c r="G3" s="3">
        <v>3.3681859410430799</v>
      </c>
      <c r="H3">
        <v>2</v>
      </c>
    </row>
    <row r="4" spans="1:8" ht="20">
      <c r="A4" s="63" t="s">
        <v>78</v>
      </c>
      <c r="B4" s="45">
        <v>-1.5491056174137092</v>
      </c>
      <c r="C4" s="48">
        <v>19</v>
      </c>
      <c r="D4" s="48">
        <v>2</v>
      </c>
      <c r="E4" s="48">
        <v>60</v>
      </c>
      <c r="F4" s="67">
        <v>90</v>
      </c>
      <c r="G4" s="2">
        <v>3.30308390022675</v>
      </c>
      <c r="H4">
        <v>3</v>
      </c>
    </row>
    <row r="5" spans="1:8" ht="20">
      <c r="A5" s="61" t="s">
        <v>77</v>
      </c>
      <c r="B5" s="40">
        <v>1.4046911804528555</v>
      </c>
      <c r="C5" s="46">
        <v>18</v>
      </c>
      <c r="D5" s="46">
        <v>3</v>
      </c>
      <c r="E5" s="46">
        <v>59</v>
      </c>
      <c r="F5" s="72">
        <v>89</v>
      </c>
      <c r="G5" s="4">
        <v>3.9851927437641699</v>
      </c>
      <c r="H5">
        <v>4</v>
      </c>
    </row>
    <row r="6" spans="1:8" ht="20">
      <c r="A6" s="59" t="s">
        <v>68</v>
      </c>
      <c r="B6" s="31">
        <v>-1.1293393049458027</v>
      </c>
      <c r="C6" s="70">
        <v>2</v>
      </c>
      <c r="D6" s="70">
        <v>1</v>
      </c>
      <c r="E6" s="70">
        <v>42</v>
      </c>
      <c r="F6" s="71">
        <v>72</v>
      </c>
      <c r="G6" s="3">
        <v>3.8270294784580399</v>
      </c>
      <c r="H6">
        <v>5</v>
      </c>
    </row>
    <row r="7" spans="1:8" ht="20">
      <c r="A7" s="61" t="s">
        <v>75</v>
      </c>
      <c r="B7" s="40">
        <v>0.80567575168831174</v>
      </c>
      <c r="C7" s="46">
        <v>16</v>
      </c>
      <c r="D7" s="46">
        <v>3</v>
      </c>
      <c r="E7" s="46">
        <v>57</v>
      </c>
      <c r="F7" s="72">
        <v>87</v>
      </c>
      <c r="G7" s="4">
        <v>3.9615873015872998</v>
      </c>
      <c r="H7">
        <v>6</v>
      </c>
    </row>
    <row r="8" spans="1:8" ht="20">
      <c r="A8" s="63" t="s">
        <v>83</v>
      </c>
      <c r="B8" s="45">
        <v>-0.63412378462273378</v>
      </c>
      <c r="C8" s="48">
        <v>21</v>
      </c>
      <c r="D8" s="48">
        <v>2</v>
      </c>
      <c r="E8" s="48">
        <v>62</v>
      </c>
      <c r="F8" s="67">
        <v>92</v>
      </c>
      <c r="G8" s="2">
        <v>3.3168480725623501</v>
      </c>
      <c r="H8">
        <v>7</v>
      </c>
    </row>
    <row r="9" spans="1:8" ht="20">
      <c r="A9" s="61" t="s">
        <v>76</v>
      </c>
      <c r="B9" s="40">
        <v>1.2549373232617196</v>
      </c>
      <c r="C9" s="46">
        <v>17</v>
      </c>
      <c r="D9" s="46">
        <v>3</v>
      </c>
      <c r="E9" s="46">
        <v>58</v>
      </c>
      <c r="F9" s="72">
        <v>88</v>
      </c>
      <c r="G9" s="4">
        <v>3.54068027210884</v>
      </c>
      <c r="H9">
        <v>8</v>
      </c>
    </row>
    <row r="10" spans="1:8" ht="20">
      <c r="A10" s="60" t="s">
        <v>70</v>
      </c>
      <c r="B10" s="31">
        <v>0.23169249593766542</v>
      </c>
      <c r="C10" s="70">
        <v>6</v>
      </c>
      <c r="D10" s="70">
        <v>1</v>
      </c>
      <c r="E10" s="70">
        <v>46</v>
      </c>
      <c r="F10" s="71">
        <v>76</v>
      </c>
      <c r="G10" s="3">
        <v>3.35551020408163</v>
      </c>
      <c r="H10">
        <v>9</v>
      </c>
    </row>
    <row r="11" spans="1:8" ht="20">
      <c r="A11" s="63" t="s">
        <v>79</v>
      </c>
      <c r="B11" s="45">
        <v>-1.1913061482898895</v>
      </c>
      <c r="C11" s="48">
        <v>20</v>
      </c>
      <c r="D11" s="48">
        <v>2</v>
      </c>
      <c r="E11" s="48">
        <v>61</v>
      </c>
      <c r="F11" s="67">
        <v>91</v>
      </c>
      <c r="G11" s="2">
        <v>3.7509750566893398</v>
      </c>
      <c r="H11">
        <v>10</v>
      </c>
    </row>
    <row r="12" spans="1:8" ht="20">
      <c r="A12" s="59" t="s">
        <v>86</v>
      </c>
      <c r="B12" s="31">
        <v>-1.1424907215263371</v>
      </c>
      <c r="C12" s="70">
        <v>1</v>
      </c>
      <c r="D12" s="70">
        <v>1</v>
      </c>
      <c r="E12" s="70">
        <v>41</v>
      </c>
      <c r="F12" s="71">
        <v>71</v>
      </c>
      <c r="G12" s="3">
        <v>3.13696145124716</v>
      </c>
      <c r="H12">
        <v>11</v>
      </c>
    </row>
    <row r="13" spans="1:8" ht="20">
      <c r="A13" s="63" t="s">
        <v>80</v>
      </c>
      <c r="B13" s="45">
        <v>0.16624841156760786</v>
      </c>
      <c r="C13" s="48">
        <v>22</v>
      </c>
      <c r="D13" s="48">
        <v>2</v>
      </c>
      <c r="E13" s="48">
        <v>63</v>
      </c>
      <c r="F13" s="67">
        <v>93</v>
      </c>
      <c r="G13" s="2">
        <v>3.0609977324263</v>
      </c>
      <c r="H13">
        <v>12</v>
      </c>
    </row>
    <row r="14" spans="1:8" ht="20">
      <c r="A14" s="63" t="s">
        <v>82</v>
      </c>
      <c r="B14" s="45">
        <v>0.78164074653547022</v>
      </c>
      <c r="C14" s="48">
        <v>24</v>
      </c>
      <c r="D14" s="48">
        <v>2</v>
      </c>
      <c r="E14" s="48">
        <v>65</v>
      </c>
      <c r="F14" s="67">
        <v>95</v>
      </c>
      <c r="G14" s="2">
        <v>3.9427210884353698</v>
      </c>
      <c r="H14">
        <v>13</v>
      </c>
    </row>
    <row r="15" spans="1:8" ht="21" thickBot="1">
      <c r="A15" s="87" t="s">
        <v>69</v>
      </c>
      <c r="B15" s="33">
        <v>-0.53706073129766818</v>
      </c>
      <c r="C15" s="88">
        <v>3</v>
      </c>
      <c r="D15" s="88">
        <v>1</v>
      </c>
      <c r="E15" s="88">
        <v>43</v>
      </c>
      <c r="F15" s="89">
        <v>73</v>
      </c>
      <c r="G15" s="3">
        <v>3.75081632653061</v>
      </c>
      <c r="H15">
        <v>14</v>
      </c>
    </row>
    <row r="16" spans="1:8" ht="20">
      <c r="A16" s="61" t="s">
        <v>72</v>
      </c>
      <c r="B16" s="40">
        <v>-1.0313048965229548</v>
      </c>
      <c r="C16" s="46">
        <v>10</v>
      </c>
      <c r="D16" s="46">
        <v>3</v>
      </c>
      <c r="E16" s="46">
        <v>51</v>
      </c>
      <c r="F16" s="72">
        <v>81</v>
      </c>
      <c r="G16" s="4">
        <v>3.6721768707482898</v>
      </c>
      <c r="H16">
        <v>15</v>
      </c>
    </row>
    <row r="17" spans="1:8" ht="20">
      <c r="A17" s="61" t="s">
        <v>65</v>
      </c>
      <c r="B17" s="40">
        <v>-0.7317971821406829</v>
      </c>
      <c r="C17" s="46">
        <v>11</v>
      </c>
      <c r="D17" s="46">
        <v>3</v>
      </c>
      <c r="E17" s="46">
        <v>52</v>
      </c>
      <c r="F17" s="72">
        <v>82</v>
      </c>
      <c r="G17" s="4">
        <v>2.8854421768707481</v>
      </c>
      <c r="H17">
        <v>16</v>
      </c>
    </row>
    <row r="18" spans="1:8" ht="20">
      <c r="A18" s="63" t="s">
        <v>81</v>
      </c>
      <c r="B18" s="45">
        <v>0.46505470843950819</v>
      </c>
      <c r="C18" s="48">
        <v>23</v>
      </c>
      <c r="D18" s="48">
        <v>2</v>
      </c>
      <c r="E18" s="48">
        <v>64</v>
      </c>
      <c r="F18" s="67">
        <v>94</v>
      </c>
      <c r="G18" s="2">
        <v>3.6325170068027202</v>
      </c>
      <c r="H18">
        <v>17</v>
      </c>
    </row>
    <row r="19" spans="1:8" ht="20">
      <c r="A19" s="62" t="s">
        <v>67</v>
      </c>
      <c r="B19" s="40">
        <v>0.65592189449717464</v>
      </c>
      <c r="C19" s="46">
        <v>15</v>
      </c>
      <c r="D19" s="46">
        <v>3</v>
      </c>
      <c r="E19" s="46">
        <v>56</v>
      </c>
      <c r="F19" s="72">
        <v>86</v>
      </c>
      <c r="G19" s="4">
        <v>3.4781405895691599</v>
      </c>
      <c r="H19">
        <v>18</v>
      </c>
    </row>
    <row r="20" spans="1:8" ht="20">
      <c r="A20" s="62" t="s">
        <v>66</v>
      </c>
      <c r="B20" s="40">
        <v>-0.41232228679959398</v>
      </c>
      <c r="C20" s="46">
        <v>13</v>
      </c>
      <c r="D20" s="46">
        <v>3</v>
      </c>
      <c r="E20" s="46">
        <v>54</v>
      </c>
      <c r="F20" s="72">
        <v>84</v>
      </c>
      <c r="G20" s="4">
        <v>3.1113832199546403</v>
      </c>
      <c r="H20">
        <v>19</v>
      </c>
    </row>
    <row r="21" spans="1:8" ht="20">
      <c r="A21" s="63" t="s">
        <v>84</v>
      </c>
      <c r="B21" s="45">
        <v>0.97211157047895325</v>
      </c>
      <c r="C21" s="48">
        <v>25</v>
      </c>
      <c r="D21" s="48">
        <v>2</v>
      </c>
      <c r="E21" s="48">
        <v>66</v>
      </c>
      <c r="F21" s="67">
        <v>96</v>
      </c>
      <c r="G21" s="2">
        <v>2.688027210884353</v>
      </c>
      <c r="H21">
        <v>20</v>
      </c>
    </row>
    <row r="22" spans="1:8" ht="20">
      <c r="A22" s="61" t="s">
        <v>74</v>
      </c>
      <c r="B22" s="40">
        <v>0.15674237052672263</v>
      </c>
      <c r="C22" s="46">
        <v>14</v>
      </c>
      <c r="D22" s="46">
        <v>3</v>
      </c>
      <c r="E22" s="46">
        <v>55</v>
      </c>
      <c r="F22" s="72">
        <v>85</v>
      </c>
      <c r="G22" s="4">
        <v>3.16766439909297</v>
      </c>
      <c r="H22">
        <v>21</v>
      </c>
    </row>
    <row r="23" spans="1:8" ht="20">
      <c r="A23" s="63" t="s">
        <v>85</v>
      </c>
      <c r="B23" s="45">
        <v>0.98948011330479291</v>
      </c>
      <c r="C23" s="48">
        <v>26</v>
      </c>
      <c r="D23" s="48">
        <v>2</v>
      </c>
      <c r="E23" s="48">
        <v>67</v>
      </c>
      <c r="F23" s="67">
        <v>97</v>
      </c>
      <c r="G23" s="2">
        <v>3.0989115646258503</v>
      </c>
      <c r="H23">
        <v>22</v>
      </c>
    </row>
    <row r="24" spans="1:8" ht="20">
      <c r="A24" s="61" t="s">
        <v>64</v>
      </c>
      <c r="B24" s="40">
        <v>-1.4805664680963626</v>
      </c>
      <c r="C24" s="46">
        <v>9</v>
      </c>
      <c r="D24" s="46">
        <v>3</v>
      </c>
      <c r="E24" s="46">
        <v>50</v>
      </c>
      <c r="F24" s="72">
        <v>80</v>
      </c>
      <c r="G24" s="4">
        <v>3.5404761904761903</v>
      </c>
      <c r="H24">
        <v>23</v>
      </c>
    </row>
    <row r="25" spans="1:8" ht="20">
      <c r="A25" s="61" t="s">
        <v>73</v>
      </c>
      <c r="B25" s="40">
        <v>-0.62197768686718324</v>
      </c>
      <c r="C25" s="46">
        <v>12</v>
      </c>
      <c r="D25" s="46">
        <v>3</v>
      </c>
      <c r="E25" s="46">
        <v>53</v>
      </c>
      <c r="F25" s="72">
        <v>83</v>
      </c>
      <c r="G25" s="4">
        <v>3.5562358276643899</v>
      </c>
      <c r="H25">
        <v>24</v>
      </c>
    </row>
    <row r="26" spans="1:8" ht="20">
      <c r="A26" s="60" t="s">
        <v>62</v>
      </c>
      <c r="B26" s="31">
        <v>1.3965527081060551</v>
      </c>
      <c r="C26" s="70">
        <v>7</v>
      </c>
      <c r="D26" s="70">
        <v>1</v>
      </c>
      <c r="E26" s="70">
        <v>47</v>
      </c>
      <c r="F26" s="71">
        <v>77</v>
      </c>
      <c r="G26" s="3">
        <v>3.0733333333333297</v>
      </c>
      <c r="H26">
        <v>25</v>
      </c>
    </row>
    <row r="27" spans="1:8" ht="21" thickBot="1">
      <c r="A27" s="60" t="s">
        <v>63</v>
      </c>
      <c r="B27" s="31">
        <v>6.3624465804048597E-2</v>
      </c>
      <c r="C27" s="70">
        <v>5</v>
      </c>
      <c r="D27" s="70">
        <v>1</v>
      </c>
      <c r="E27" s="70">
        <v>45</v>
      </c>
      <c r="F27" s="71">
        <v>75</v>
      </c>
      <c r="G27" s="3">
        <v>3.18668934240362</v>
      </c>
      <c r="H27">
        <v>26</v>
      </c>
    </row>
    <row r="28" spans="1:8" ht="20">
      <c r="A28" s="86" t="s">
        <v>60</v>
      </c>
      <c r="B28" s="51">
        <v>-0.3072020091293417</v>
      </c>
      <c r="C28" s="68">
        <v>4</v>
      </c>
      <c r="D28" s="68">
        <v>1</v>
      </c>
      <c r="E28" s="68">
        <v>44</v>
      </c>
      <c r="F28" s="69">
        <v>74</v>
      </c>
      <c r="G28" s="3">
        <v>3.2894784580498797</v>
      </c>
      <c r="H28">
        <v>27</v>
      </c>
    </row>
    <row r="29" spans="1:8" ht="20">
      <c r="A29" s="63" t="s">
        <v>78</v>
      </c>
      <c r="B29" s="45">
        <v>-1.5491056174137092</v>
      </c>
      <c r="C29" s="48">
        <v>19</v>
      </c>
      <c r="D29" s="48">
        <v>2</v>
      </c>
      <c r="E29" s="48">
        <v>60</v>
      </c>
      <c r="F29" s="67">
        <v>90</v>
      </c>
      <c r="G29" s="2">
        <v>3.30308390022675</v>
      </c>
      <c r="H29">
        <v>28</v>
      </c>
    </row>
    <row r="30" spans="1:8" ht="20">
      <c r="A30" s="61" t="s">
        <v>77</v>
      </c>
      <c r="B30" s="40">
        <v>1.4046911804528555</v>
      </c>
      <c r="C30" s="46">
        <v>18</v>
      </c>
      <c r="D30" s="46">
        <v>3</v>
      </c>
      <c r="E30" s="46">
        <v>59</v>
      </c>
      <c r="F30" s="72">
        <v>89</v>
      </c>
      <c r="G30" s="4">
        <v>3.9851927437641699</v>
      </c>
      <c r="H30">
        <v>29</v>
      </c>
    </row>
    <row r="31" spans="1:8" ht="20">
      <c r="A31" s="59" t="s">
        <v>68</v>
      </c>
      <c r="B31" s="31">
        <v>-1.1293393049458027</v>
      </c>
      <c r="C31" s="70">
        <v>2</v>
      </c>
      <c r="D31" s="70">
        <v>1</v>
      </c>
      <c r="E31" s="70">
        <v>42</v>
      </c>
      <c r="F31" s="71">
        <v>72</v>
      </c>
      <c r="G31" s="3">
        <v>3.8270294784580399</v>
      </c>
      <c r="H31">
        <v>30</v>
      </c>
    </row>
    <row r="32" spans="1:8" ht="20">
      <c r="A32" s="61" t="s">
        <v>75</v>
      </c>
      <c r="B32" s="40">
        <v>0.80567575168831174</v>
      </c>
      <c r="C32" s="46">
        <v>16</v>
      </c>
      <c r="D32" s="46">
        <v>3</v>
      </c>
      <c r="E32" s="46">
        <v>57</v>
      </c>
      <c r="F32" s="72">
        <v>87</v>
      </c>
      <c r="G32" s="4">
        <v>3.9615873015872998</v>
      </c>
      <c r="H32">
        <v>31</v>
      </c>
    </row>
    <row r="33" spans="1:8" ht="20">
      <c r="A33" s="63" t="s">
        <v>83</v>
      </c>
      <c r="B33" s="45">
        <v>-0.63412378462273378</v>
      </c>
      <c r="C33" s="48">
        <v>21</v>
      </c>
      <c r="D33" s="48">
        <v>2</v>
      </c>
      <c r="E33" s="48">
        <v>62</v>
      </c>
      <c r="F33" s="67">
        <v>92</v>
      </c>
      <c r="G33" s="2">
        <v>3.3168480725623501</v>
      </c>
      <c r="H33">
        <v>32</v>
      </c>
    </row>
    <row r="34" spans="1:8" ht="20">
      <c r="A34" s="61" t="s">
        <v>76</v>
      </c>
      <c r="B34" s="40">
        <v>1.2549373232617196</v>
      </c>
      <c r="C34" s="46">
        <v>17</v>
      </c>
      <c r="D34" s="46">
        <v>3</v>
      </c>
      <c r="E34" s="46">
        <v>58</v>
      </c>
      <c r="F34" s="72">
        <v>88</v>
      </c>
      <c r="G34" s="4">
        <v>3.54068027210884</v>
      </c>
      <c r="H34">
        <v>33</v>
      </c>
    </row>
    <row r="35" spans="1:8" ht="20">
      <c r="A35" s="60" t="s">
        <v>70</v>
      </c>
      <c r="B35" s="31">
        <v>0.23169249593766542</v>
      </c>
      <c r="C35" s="70">
        <v>6</v>
      </c>
      <c r="D35" s="70">
        <v>1</v>
      </c>
      <c r="E35" s="70">
        <v>46</v>
      </c>
      <c r="F35" s="71">
        <v>76</v>
      </c>
      <c r="G35" s="3">
        <v>3.35551020408163</v>
      </c>
      <c r="H35">
        <v>34</v>
      </c>
    </row>
    <row r="36" spans="1:8" ht="20">
      <c r="A36" s="63" t="s">
        <v>79</v>
      </c>
      <c r="B36" s="45">
        <v>-1.1913061482898895</v>
      </c>
      <c r="C36" s="48">
        <v>20</v>
      </c>
      <c r="D36" s="48">
        <v>2</v>
      </c>
      <c r="E36" s="48">
        <v>61</v>
      </c>
      <c r="F36" s="67">
        <v>91</v>
      </c>
      <c r="G36" s="2">
        <v>3.7509750566893398</v>
      </c>
      <c r="H36">
        <v>35</v>
      </c>
    </row>
    <row r="37" spans="1:8" ht="20">
      <c r="A37" s="59" t="s">
        <v>86</v>
      </c>
      <c r="B37" s="31">
        <v>-1.1424907215263371</v>
      </c>
      <c r="C37" s="70">
        <v>1</v>
      </c>
      <c r="D37" s="70">
        <v>1</v>
      </c>
      <c r="E37" s="70">
        <v>41</v>
      </c>
      <c r="F37" s="71">
        <v>71</v>
      </c>
      <c r="G37" s="3">
        <v>3.13696145124716</v>
      </c>
      <c r="H37">
        <v>36</v>
      </c>
    </row>
    <row r="38" spans="1:8" ht="20">
      <c r="A38" s="63" t="s">
        <v>80</v>
      </c>
      <c r="B38" s="45">
        <v>0.16624841156760786</v>
      </c>
      <c r="C38" s="48">
        <v>22</v>
      </c>
      <c r="D38" s="48">
        <v>2</v>
      </c>
      <c r="E38" s="48">
        <v>63</v>
      </c>
      <c r="F38" s="67">
        <v>93</v>
      </c>
      <c r="G38" s="2">
        <v>3.0609977324263</v>
      </c>
      <c r="H38">
        <v>37</v>
      </c>
    </row>
    <row r="39" spans="1:8" ht="20">
      <c r="A39" s="60" t="s">
        <v>71</v>
      </c>
      <c r="B39" s="31">
        <v>1.4242230970513805</v>
      </c>
      <c r="C39" s="70">
        <v>8</v>
      </c>
      <c r="D39" s="70">
        <v>1</v>
      </c>
      <c r="E39" s="70">
        <v>48</v>
      </c>
      <c r="F39" s="71">
        <v>78</v>
      </c>
      <c r="G39" s="3">
        <v>3.3681859410430799</v>
      </c>
      <c r="H39">
        <v>38</v>
      </c>
    </row>
    <row r="40" spans="1:8" ht="20">
      <c r="A40" s="63" t="s">
        <v>82</v>
      </c>
      <c r="B40" s="45">
        <v>0.78164074653547022</v>
      </c>
      <c r="C40" s="48">
        <v>24</v>
      </c>
      <c r="D40" s="48">
        <v>2</v>
      </c>
      <c r="E40" s="48">
        <v>65</v>
      </c>
      <c r="F40" s="67">
        <v>95</v>
      </c>
      <c r="G40" s="2">
        <v>3.9427210884353698</v>
      </c>
      <c r="H40">
        <v>39</v>
      </c>
    </row>
    <row r="41" spans="1:8" ht="21" thickBot="1">
      <c r="A41" s="87" t="s">
        <v>69</v>
      </c>
      <c r="B41" s="33">
        <v>-0.53706073129766818</v>
      </c>
      <c r="C41" s="88">
        <v>3</v>
      </c>
      <c r="D41" s="88">
        <v>1</v>
      </c>
      <c r="E41" s="88">
        <v>43</v>
      </c>
      <c r="F41" s="89">
        <v>73</v>
      </c>
      <c r="G41" s="3">
        <v>3.75081632653061</v>
      </c>
      <c r="H41">
        <v>40</v>
      </c>
    </row>
    <row r="42" spans="1:8" ht="20">
      <c r="A42" s="61" t="s">
        <v>72</v>
      </c>
      <c r="B42" s="40">
        <v>-1.0313048965229548</v>
      </c>
      <c r="C42" s="46">
        <v>10</v>
      </c>
      <c r="D42" s="46">
        <v>3</v>
      </c>
      <c r="E42" s="46">
        <v>51</v>
      </c>
      <c r="F42" s="72">
        <v>81</v>
      </c>
      <c r="G42" s="4">
        <v>3.6721768707482898</v>
      </c>
      <c r="H42">
        <v>41</v>
      </c>
    </row>
    <row r="43" spans="1:8" ht="20">
      <c r="A43" s="61" t="s">
        <v>65</v>
      </c>
      <c r="B43" s="40">
        <v>-0.7317971821406829</v>
      </c>
      <c r="C43" s="46">
        <v>11</v>
      </c>
      <c r="D43" s="46">
        <v>3</v>
      </c>
      <c r="E43" s="46">
        <v>52</v>
      </c>
      <c r="F43" s="72">
        <v>82</v>
      </c>
      <c r="G43" s="4">
        <v>2.8854421768707481</v>
      </c>
      <c r="H43">
        <v>42</v>
      </c>
    </row>
    <row r="44" spans="1:8" ht="20">
      <c r="A44" s="63" t="s">
        <v>81</v>
      </c>
      <c r="B44" s="45">
        <v>0.46505470843950819</v>
      </c>
      <c r="C44" s="48">
        <v>23</v>
      </c>
      <c r="D44" s="48">
        <v>2</v>
      </c>
      <c r="E44" s="48">
        <v>64</v>
      </c>
      <c r="F44" s="67">
        <v>94</v>
      </c>
      <c r="G44" s="2">
        <v>3.6325170068027202</v>
      </c>
      <c r="H44">
        <v>43</v>
      </c>
    </row>
    <row r="45" spans="1:8" ht="20">
      <c r="A45" s="62" t="s">
        <v>67</v>
      </c>
      <c r="B45" s="40">
        <v>0.65592189449717464</v>
      </c>
      <c r="C45" s="46">
        <v>15</v>
      </c>
      <c r="D45" s="46">
        <v>3</v>
      </c>
      <c r="E45" s="46">
        <v>56</v>
      </c>
      <c r="F45" s="72">
        <v>86</v>
      </c>
      <c r="G45" s="4">
        <v>3.4781405895691599</v>
      </c>
      <c r="H45">
        <v>44</v>
      </c>
    </row>
    <row r="46" spans="1:8" ht="20">
      <c r="A46" s="62" t="s">
        <v>66</v>
      </c>
      <c r="B46" s="40">
        <v>-0.41232228679959398</v>
      </c>
      <c r="C46" s="46">
        <v>13</v>
      </c>
      <c r="D46" s="46">
        <v>3</v>
      </c>
      <c r="E46" s="46">
        <v>54</v>
      </c>
      <c r="F46" s="72">
        <v>84</v>
      </c>
      <c r="G46" s="4">
        <v>3.1113832199546403</v>
      </c>
      <c r="H46">
        <v>45</v>
      </c>
    </row>
    <row r="47" spans="1:8" ht="20">
      <c r="A47" s="63" t="s">
        <v>84</v>
      </c>
      <c r="B47" s="45">
        <v>0.97211157047895325</v>
      </c>
      <c r="C47" s="48">
        <v>25</v>
      </c>
      <c r="D47" s="48">
        <v>2</v>
      </c>
      <c r="E47" s="48">
        <v>66</v>
      </c>
      <c r="F47" s="67">
        <v>96</v>
      </c>
      <c r="G47" s="2">
        <v>2.688027210884353</v>
      </c>
      <c r="H47">
        <v>46</v>
      </c>
    </row>
    <row r="48" spans="1:8" ht="20">
      <c r="A48" s="61" t="s">
        <v>74</v>
      </c>
      <c r="B48" s="40">
        <v>0.15674237052672263</v>
      </c>
      <c r="C48" s="46">
        <v>14</v>
      </c>
      <c r="D48" s="46">
        <v>3</v>
      </c>
      <c r="E48" s="46">
        <v>55</v>
      </c>
      <c r="F48" s="72">
        <v>85</v>
      </c>
      <c r="G48" s="4">
        <v>3.16766439909297</v>
      </c>
      <c r="H48">
        <v>47</v>
      </c>
    </row>
    <row r="49" spans="1:8" ht="20">
      <c r="A49" s="63" t="s">
        <v>85</v>
      </c>
      <c r="B49" s="45">
        <v>0.98948011330479291</v>
      </c>
      <c r="C49" s="48">
        <v>26</v>
      </c>
      <c r="D49" s="48">
        <v>2</v>
      </c>
      <c r="E49" s="48">
        <v>67</v>
      </c>
      <c r="F49" s="67">
        <v>97</v>
      </c>
      <c r="G49" s="2">
        <v>3.0989115646258503</v>
      </c>
      <c r="H49">
        <v>48</v>
      </c>
    </row>
    <row r="50" spans="1:8" ht="20">
      <c r="A50" s="61" t="s">
        <v>64</v>
      </c>
      <c r="B50" s="40">
        <v>-1.4805664680963626</v>
      </c>
      <c r="C50" s="46">
        <v>9</v>
      </c>
      <c r="D50" s="46">
        <v>3</v>
      </c>
      <c r="E50" s="46">
        <v>50</v>
      </c>
      <c r="F50" s="72">
        <v>80</v>
      </c>
      <c r="G50" s="4">
        <v>3.5404761904761903</v>
      </c>
      <c r="H50">
        <v>49</v>
      </c>
    </row>
    <row r="51" spans="1:8" ht="20">
      <c r="A51" s="61" t="s">
        <v>73</v>
      </c>
      <c r="B51" s="40">
        <v>-0.62197768686718324</v>
      </c>
      <c r="C51" s="46">
        <v>12</v>
      </c>
      <c r="D51" s="46">
        <v>3</v>
      </c>
      <c r="E51" s="46">
        <v>53</v>
      </c>
      <c r="F51" s="72">
        <v>83</v>
      </c>
      <c r="G51" s="4">
        <v>3.5562358276643899</v>
      </c>
      <c r="H51">
        <v>50</v>
      </c>
    </row>
    <row r="52" spans="1:8" ht="20">
      <c r="A52" s="60" t="s">
        <v>62</v>
      </c>
      <c r="B52" s="31">
        <v>1.3965527081060551</v>
      </c>
      <c r="C52" s="70">
        <v>7</v>
      </c>
      <c r="D52" s="70">
        <v>1</v>
      </c>
      <c r="E52" s="70">
        <v>47</v>
      </c>
      <c r="F52" s="71">
        <v>77</v>
      </c>
      <c r="G52" s="3">
        <v>3.0733333333333297</v>
      </c>
      <c r="H52">
        <v>51</v>
      </c>
    </row>
    <row r="53" spans="1:8" ht="21" thickBot="1">
      <c r="A53" s="60" t="s">
        <v>63</v>
      </c>
      <c r="B53" s="31">
        <v>6.3624465804048597E-2</v>
      </c>
      <c r="C53" s="70">
        <v>5</v>
      </c>
      <c r="D53" s="70">
        <v>1</v>
      </c>
      <c r="E53" s="70">
        <v>45</v>
      </c>
      <c r="F53" s="71">
        <v>75</v>
      </c>
      <c r="G53" s="3">
        <v>3.18668934240362</v>
      </c>
      <c r="H53">
        <v>52</v>
      </c>
    </row>
    <row r="54" spans="1:8" ht="20">
      <c r="A54" s="86" t="s">
        <v>60</v>
      </c>
      <c r="B54" s="51">
        <v>-0.3072020091293417</v>
      </c>
      <c r="C54" s="68">
        <v>4</v>
      </c>
      <c r="D54" s="68">
        <v>1</v>
      </c>
      <c r="E54" s="68">
        <v>44</v>
      </c>
      <c r="F54" s="69">
        <v>74</v>
      </c>
      <c r="G54" s="3">
        <v>3.2894784580498797</v>
      </c>
      <c r="H54">
        <v>53</v>
      </c>
    </row>
    <row r="55" spans="1:8" ht="20">
      <c r="A55" s="63" t="s">
        <v>78</v>
      </c>
      <c r="B55" s="45">
        <v>-1.5491056174137092</v>
      </c>
      <c r="C55" s="48">
        <v>19</v>
      </c>
      <c r="D55" s="48">
        <v>2</v>
      </c>
      <c r="E55" s="48">
        <v>60</v>
      </c>
      <c r="F55" s="67">
        <v>90</v>
      </c>
      <c r="G55" s="2">
        <v>3.30308390022675</v>
      </c>
      <c r="H55">
        <v>54</v>
      </c>
    </row>
    <row r="56" spans="1:8" ht="20">
      <c r="A56" s="61" t="s">
        <v>77</v>
      </c>
      <c r="B56" s="40">
        <v>1.4046911804528555</v>
      </c>
      <c r="C56" s="46">
        <v>18</v>
      </c>
      <c r="D56" s="46">
        <v>3</v>
      </c>
      <c r="E56" s="46">
        <v>59</v>
      </c>
      <c r="F56" s="72">
        <v>89</v>
      </c>
      <c r="G56" s="4">
        <v>3.9851927437641699</v>
      </c>
      <c r="H56">
        <v>55</v>
      </c>
    </row>
    <row r="57" spans="1:8" ht="20">
      <c r="A57" s="59" t="s">
        <v>68</v>
      </c>
      <c r="B57" s="31">
        <v>-1.1293393049458027</v>
      </c>
      <c r="C57" s="70">
        <v>2</v>
      </c>
      <c r="D57" s="70">
        <v>1</v>
      </c>
      <c r="E57" s="70">
        <v>42</v>
      </c>
      <c r="F57" s="71">
        <v>72</v>
      </c>
      <c r="G57" s="3">
        <v>3.8270294784580399</v>
      </c>
      <c r="H57">
        <v>56</v>
      </c>
    </row>
    <row r="58" spans="1:8" ht="20">
      <c r="A58" s="61" t="s">
        <v>75</v>
      </c>
      <c r="B58" s="40">
        <v>0.80567575168831174</v>
      </c>
      <c r="C58" s="46">
        <v>16</v>
      </c>
      <c r="D58" s="46">
        <v>3</v>
      </c>
      <c r="E58" s="46">
        <v>57</v>
      </c>
      <c r="F58" s="72">
        <v>87</v>
      </c>
      <c r="G58" s="4">
        <v>3.9615873015872998</v>
      </c>
      <c r="H58">
        <v>57</v>
      </c>
    </row>
    <row r="59" spans="1:8" ht="20">
      <c r="A59" s="63" t="s">
        <v>83</v>
      </c>
      <c r="B59" s="45">
        <v>-0.63412378462273378</v>
      </c>
      <c r="C59" s="48">
        <v>21</v>
      </c>
      <c r="D59" s="48">
        <v>2</v>
      </c>
      <c r="E59" s="48">
        <v>62</v>
      </c>
      <c r="F59" s="67">
        <v>92</v>
      </c>
      <c r="G59" s="2">
        <v>3.3168480725623501</v>
      </c>
      <c r="H59">
        <v>58</v>
      </c>
    </row>
    <row r="60" spans="1:8" ht="20">
      <c r="A60" s="61" t="s">
        <v>76</v>
      </c>
      <c r="B60" s="40">
        <v>1.2549373232617196</v>
      </c>
      <c r="C60" s="46">
        <v>17</v>
      </c>
      <c r="D60" s="46">
        <v>3</v>
      </c>
      <c r="E60" s="46">
        <v>58</v>
      </c>
      <c r="F60" s="72">
        <v>88</v>
      </c>
      <c r="G60" s="4">
        <v>3.54068027210884</v>
      </c>
      <c r="H60">
        <v>59</v>
      </c>
    </row>
    <row r="61" spans="1:8" ht="20">
      <c r="A61" s="60" t="s">
        <v>70</v>
      </c>
      <c r="B61" s="31">
        <v>0.23169249593766542</v>
      </c>
      <c r="C61" s="70">
        <v>6</v>
      </c>
      <c r="D61" s="70">
        <v>1</v>
      </c>
      <c r="E61" s="70">
        <v>46</v>
      </c>
      <c r="F61" s="71">
        <v>76</v>
      </c>
      <c r="G61" s="3">
        <v>3.35551020408163</v>
      </c>
      <c r="H61">
        <v>60</v>
      </c>
    </row>
    <row r="62" spans="1:8" ht="20">
      <c r="A62" s="63" t="s">
        <v>79</v>
      </c>
      <c r="B62" s="45">
        <v>-1.1913061482898895</v>
      </c>
      <c r="C62" s="48">
        <v>20</v>
      </c>
      <c r="D62" s="48">
        <v>2</v>
      </c>
      <c r="E62" s="48">
        <v>61</v>
      </c>
      <c r="F62" s="67">
        <v>91</v>
      </c>
      <c r="G62" s="2">
        <v>3.7509750566893398</v>
      </c>
      <c r="H62">
        <v>61</v>
      </c>
    </row>
    <row r="63" spans="1:8" ht="20">
      <c r="A63" s="59" t="s">
        <v>86</v>
      </c>
      <c r="B63" s="31">
        <v>-1.1424907215263371</v>
      </c>
      <c r="C63" s="70">
        <v>1</v>
      </c>
      <c r="D63" s="70">
        <v>1</v>
      </c>
      <c r="E63" s="70">
        <v>41</v>
      </c>
      <c r="F63" s="71">
        <v>71</v>
      </c>
      <c r="G63" s="3">
        <v>3.13696145124716</v>
      </c>
      <c r="H63">
        <v>62</v>
      </c>
    </row>
    <row r="64" spans="1:8" ht="20">
      <c r="A64" s="63" t="s">
        <v>80</v>
      </c>
      <c r="B64" s="45">
        <v>0.16624841156760786</v>
      </c>
      <c r="C64" s="48">
        <v>22</v>
      </c>
      <c r="D64" s="48">
        <v>2</v>
      </c>
      <c r="E64" s="48">
        <v>63</v>
      </c>
      <c r="F64" s="67">
        <v>93</v>
      </c>
      <c r="G64" s="2">
        <v>3.0609977324263</v>
      </c>
      <c r="H64">
        <v>63</v>
      </c>
    </row>
    <row r="65" spans="1:8" ht="20">
      <c r="A65" s="63" t="s">
        <v>82</v>
      </c>
      <c r="B65" s="45">
        <v>0.78164074653547022</v>
      </c>
      <c r="C65" s="48">
        <v>24</v>
      </c>
      <c r="D65" s="48">
        <v>2</v>
      </c>
      <c r="E65" s="48">
        <v>65</v>
      </c>
      <c r="F65" s="67">
        <v>95</v>
      </c>
      <c r="G65" s="2">
        <v>3.9427210884353698</v>
      </c>
      <c r="H65">
        <v>64</v>
      </c>
    </row>
    <row r="66" spans="1:8" ht="21" thickBot="1">
      <c r="A66" s="87" t="s">
        <v>69</v>
      </c>
      <c r="B66" s="33">
        <v>-0.53706073129766818</v>
      </c>
      <c r="C66" s="88">
        <v>3</v>
      </c>
      <c r="D66" s="88">
        <v>1</v>
      </c>
      <c r="E66" s="88">
        <v>43</v>
      </c>
      <c r="F66" s="89">
        <v>73</v>
      </c>
      <c r="G66" s="3">
        <v>3.75081632653061</v>
      </c>
      <c r="H66">
        <v>65</v>
      </c>
    </row>
    <row r="67" spans="1:8" ht="20">
      <c r="A67" s="61" t="s">
        <v>72</v>
      </c>
      <c r="B67" s="40">
        <v>-1.0313048965229548</v>
      </c>
      <c r="C67" s="46">
        <v>10</v>
      </c>
      <c r="D67" s="46">
        <v>3</v>
      </c>
      <c r="E67" s="46">
        <v>51</v>
      </c>
      <c r="F67" s="72">
        <v>81</v>
      </c>
      <c r="G67" s="4">
        <v>3.6721768707482898</v>
      </c>
      <c r="H67">
        <v>66</v>
      </c>
    </row>
    <row r="68" spans="1:8" ht="20">
      <c r="A68" s="61" t="s">
        <v>65</v>
      </c>
      <c r="B68" s="40">
        <v>-0.7317971821406829</v>
      </c>
      <c r="C68" s="46">
        <v>11</v>
      </c>
      <c r="D68" s="46">
        <v>3</v>
      </c>
      <c r="E68" s="46">
        <v>52</v>
      </c>
      <c r="F68" s="72">
        <v>82</v>
      </c>
      <c r="G68" s="4">
        <v>2.8854421768707481</v>
      </c>
      <c r="H68">
        <v>67</v>
      </c>
    </row>
    <row r="69" spans="1:8" ht="20">
      <c r="A69" s="63" t="s">
        <v>81</v>
      </c>
      <c r="B69" s="45">
        <v>0.46505470843950819</v>
      </c>
      <c r="C69" s="48">
        <v>23</v>
      </c>
      <c r="D69" s="48">
        <v>2</v>
      </c>
      <c r="E69" s="48">
        <v>64</v>
      </c>
      <c r="F69" s="67">
        <v>94</v>
      </c>
      <c r="G69" s="2">
        <v>3.6325170068027202</v>
      </c>
      <c r="H69">
        <v>68</v>
      </c>
    </row>
    <row r="70" spans="1:8" ht="20">
      <c r="A70" s="62" t="s">
        <v>67</v>
      </c>
      <c r="B70" s="40">
        <v>0.65592189449717464</v>
      </c>
      <c r="C70" s="46">
        <v>15</v>
      </c>
      <c r="D70" s="46">
        <v>3</v>
      </c>
      <c r="E70" s="46">
        <v>56</v>
      </c>
      <c r="F70" s="72">
        <v>86</v>
      </c>
      <c r="G70" s="4">
        <v>3.4781405895691599</v>
      </c>
      <c r="H70">
        <v>69</v>
      </c>
    </row>
    <row r="71" spans="1:8" ht="20">
      <c r="A71" s="60" t="s">
        <v>71</v>
      </c>
      <c r="B71" s="31">
        <v>1.4242230970513805</v>
      </c>
      <c r="C71" s="70">
        <v>8</v>
      </c>
      <c r="D71" s="70">
        <v>1</v>
      </c>
      <c r="E71" s="70">
        <v>48</v>
      </c>
      <c r="F71" s="71">
        <v>78</v>
      </c>
      <c r="G71" s="3">
        <v>3.3681859410430799</v>
      </c>
      <c r="H71">
        <v>70</v>
      </c>
    </row>
    <row r="72" spans="1:8" ht="20">
      <c r="A72" s="62" t="s">
        <v>66</v>
      </c>
      <c r="B72" s="40">
        <v>-0.41232228679959398</v>
      </c>
      <c r="C72" s="46">
        <v>13</v>
      </c>
      <c r="D72" s="46">
        <v>3</v>
      </c>
      <c r="E72" s="46">
        <v>54</v>
      </c>
      <c r="F72" s="72">
        <v>84</v>
      </c>
      <c r="G72" s="4">
        <v>3.1113832199546403</v>
      </c>
      <c r="H72">
        <v>71</v>
      </c>
    </row>
    <row r="73" spans="1:8" ht="20">
      <c r="A73" s="63" t="s">
        <v>84</v>
      </c>
      <c r="B73" s="45">
        <v>0.97211157047895325</v>
      </c>
      <c r="C73" s="48">
        <v>25</v>
      </c>
      <c r="D73" s="48">
        <v>2</v>
      </c>
      <c r="E73" s="48">
        <v>66</v>
      </c>
      <c r="F73" s="67">
        <v>96</v>
      </c>
      <c r="G73" s="2">
        <v>2.688027210884353</v>
      </c>
      <c r="H73">
        <v>72</v>
      </c>
    </row>
    <row r="74" spans="1:8" ht="20">
      <c r="A74" s="61" t="s">
        <v>74</v>
      </c>
      <c r="B74" s="40">
        <v>0.15674237052672263</v>
      </c>
      <c r="C74" s="46">
        <v>14</v>
      </c>
      <c r="D74" s="46">
        <v>3</v>
      </c>
      <c r="E74" s="46">
        <v>55</v>
      </c>
      <c r="F74" s="72">
        <v>85</v>
      </c>
      <c r="G74" s="4">
        <v>3.16766439909297</v>
      </c>
      <c r="H74">
        <v>73</v>
      </c>
    </row>
    <row r="75" spans="1:8" ht="20">
      <c r="A75" s="63" t="s">
        <v>85</v>
      </c>
      <c r="B75" s="45">
        <v>0.98948011330479291</v>
      </c>
      <c r="C75" s="48">
        <v>26</v>
      </c>
      <c r="D75" s="48">
        <v>2</v>
      </c>
      <c r="E75" s="48">
        <v>67</v>
      </c>
      <c r="F75" s="67">
        <v>97</v>
      </c>
      <c r="G75" s="2">
        <v>3.0989115646258503</v>
      </c>
      <c r="H75">
        <v>74</v>
      </c>
    </row>
    <row r="76" spans="1:8" ht="20">
      <c r="A76" s="61" t="s">
        <v>64</v>
      </c>
      <c r="B76" s="40">
        <v>-1.4805664680963626</v>
      </c>
      <c r="C76" s="46">
        <v>9</v>
      </c>
      <c r="D76" s="46">
        <v>3</v>
      </c>
      <c r="E76" s="46">
        <v>50</v>
      </c>
      <c r="F76" s="72">
        <v>80</v>
      </c>
      <c r="G76" s="4">
        <v>3.5404761904761903</v>
      </c>
      <c r="H76">
        <v>75</v>
      </c>
    </row>
    <row r="77" spans="1:8" ht="20">
      <c r="A77" s="61" t="s">
        <v>73</v>
      </c>
      <c r="B77" s="40">
        <v>-0.62197768686718324</v>
      </c>
      <c r="C77" s="46">
        <v>12</v>
      </c>
      <c r="D77" s="46">
        <v>3</v>
      </c>
      <c r="E77" s="46">
        <v>53</v>
      </c>
      <c r="F77" s="72">
        <v>83</v>
      </c>
      <c r="G77" s="4">
        <v>3.5562358276643899</v>
      </c>
      <c r="H77">
        <v>76</v>
      </c>
    </row>
    <row r="78" spans="1:8" ht="20">
      <c r="A78" s="60" t="s">
        <v>62</v>
      </c>
      <c r="B78" s="31">
        <v>1.3965527081060551</v>
      </c>
      <c r="C78" s="70">
        <v>7</v>
      </c>
      <c r="D78" s="70">
        <v>1</v>
      </c>
      <c r="E78" s="70">
        <v>47</v>
      </c>
      <c r="F78" s="71">
        <v>77</v>
      </c>
      <c r="G78" s="3">
        <v>3.0733333333333297</v>
      </c>
      <c r="H78">
        <v>77</v>
      </c>
    </row>
    <row r="79" spans="1:8" ht="20">
      <c r="A79" s="60" t="s">
        <v>63</v>
      </c>
      <c r="B79" s="31">
        <v>6.3624465804048597E-2</v>
      </c>
      <c r="C79" s="70">
        <v>5</v>
      </c>
      <c r="D79" s="70">
        <v>1</v>
      </c>
      <c r="E79" s="70">
        <v>45</v>
      </c>
      <c r="F79" s="71">
        <v>75</v>
      </c>
      <c r="G79" s="3">
        <v>3.18668934240362</v>
      </c>
      <c r="H79">
        <v>78</v>
      </c>
    </row>
  </sheetData>
  <sortState ref="A2:H27">
    <sortCondition ref="H2:H2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61" workbookViewId="0">
      <selection activeCell="F84" sqref="F84"/>
    </sheetView>
  </sheetViews>
  <sheetFormatPr baseColWidth="10" defaultRowHeight="15" x14ac:dyDescent="0"/>
  <cols>
    <col min="1" max="1" width="16.83203125" customWidth="1"/>
  </cols>
  <sheetData>
    <row r="1" spans="1:8" ht="16" thickBot="1">
      <c r="A1" t="s">
        <v>54</v>
      </c>
      <c r="B1" t="s">
        <v>46</v>
      </c>
      <c r="C1" t="s">
        <v>48</v>
      </c>
      <c r="D1" t="s">
        <v>57</v>
      </c>
      <c r="E1" t="s">
        <v>55</v>
      </c>
      <c r="F1" t="s">
        <v>56</v>
      </c>
      <c r="G1" t="s">
        <v>53</v>
      </c>
      <c r="H1" t="s">
        <v>58</v>
      </c>
    </row>
    <row r="2" spans="1:8" ht="20">
      <c r="A2" s="78" t="s">
        <v>77</v>
      </c>
      <c r="B2" s="79">
        <v>1.4046911804528555</v>
      </c>
      <c r="C2" s="80">
        <v>18</v>
      </c>
      <c r="D2" s="80">
        <v>3</v>
      </c>
      <c r="E2" s="80">
        <v>59</v>
      </c>
      <c r="F2" s="82">
        <v>89</v>
      </c>
      <c r="G2" s="4">
        <v>3.9851927437641699</v>
      </c>
      <c r="H2">
        <v>1</v>
      </c>
    </row>
    <row r="3" spans="1:8" ht="20">
      <c r="A3" s="59" t="s">
        <v>68</v>
      </c>
      <c r="B3" s="31">
        <v>-1.1293393049458027</v>
      </c>
      <c r="C3" s="70">
        <v>2</v>
      </c>
      <c r="D3" s="70">
        <v>1</v>
      </c>
      <c r="E3" s="70">
        <v>42</v>
      </c>
      <c r="F3" s="71">
        <v>72</v>
      </c>
      <c r="G3" s="3">
        <v>3.8270294784580399</v>
      </c>
      <c r="H3">
        <f>H2+1</f>
        <v>2</v>
      </c>
    </row>
    <row r="4" spans="1:8" ht="20">
      <c r="A4" s="63" t="s">
        <v>79</v>
      </c>
      <c r="B4" s="45">
        <v>-1.1913061482898895</v>
      </c>
      <c r="C4" s="48">
        <v>20</v>
      </c>
      <c r="D4" s="48">
        <v>2</v>
      </c>
      <c r="E4" s="48">
        <v>61</v>
      </c>
      <c r="F4" s="67">
        <v>91</v>
      </c>
      <c r="G4" s="2">
        <v>3.7509750566893398</v>
      </c>
      <c r="H4">
        <f t="shared" ref="H4:H67" si="0">H3+1</f>
        <v>3</v>
      </c>
    </row>
    <row r="5" spans="1:8" ht="20">
      <c r="A5" s="63" t="s">
        <v>78</v>
      </c>
      <c r="B5" s="45">
        <v>-1.5491056174137092</v>
      </c>
      <c r="C5" s="48">
        <v>19</v>
      </c>
      <c r="D5" s="48">
        <v>2</v>
      </c>
      <c r="E5" s="48">
        <v>60</v>
      </c>
      <c r="F5" s="67">
        <v>90</v>
      </c>
      <c r="G5" s="2">
        <v>3.30308390022675</v>
      </c>
      <c r="H5">
        <f t="shared" si="0"/>
        <v>4</v>
      </c>
    </row>
    <row r="6" spans="1:8" ht="20">
      <c r="A6" s="61" t="s">
        <v>72</v>
      </c>
      <c r="B6" s="40">
        <v>-1.0313048965229548</v>
      </c>
      <c r="C6" s="46">
        <v>10</v>
      </c>
      <c r="D6" s="46">
        <v>3</v>
      </c>
      <c r="E6" s="46">
        <v>51</v>
      </c>
      <c r="F6" s="72">
        <v>81</v>
      </c>
      <c r="G6" s="4">
        <v>3.6721768707482898</v>
      </c>
      <c r="H6">
        <f t="shared" si="0"/>
        <v>5</v>
      </c>
    </row>
    <row r="7" spans="1:8" ht="20">
      <c r="A7" s="59" t="s">
        <v>69</v>
      </c>
      <c r="B7" s="31">
        <v>-0.53706073129766818</v>
      </c>
      <c r="C7" s="70">
        <v>3</v>
      </c>
      <c r="D7" s="70">
        <v>1</v>
      </c>
      <c r="E7" s="70">
        <v>43</v>
      </c>
      <c r="F7" s="71">
        <v>73</v>
      </c>
      <c r="G7" s="3">
        <v>3.75081632653061</v>
      </c>
      <c r="H7">
        <f t="shared" si="0"/>
        <v>6</v>
      </c>
    </row>
    <row r="8" spans="1:8" ht="20">
      <c r="A8" s="61" t="s">
        <v>76</v>
      </c>
      <c r="B8" s="40">
        <v>1.2549373232617196</v>
      </c>
      <c r="C8" s="46">
        <v>17</v>
      </c>
      <c r="D8" s="46">
        <v>3</v>
      </c>
      <c r="E8" s="46">
        <v>58</v>
      </c>
      <c r="F8" s="72">
        <v>88</v>
      </c>
      <c r="G8" s="4">
        <v>3.54068027210884</v>
      </c>
      <c r="H8">
        <f t="shared" si="0"/>
        <v>7</v>
      </c>
    </row>
    <row r="9" spans="1:8" ht="20">
      <c r="A9" s="62" t="s">
        <v>66</v>
      </c>
      <c r="B9" s="40">
        <v>-0.41232228679959398</v>
      </c>
      <c r="C9" s="46">
        <v>13</v>
      </c>
      <c r="D9" s="46">
        <v>3</v>
      </c>
      <c r="E9" s="46">
        <v>54</v>
      </c>
      <c r="F9" s="72">
        <v>84</v>
      </c>
      <c r="G9" s="4">
        <v>3.1113832199546403</v>
      </c>
      <c r="H9">
        <f t="shared" si="0"/>
        <v>8</v>
      </c>
    </row>
    <row r="10" spans="1:8" ht="20">
      <c r="A10" s="60" t="s">
        <v>62</v>
      </c>
      <c r="B10" s="31">
        <v>1.3965527081060551</v>
      </c>
      <c r="C10" s="70">
        <v>7</v>
      </c>
      <c r="D10" s="70">
        <v>1</v>
      </c>
      <c r="E10" s="70">
        <v>47</v>
      </c>
      <c r="F10" s="71">
        <v>77</v>
      </c>
      <c r="G10" s="3">
        <v>3.0733333333333297</v>
      </c>
      <c r="H10">
        <f t="shared" si="0"/>
        <v>9</v>
      </c>
    </row>
    <row r="11" spans="1:8" ht="20">
      <c r="A11" s="62" t="s">
        <v>67</v>
      </c>
      <c r="B11" s="40">
        <v>0.65592189449717464</v>
      </c>
      <c r="C11" s="46">
        <v>15</v>
      </c>
      <c r="D11" s="46">
        <v>3</v>
      </c>
      <c r="E11" s="46">
        <v>56</v>
      </c>
      <c r="F11" s="72">
        <v>86</v>
      </c>
      <c r="G11" s="4">
        <v>3.4781405895691599</v>
      </c>
      <c r="H11">
        <f t="shared" si="0"/>
        <v>10</v>
      </c>
    </row>
    <row r="12" spans="1:8" ht="20">
      <c r="A12" s="60" t="s">
        <v>70</v>
      </c>
      <c r="B12" s="31">
        <v>0.23169249593766542</v>
      </c>
      <c r="C12" s="70">
        <v>6</v>
      </c>
      <c r="D12" s="70">
        <v>1</v>
      </c>
      <c r="E12" s="70">
        <v>46</v>
      </c>
      <c r="F12" s="71">
        <v>76</v>
      </c>
      <c r="G12" s="3">
        <v>3.35551020408163</v>
      </c>
      <c r="H12">
        <f t="shared" si="0"/>
        <v>11</v>
      </c>
    </row>
    <row r="13" spans="1:8" ht="20">
      <c r="A13" s="63" t="s">
        <v>84</v>
      </c>
      <c r="B13" s="45">
        <v>0.97211157047895325</v>
      </c>
      <c r="C13" s="48">
        <v>25</v>
      </c>
      <c r="D13" s="48">
        <v>2</v>
      </c>
      <c r="E13" s="48">
        <v>66</v>
      </c>
      <c r="F13" s="67">
        <v>96</v>
      </c>
      <c r="G13" s="2">
        <v>2.688027210884353</v>
      </c>
      <c r="H13">
        <f t="shared" si="0"/>
        <v>12</v>
      </c>
    </row>
    <row r="14" spans="1:8" ht="20">
      <c r="A14" s="61" t="s">
        <v>73</v>
      </c>
      <c r="B14" s="40">
        <v>-0.62197768686718324</v>
      </c>
      <c r="C14" s="46">
        <v>12</v>
      </c>
      <c r="D14" s="46">
        <v>3</v>
      </c>
      <c r="E14" s="46">
        <v>53</v>
      </c>
      <c r="F14" s="72">
        <v>83</v>
      </c>
      <c r="G14" s="4">
        <v>3.5562358276643899</v>
      </c>
      <c r="H14">
        <f t="shared" si="0"/>
        <v>13</v>
      </c>
    </row>
    <row r="15" spans="1:8" ht="21" thickBot="1">
      <c r="A15" s="64" t="s">
        <v>81</v>
      </c>
      <c r="B15" s="44">
        <v>0.46505470843950819</v>
      </c>
      <c r="C15" s="57">
        <v>23</v>
      </c>
      <c r="D15" s="57">
        <v>2</v>
      </c>
      <c r="E15" s="57">
        <v>64</v>
      </c>
      <c r="F15" s="73">
        <v>94</v>
      </c>
      <c r="G15" s="2">
        <v>3.6325170068027202</v>
      </c>
      <c r="H15">
        <f t="shared" si="0"/>
        <v>14</v>
      </c>
    </row>
    <row r="16" spans="1:8" ht="20">
      <c r="A16" s="60" t="s">
        <v>63</v>
      </c>
      <c r="B16" s="31">
        <v>6.3624465804048597E-2</v>
      </c>
      <c r="C16" s="70">
        <v>5</v>
      </c>
      <c r="D16" s="70">
        <v>1</v>
      </c>
      <c r="E16" s="70">
        <v>45</v>
      </c>
      <c r="F16" s="71">
        <v>75</v>
      </c>
      <c r="G16" s="3">
        <v>3.18668934240362</v>
      </c>
      <c r="H16">
        <f t="shared" si="0"/>
        <v>15</v>
      </c>
    </row>
    <row r="17" spans="1:8" ht="20">
      <c r="A17" s="59" t="s">
        <v>86</v>
      </c>
      <c r="B17" s="31">
        <v>-1.1424907215263371</v>
      </c>
      <c r="C17" s="70">
        <v>1</v>
      </c>
      <c r="D17" s="70">
        <v>1</v>
      </c>
      <c r="E17" s="70">
        <v>41</v>
      </c>
      <c r="F17" s="71">
        <v>71</v>
      </c>
      <c r="G17" s="3">
        <v>3.13696145124716</v>
      </c>
      <c r="H17">
        <f t="shared" si="0"/>
        <v>16</v>
      </c>
    </row>
    <row r="18" spans="1:8" ht="20">
      <c r="A18" s="61" t="s">
        <v>65</v>
      </c>
      <c r="B18" s="40">
        <v>-0.7317971821406829</v>
      </c>
      <c r="C18" s="46">
        <v>11</v>
      </c>
      <c r="D18" s="46">
        <v>3</v>
      </c>
      <c r="E18" s="46">
        <v>52</v>
      </c>
      <c r="F18" s="72">
        <v>82</v>
      </c>
      <c r="G18" s="4">
        <v>2.8854421768707481</v>
      </c>
      <c r="H18">
        <f t="shared" si="0"/>
        <v>17</v>
      </c>
    </row>
    <row r="19" spans="1:8" ht="20">
      <c r="A19" s="63" t="s">
        <v>85</v>
      </c>
      <c r="B19" s="45">
        <v>0.98948011330479291</v>
      </c>
      <c r="C19" s="48">
        <v>26</v>
      </c>
      <c r="D19" s="48">
        <v>2</v>
      </c>
      <c r="E19" s="48">
        <v>67</v>
      </c>
      <c r="F19" s="67">
        <v>97</v>
      </c>
      <c r="G19" s="2">
        <v>3.0989115646258503</v>
      </c>
      <c r="H19">
        <f t="shared" si="0"/>
        <v>18</v>
      </c>
    </row>
    <row r="20" spans="1:8" ht="20">
      <c r="A20" s="63" t="s">
        <v>80</v>
      </c>
      <c r="B20" s="45">
        <v>0.16624841156760786</v>
      </c>
      <c r="C20" s="48">
        <v>22</v>
      </c>
      <c r="D20" s="48">
        <v>2</v>
      </c>
      <c r="E20" s="48">
        <v>63</v>
      </c>
      <c r="F20" s="67">
        <v>93</v>
      </c>
      <c r="G20" s="2">
        <v>3.0609977324263</v>
      </c>
      <c r="H20">
        <f t="shared" si="0"/>
        <v>19</v>
      </c>
    </row>
    <row r="21" spans="1:8" ht="20">
      <c r="A21" s="60" t="s">
        <v>87</v>
      </c>
      <c r="B21" s="31">
        <v>-0.3072020091293417</v>
      </c>
      <c r="C21" s="70">
        <v>4</v>
      </c>
      <c r="D21" s="70">
        <v>1</v>
      </c>
      <c r="E21" s="70">
        <v>44</v>
      </c>
      <c r="F21" s="71">
        <v>74</v>
      </c>
      <c r="G21" s="3">
        <v>3.2894784580498797</v>
      </c>
      <c r="H21">
        <f t="shared" si="0"/>
        <v>20</v>
      </c>
    </row>
    <row r="22" spans="1:8" ht="20">
      <c r="A22" s="61" t="s">
        <v>64</v>
      </c>
      <c r="B22" s="40">
        <v>-1.4805664680963626</v>
      </c>
      <c r="C22" s="46">
        <v>9</v>
      </c>
      <c r="D22" s="46">
        <v>3</v>
      </c>
      <c r="E22" s="46">
        <v>50</v>
      </c>
      <c r="F22" s="72">
        <v>80</v>
      </c>
      <c r="G22" s="4">
        <v>3.5404761904761903</v>
      </c>
      <c r="H22">
        <f t="shared" si="0"/>
        <v>21</v>
      </c>
    </row>
    <row r="23" spans="1:8" ht="20">
      <c r="A23" s="61" t="s">
        <v>75</v>
      </c>
      <c r="B23" s="40">
        <v>0.80567575168831174</v>
      </c>
      <c r="C23" s="46">
        <v>16</v>
      </c>
      <c r="D23" s="46">
        <v>3</v>
      </c>
      <c r="E23" s="46">
        <v>57</v>
      </c>
      <c r="F23" s="72">
        <v>87</v>
      </c>
      <c r="G23" s="4">
        <v>3.9615873015872998</v>
      </c>
      <c r="H23">
        <f t="shared" si="0"/>
        <v>22</v>
      </c>
    </row>
    <row r="24" spans="1:8" ht="20">
      <c r="A24" s="63" t="s">
        <v>82</v>
      </c>
      <c r="B24" s="45">
        <v>0.78164074653547022</v>
      </c>
      <c r="C24" s="48">
        <v>24</v>
      </c>
      <c r="D24" s="48">
        <v>2</v>
      </c>
      <c r="E24" s="48">
        <v>65</v>
      </c>
      <c r="F24" s="67">
        <v>95</v>
      </c>
      <c r="G24" s="2">
        <v>3.9427210884353698</v>
      </c>
      <c r="H24">
        <f t="shared" si="0"/>
        <v>23</v>
      </c>
    </row>
    <row r="25" spans="1:8" ht="20">
      <c r="A25" s="63" t="s">
        <v>83</v>
      </c>
      <c r="B25" s="45">
        <v>-0.63412378462273378</v>
      </c>
      <c r="C25" s="48">
        <v>21</v>
      </c>
      <c r="D25" s="48">
        <v>2</v>
      </c>
      <c r="E25" s="48">
        <v>62</v>
      </c>
      <c r="F25" s="67">
        <v>92</v>
      </c>
      <c r="G25" s="2">
        <v>3.3168480725623501</v>
      </c>
      <c r="H25">
        <f t="shared" si="0"/>
        <v>24</v>
      </c>
    </row>
    <row r="26" spans="1:8" ht="20">
      <c r="A26" s="61" t="s">
        <v>74</v>
      </c>
      <c r="B26" s="40">
        <v>0.15674237052672263</v>
      </c>
      <c r="C26" s="46">
        <v>14</v>
      </c>
      <c r="D26" s="46">
        <v>3</v>
      </c>
      <c r="E26" s="46">
        <v>55</v>
      </c>
      <c r="F26" s="72">
        <v>85</v>
      </c>
      <c r="G26" s="4">
        <v>3.16766439909297</v>
      </c>
      <c r="H26">
        <f t="shared" si="0"/>
        <v>25</v>
      </c>
    </row>
    <row r="27" spans="1:8" ht="21" thickBot="1">
      <c r="A27" s="60" t="s">
        <v>71</v>
      </c>
      <c r="B27" s="31">
        <v>1.4242230970513805</v>
      </c>
      <c r="C27" s="70">
        <v>8</v>
      </c>
      <c r="D27" s="70">
        <v>1</v>
      </c>
      <c r="E27" s="70">
        <v>48</v>
      </c>
      <c r="F27" s="71">
        <v>78</v>
      </c>
      <c r="G27" s="3">
        <v>3.3681859410430799</v>
      </c>
      <c r="H27">
        <f t="shared" si="0"/>
        <v>26</v>
      </c>
    </row>
    <row r="28" spans="1:8" ht="20">
      <c r="A28" s="78" t="s">
        <v>77</v>
      </c>
      <c r="B28" s="79">
        <v>1.4046911804528555</v>
      </c>
      <c r="C28" s="80">
        <v>18</v>
      </c>
      <c r="D28" s="80">
        <v>3</v>
      </c>
      <c r="E28" s="80">
        <v>59</v>
      </c>
      <c r="F28" s="82">
        <v>89</v>
      </c>
      <c r="G28" s="4">
        <v>3.9851927437641699</v>
      </c>
      <c r="H28">
        <f t="shared" si="0"/>
        <v>27</v>
      </c>
    </row>
    <row r="29" spans="1:8" ht="20">
      <c r="A29" s="59" t="s">
        <v>68</v>
      </c>
      <c r="B29" s="31">
        <v>-1.1293393049458027</v>
      </c>
      <c r="C29" s="70">
        <v>2</v>
      </c>
      <c r="D29" s="70">
        <v>1</v>
      </c>
      <c r="E29" s="70">
        <v>42</v>
      </c>
      <c r="F29" s="71">
        <v>72</v>
      </c>
      <c r="G29" s="3">
        <v>3.8270294784580399</v>
      </c>
      <c r="H29">
        <f t="shared" si="0"/>
        <v>28</v>
      </c>
    </row>
    <row r="30" spans="1:8" ht="20">
      <c r="A30" s="63" t="s">
        <v>79</v>
      </c>
      <c r="B30" s="45">
        <v>-1.1913061482898895</v>
      </c>
      <c r="C30" s="48">
        <v>20</v>
      </c>
      <c r="D30" s="48">
        <v>2</v>
      </c>
      <c r="E30" s="48">
        <v>61</v>
      </c>
      <c r="F30" s="67">
        <v>91</v>
      </c>
      <c r="G30" s="2">
        <v>3.7509750566893398</v>
      </c>
      <c r="H30">
        <f t="shared" si="0"/>
        <v>29</v>
      </c>
    </row>
    <row r="31" spans="1:8" ht="20">
      <c r="A31" s="63" t="s">
        <v>78</v>
      </c>
      <c r="B31" s="45">
        <v>-1.5491056174137092</v>
      </c>
      <c r="C31" s="48">
        <v>19</v>
      </c>
      <c r="D31" s="48">
        <v>2</v>
      </c>
      <c r="E31" s="48">
        <v>60</v>
      </c>
      <c r="F31" s="67">
        <v>90</v>
      </c>
      <c r="G31" s="2">
        <v>3.30308390022675</v>
      </c>
      <c r="H31">
        <f t="shared" si="0"/>
        <v>30</v>
      </c>
    </row>
    <row r="32" spans="1:8" ht="20">
      <c r="A32" s="61" t="s">
        <v>72</v>
      </c>
      <c r="B32" s="40">
        <v>-1.0313048965229548</v>
      </c>
      <c r="C32" s="46">
        <v>10</v>
      </c>
      <c r="D32" s="46">
        <v>3</v>
      </c>
      <c r="E32" s="46">
        <v>51</v>
      </c>
      <c r="F32" s="72">
        <v>81</v>
      </c>
      <c r="G32" s="4">
        <v>3.6721768707482898</v>
      </c>
      <c r="H32">
        <f t="shared" si="0"/>
        <v>31</v>
      </c>
    </row>
    <row r="33" spans="1:8" ht="20">
      <c r="A33" s="59" t="s">
        <v>69</v>
      </c>
      <c r="B33" s="31">
        <v>-0.53706073129766818</v>
      </c>
      <c r="C33" s="70">
        <v>3</v>
      </c>
      <c r="D33" s="70">
        <v>1</v>
      </c>
      <c r="E33" s="70">
        <v>43</v>
      </c>
      <c r="F33" s="71">
        <v>73</v>
      </c>
      <c r="G33" s="3">
        <v>3.75081632653061</v>
      </c>
      <c r="H33">
        <f t="shared" si="0"/>
        <v>32</v>
      </c>
    </row>
    <row r="34" spans="1:8" ht="20">
      <c r="A34" s="61" t="s">
        <v>76</v>
      </c>
      <c r="B34" s="40">
        <v>1.2549373232617196</v>
      </c>
      <c r="C34" s="46">
        <v>17</v>
      </c>
      <c r="D34" s="46">
        <v>3</v>
      </c>
      <c r="E34" s="46">
        <v>58</v>
      </c>
      <c r="F34" s="72">
        <v>88</v>
      </c>
      <c r="G34" s="4">
        <v>3.54068027210884</v>
      </c>
      <c r="H34">
        <f t="shared" si="0"/>
        <v>33</v>
      </c>
    </row>
    <row r="35" spans="1:8" ht="20">
      <c r="A35" s="62" t="s">
        <v>66</v>
      </c>
      <c r="B35" s="40">
        <v>-0.41232228679959398</v>
      </c>
      <c r="C35" s="46">
        <v>13</v>
      </c>
      <c r="D35" s="46">
        <v>3</v>
      </c>
      <c r="E35" s="46">
        <v>54</v>
      </c>
      <c r="F35" s="72">
        <v>84</v>
      </c>
      <c r="G35" s="4">
        <v>3.1113832199546403</v>
      </c>
      <c r="H35">
        <f t="shared" si="0"/>
        <v>34</v>
      </c>
    </row>
    <row r="36" spans="1:8" ht="20">
      <c r="A36" s="60" t="s">
        <v>62</v>
      </c>
      <c r="B36" s="31">
        <v>1.3965527081060551</v>
      </c>
      <c r="C36" s="70">
        <v>7</v>
      </c>
      <c r="D36" s="70">
        <v>1</v>
      </c>
      <c r="E36" s="70">
        <v>47</v>
      </c>
      <c r="F36" s="71">
        <v>77</v>
      </c>
      <c r="G36" s="3">
        <v>3.0733333333333297</v>
      </c>
      <c r="H36">
        <f t="shared" si="0"/>
        <v>35</v>
      </c>
    </row>
    <row r="37" spans="1:8" ht="20">
      <c r="A37" s="62" t="s">
        <v>67</v>
      </c>
      <c r="B37" s="40">
        <v>0.65592189449717464</v>
      </c>
      <c r="C37" s="46">
        <v>15</v>
      </c>
      <c r="D37" s="46">
        <v>3</v>
      </c>
      <c r="E37" s="46">
        <v>56</v>
      </c>
      <c r="F37" s="72">
        <v>86</v>
      </c>
      <c r="G37" s="4">
        <v>3.4781405895691599</v>
      </c>
      <c r="H37">
        <f t="shared" si="0"/>
        <v>36</v>
      </c>
    </row>
    <row r="38" spans="1:8" ht="20">
      <c r="A38" s="60" t="s">
        <v>70</v>
      </c>
      <c r="B38" s="31">
        <v>0.23169249593766542</v>
      </c>
      <c r="C38" s="70">
        <v>6</v>
      </c>
      <c r="D38" s="70">
        <v>1</v>
      </c>
      <c r="E38" s="70">
        <v>46</v>
      </c>
      <c r="F38" s="71">
        <v>76</v>
      </c>
      <c r="G38" s="3">
        <v>3.35551020408163</v>
      </c>
      <c r="H38">
        <f t="shared" si="0"/>
        <v>37</v>
      </c>
    </row>
    <row r="39" spans="1:8" ht="20">
      <c r="A39" s="63" t="s">
        <v>84</v>
      </c>
      <c r="B39" s="45">
        <v>0.97211157047895325</v>
      </c>
      <c r="C39" s="48">
        <v>25</v>
      </c>
      <c r="D39" s="48">
        <v>2</v>
      </c>
      <c r="E39" s="48">
        <v>66</v>
      </c>
      <c r="F39" s="67">
        <v>96</v>
      </c>
      <c r="G39" s="2">
        <v>2.688027210884353</v>
      </c>
      <c r="H39">
        <f t="shared" si="0"/>
        <v>38</v>
      </c>
    </row>
    <row r="40" spans="1:8" ht="20">
      <c r="A40" s="61" t="s">
        <v>73</v>
      </c>
      <c r="B40" s="40">
        <v>-0.62197768686718324</v>
      </c>
      <c r="C40" s="46">
        <v>12</v>
      </c>
      <c r="D40" s="46">
        <v>3</v>
      </c>
      <c r="E40" s="46">
        <v>53</v>
      </c>
      <c r="F40" s="72">
        <v>83</v>
      </c>
      <c r="G40" s="4">
        <v>3.5562358276643899</v>
      </c>
      <c r="H40">
        <f t="shared" si="0"/>
        <v>39</v>
      </c>
    </row>
    <row r="41" spans="1:8" ht="21" thickBot="1">
      <c r="A41" s="64" t="s">
        <v>81</v>
      </c>
      <c r="B41" s="44">
        <v>0.46505470843950819</v>
      </c>
      <c r="C41" s="57">
        <v>23</v>
      </c>
      <c r="D41" s="57">
        <v>2</v>
      </c>
      <c r="E41" s="57">
        <v>64</v>
      </c>
      <c r="F41" s="73">
        <v>94</v>
      </c>
      <c r="G41" s="2">
        <v>3.6325170068027202</v>
      </c>
      <c r="H41">
        <f t="shared" si="0"/>
        <v>40</v>
      </c>
    </row>
    <row r="42" spans="1:8" ht="20">
      <c r="A42" s="60" t="s">
        <v>63</v>
      </c>
      <c r="B42" s="31">
        <v>6.3624465804048597E-2</v>
      </c>
      <c r="C42" s="70">
        <v>5</v>
      </c>
      <c r="D42" s="70">
        <v>1</v>
      </c>
      <c r="E42" s="70">
        <v>45</v>
      </c>
      <c r="F42" s="71">
        <v>75</v>
      </c>
      <c r="G42" s="3">
        <v>3.18668934240362</v>
      </c>
      <c r="H42">
        <f t="shared" si="0"/>
        <v>41</v>
      </c>
    </row>
    <row r="43" spans="1:8" ht="20">
      <c r="A43" s="59" t="s">
        <v>86</v>
      </c>
      <c r="B43" s="31">
        <v>-1.1424907215263371</v>
      </c>
      <c r="C43" s="70">
        <v>1</v>
      </c>
      <c r="D43" s="70">
        <v>1</v>
      </c>
      <c r="E43" s="70">
        <v>41</v>
      </c>
      <c r="F43" s="71">
        <v>71</v>
      </c>
      <c r="G43" s="3">
        <v>3.13696145124716</v>
      </c>
      <c r="H43">
        <f t="shared" si="0"/>
        <v>42</v>
      </c>
    </row>
    <row r="44" spans="1:8" ht="20">
      <c r="A44" s="61" t="s">
        <v>65</v>
      </c>
      <c r="B44" s="40">
        <v>-0.7317971821406829</v>
      </c>
      <c r="C44" s="46">
        <v>11</v>
      </c>
      <c r="D44" s="46">
        <v>3</v>
      </c>
      <c r="E44" s="46">
        <v>52</v>
      </c>
      <c r="F44" s="72">
        <v>82</v>
      </c>
      <c r="G44" s="4">
        <v>2.8854421768707481</v>
      </c>
      <c r="H44">
        <f t="shared" si="0"/>
        <v>43</v>
      </c>
    </row>
    <row r="45" spans="1:8" ht="20">
      <c r="A45" s="63" t="s">
        <v>85</v>
      </c>
      <c r="B45" s="45">
        <v>0.98948011330479291</v>
      </c>
      <c r="C45" s="48">
        <v>26</v>
      </c>
      <c r="D45" s="48">
        <v>2</v>
      </c>
      <c r="E45" s="48">
        <v>67</v>
      </c>
      <c r="F45" s="67">
        <v>97</v>
      </c>
      <c r="G45" s="2">
        <v>3.0989115646258503</v>
      </c>
      <c r="H45">
        <f t="shared" si="0"/>
        <v>44</v>
      </c>
    </row>
    <row r="46" spans="1:8" ht="20">
      <c r="A46" s="63" t="s">
        <v>80</v>
      </c>
      <c r="B46" s="45">
        <v>0.16624841156760786</v>
      </c>
      <c r="C46" s="48">
        <v>22</v>
      </c>
      <c r="D46" s="48">
        <v>2</v>
      </c>
      <c r="E46" s="48">
        <v>63</v>
      </c>
      <c r="F46" s="67">
        <v>93</v>
      </c>
      <c r="G46" s="2">
        <v>3.0609977324263</v>
      </c>
      <c r="H46">
        <f t="shared" si="0"/>
        <v>45</v>
      </c>
    </row>
    <row r="47" spans="1:8" ht="20">
      <c r="A47" s="60" t="s">
        <v>87</v>
      </c>
      <c r="B47" s="31">
        <v>-0.3072020091293417</v>
      </c>
      <c r="C47" s="70">
        <v>4</v>
      </c>
      <c r="D47" s="70">
        <v>1</v>
      </c>
      <c r="E47" s="70">
        <v>44</v>
      </c>
      <c r="F47" s="71">
        <v>74</v>
      </c>
      <c r="G47" s="3">
        <v>3.2894784580498797</v>
      </c>
      <c r="H47">
        <f t="shared" si="0"/>
        <v>46</v>
      </c>
    </row>
    <row r="48" spans="1:8" ht="20">
      <c r="A48" s="61" t="s">
        <v>64</v>
      </c>
      <c r="B48" s="40">
        <v>-1.4805664680963626</v>
      </c>
      <c r="C48" s="46">
        <v>9</v>
      </c>
      <c r="D48" s="46">
        <v>3</v>
      </c>
      <c r="E48" s="46">
        <v>50</v>
      </c>
      <c r="F48" s="72">
        <v>80</v>
      </c>
      <c r="G48" s="4">
        <v>3.5404761904761903</v>
      </c>
      <c r="H48">
        <f t="shared" si="0"/>
        <v>47</v>
      </c>
    </row>
    <row r="49" spans="1:8" ht="20">
      <c r="A49" s="61" t="s">
        <v>75</v>
      </c>
      <c r="B49" s="40">
        <v>0.80567575168831174</v>
      </c>
      <c r="C49" s="46">
        <v>16</v>
      </c>
      <c r="D49" s="46">
        <v>3</v>
      </c>
      <c r="E49" s="46">
        <v>57</v>
      </c>
      <c r="F49" s="72">
        <v>87</v>
      </c>
      <c r="G49" s="4">
        <v>3.9615873015872998</v>
      </c>
      <c r="H49">
        <f t="shared" si="0"/>
        <v>48</v>
      </c>
    </row>
    <row r="50" spans="1:8" ht="20">
      <c r="A50" s="63" t="s">
        <v>82</v>
      </c>
      <c r="B50" s="45">
        <v>0.78164074653547022</v>
      </c>
      <c r="C50" s="48">
        <v>24</v>
      </c>
      <c r="D50" s="48">
        <v>2</v>
      </c>
      <c r="E50" s="48">
        <v>65</v>
      </c>
      <c r="F50" s="67">
        <v>95</v>
      </c>
      <c r="G50" s="2">
        <v>3.9427210884353698</v>
      </c>
      <c r="H50">
        <f t="shared" si="0"/>
        <v>49</v>
      </c>
    </row>
    <row r="51" spans="1:8" ht="20">
      <c r="A51" s="63" t="s">
        <v>83</v>
      </c>
      <c r="B51" s="45">
        <v>-0.63412378462273378</v>
      </c>
      <c r="C51" s="48">
        <v>21</v>
      </c>
      <c r="D51" s="48">
        <v>2</v>
      </c>
      <c r="E51" s="48">
        <v>62</v>
      </c>
      <c r="F51" s="67">
        <v>92</v>
      </c>
      <c r="G51" s="2">
        <v>3.3168480725623501</v>
      </c>
      <c r="H51">
        <f t="shared" si="0"/>
        <v>50</v>
      </c>
    </row>
    <row r="52" spans="1:8" ht="20">
      <c r="A52" s="61" t="s">
        <v>74</v>
      </c>
      <c r="B52" s="40">
        <v>0.15674237052672263</v>
      </c>
      <c r="C52" s="46">
        <v>14</v>
      </c>
      <c r="D52" s="46">
        <v>3</v>
      </c>
      <c r="E52" s="46">
        <v>55</v>
      </c>
      <c r="F52" s="72">
        <v>85</v>
      </c>
      <c r="G52" s="4">
        <v>3.16766439909297</v>
      </c>
      <c r="H52">
        <f t="shared" si="0"/>
        <v>51</v>
      </c>
    </row>
    <row r="53" spans="1:8" ht="21" thickBot="1">
      <c r="A53" s="60" t="s">
        <v>71</v>
      </c>
      <c r="B53" s="31">
        <v>1.4242230970513805</v>
      </c>
      <c r="C53" s="70">
        <v>8</v>
      </c>
      <c r="D53" s="70">
        <v>1</v>
      </c>
      <c r="E53" s="70">
        <v>48</v>
      </c>
      <c r="F53" s="71">
        <v>78</v>
      </c>
      <c r="G53" s="3">
        <v>3.3681859410430799</v>
      </c>
      <c r="H53">
        <f t="shared" si="0"/>
        <v>52</v>
      </c>
    </row>
    <row r="54" spans="1:8" ht="20">
      <c r="A54" s="78" t="s">
        <v>77</v>
      </c>
      <c r="B54" s="79">
        <v>1.4046911804528555</v>
      </c>
      <c r="C54" s="80">
        <v>18</v>
      </c>
      <c r="D54" s="80">
        <v>3</v>
      </c>
      <c r="E54" s="80">
        <v>59</v>
      </c>
      <c r="F54" s="82">
        <v>89</v>
      </c>
      <c r="G54" s="4">
        <v>3.9851927437641699</v>
      </c>
      <c r="H54">
        <f t="shared" si="0"/>
        <v>53</v>
      </c>
    </row>
    <row r="55" spans="1:8" ht="20">
      <c r="A55" s="59" t="s">
        <v>68</v>
      </c>
      <c r="B55" s="31">
        <v>-1.1293393049458027</v>
      </c>
      <c r="C55" s="70">
        <v>2</v>
      </c>
      <c r="D55" s="70">
        <v>1</v>
      </c>
      <c r="E55" s="70">
        <v>42</v>
      </c>
      <c r="F55" s="71">
        <v>72</v>
      </c>
      <c r="G55" s="3">
        <v>3.8270294784580399</v>
      </c>
      <c r="H55">
        <f t="shared" si="0"/>
        <v>54</v>
      </c>
    </row>
    <row r="56" spans="1:8" ht="20">
      <c r="A56" s="63" t="s">
        <v>79</v>
      </c>
      <c r="B56" s="45">
        <v>-1.1913061482898895</v>
      </c>
      <c r="C56" s="48">
        <v>20</v>
      </c>
      <c r="D56" s="48">
        <v>2</v>
      </c>
      <c r="E56" s="48">
        <v>61</v>
      </c>
      <c r="F56" s="67">
        <v>91</v>
      </c>
      <c r="G56" s="2">
        <v>3.7509750566893398</v>
      </c>
      <c r="H56">
        <f t="shared" si="0"/>
        <v>55</v>
      </c>
    </row>
    <row r="57" spans="1:8" ht="20">
      <c r="A57" s="63" t="s">
        <v>78</v>
      </c>
      <c r="B57" s="45">
        <v>-1.5491056174137092</v>
      </c>
      <c r="C57" s="48">
        <v>19</v>
      </c>
      <c r="D57" s="48">
        <v>2</v>
      </c>
      <c r="E57" s="48">
        <v>60</v>
      </c>
      <c r="F57" s="67">
        <v>90</v>
      </c>
      <c r="G57" s="2">
        <v>3.30308390022675</v>
      </c>
      <c r="H57">
        <f t="shared" si="0"/>
        <v>56</v>
      </c>
    </row>
    <row r="58" spans="1:8" ht="20">
      <c r="A58" s="61" t="s">
        <v>72</v>
      </c>
      <c r="B58" s="40">
        <v>-1.0313048965229548</v>
      </c>
      <c r="C58" s="46">
        <v>10</v>
      </c>
      <c r="D58" s="46">
        <v>3</v>
      </c>
      <c r="E58" s="46">
        <v>51</v>
      </c>
      <c r="F58" s="72">
        <v>81</v>
      </c>
      <c r="G58" s="4">
        <v>3.6721768707482898</v>
      </c>
      <c r="H58">
        <f t="shared" si="0"/>
        <v>57</v>
      </c>
    </row>
    <row r="59" spans="1:8" ht="20">
      <c r="A59" s="59" t="s">
        <v>69</v>
      </c>
      <c r="B59" s="31">
        <v>-0.53706073129766818</v>
      </c>
      <c r="C59" s="70">
        <v>3</v>
      </c>
      <c r="D59" s="70">
        <v>1</v>
      </c>
      <c r="E59" s="70">
        <v>43</v>
      </c>
      <c r="F59" s="71">
        <v>73</v>
      </c>
      <c r="G59" s="3">
        <v>3.75081632653061</v>
      </c>
      <c r="H59">
        <f t="shared" si="0"/>
        <v>58</v>
      </c>
    </row>
    <row r="60" spans="1:8" ht="20">
      <c r="A60" s="61" t="s">
        <v>76</v>
      </c>
      <c r="B60" s="40">
        <v>1.2549373232617196</v>
      </c>
      <c r="C60" s="46">
        <v>17</v>
      </c>
      <c r="D60" s="46">
        <v>3</v>
      </c>
      <c r="E60" s="46">
        <v>58</v>
      </c>
      <c r="F60" s="72">
        <v>88</v>
      </c>
      <c r="G60" s="4">
        <v>3.54068027210884</v>
      </c>
      <c r="H60">
        <f t="shared" si="0"/>
        <v>59</v>
      </c>
    </row>
    <row r="61" spans="1:8" ht="20">
      <c r="A61" s="62" t="s">
        <v>66</v>
      </c>
      <c r="B61" s="40">
        <v>-0.41232228679959398</v>
      </c>
      <c r="C61" s="46">
        <v>13</v>
      </c>
      <c r="D61" s="46">
        <v>3</v>
      </c>
      <c r="E61" s="46">
        <v>54</v>
      </c>
      <c r="F61" s="72">
        <v>84</v>
      </c>
      <c r="G61" s="4">
        <v>3.1113832199546403</v>
      </c>
      <c r="H61">
        <f t="shared" si="0"/>
        <v>60</v>
      </c>
    </row>
    <row r="62" spans="1:8" ht="20">
      <c r="A62" s="60" t="s">
        <v>62</v>
      </c>
      <c r="B62" s="31">
        <v>1.3965527081060551</v>
      </c>
      <c r="C62" s="70">
        <v>7</v>
      </c>
      <c r="D62" s="70">
        <v>1</v>
      </c>
      <c r="E62" s="70">
        <v>47</v>
      </c>
      <c r="F62" s="71">
        <v>77</v>
      </c>
      <c r="G62" s="3">
        <v>3.0733333333333297</v>
      </c>
      <c r="H62">
        <f t="shared" si="0"/>
        <v>61</v>
      </c>
    </row>
    <row r="63" spans="1:8" ht="20">
      <c r="A63" s="62" t="s">
        <v>67</v>
      </c>
      <c r="B63" s="40">
        <v>0.65592189449717464</v>
      </c>
      <c r="C63" s="46">
        <v>15</v>
      </c>
      <c r="D63" s="46">
        <v>3</v>
      </c>
      <c r="E63" s="46">
        <v>56</v>
      </c>
      <c r="F63" s="72">
        <v>86</v>
      </c>
      <c r="G63" s="4">
        <v>3.4781405895691599</v>
      </c>
      <c r="H63">
        <f t="shared" si="0"/>
        <v>62</v>
      </c>
    </row>
    <row r="64" spans="1:8" ht="20">
      <c r="A64" s="60" t="s">
        <v>70</v>
      </c>
      <c r="B64" s="31">
        <v>0.23169249593766542</v>
      </c>
      <c r="C64" s="70">
        <v>6</v>
      </c>
      <c r="D64" s="70">
        <v>1</v>
      </c>
      <c r="E64" s="70">
        <v>46</v>
      </c>
      <c r="F64" s="71">
        <v>76</v>
      </c>
      <c r="G64" s="3">
        <v>3.35551020408163</v>
      </c>
      <c r="H64">
        <f t="shared" si="0"/>
        <v>63</v>
      </c>
    </row>
    <row r="65" spans="1:8" ht="20">
      <c r="A65" s="63" t="s">
        <v>84</v>
      </c>
      <c r="B65" s="45">
        <v>0.97211157047895325</v>
      </c>
      <c r="C65" s="48">
        <v>25</v>
      </c>
      <c r="D65" s="48">
        <v>2</v>
      </c>
      <c r="E65" s="48">
        <v>66</v>
      </c>
      <c r="F65" s="67">
        <v>96</v>
      </c>
      <c r="G65" s="2">
        <v>2.688027210884353</v>
      </c>
      <c r="H65">
        <f t="shared" si="0"/>
        <v>64</v>
      </c>
    </row>
    <row r="66" spans="1:8" ht="20">
      <c r="A66" s="61" t="s">
        <v>73</v>
      </c>
      <c r="B66" s="40">
        <v>-0.62197768686718324</v>
      </c>
      <c r="C66" s="46">
        <v>12</v>
      </c>
      <c r="D66" s="46">
        <v>3</v>
      </c>
      <c r="E66" s="46">
        <v>53</v>
      </c>
      <c r="F66" s="72">
        <v>83</v>
      </c>
      <c r="G66" s="4">
        <v>3.5562358276643899</v>
      </c>
      <c r="H66">
        <f t="shared" si="0"/>
        <v>65</v>
      </c>
    </row>
    <row r="67" spans="1:8" ht="21" thickBot="1">
      <c r="A67" s="64" t="s">
        <v>81</v>
      </c>
      <c r="B67" s="44">
        <v>0.46505470843950819</v>
      </c>
      <c r="C67" s="57">
        <v>23</v>
      </c>
      <c r="D67" s="57">
        <v>2</v>
      </c>
      <c r="E67" s="57">
        <v>64</v>
      </c>
      <c r="F67" s="73">
        <v>94</v>
      </c>
      <c r="G67" s="2">
        <v>3.6325170068027202</v>
      </c>
      <c r="H67">
        <f t="shared" si="0"/>
        <v>66</v>
      </c>
    </row>
    <row r="68" spans="1:8" ht="20">
      <c r="A68" s="60" t="s">
        <v>63</v>
      </c>
      <c r="B68" s="31">
        <v>6.3624465804048597E-2</v>
      </c>
      <c r="C68" s="70">
        <v>5</v>
      </c>
      <c r="D68" s="70">
        <v>1</v>
      </c>
      <c r="E68" s="70">
        <v>45</v>
      </c>
      <c r="F68" s="71">
        <v>75</v>
      </c>
      <c r="G68" s="3">
        <v>3.18668934240362</v>
      </c>
      <c r="H68">
        <f t="shared" ref="H68:H79" si="1">H67+1</f>
        <v>67</v>
      </c>
    </row>
    <row r="69" spans="1:8" ht="20">
      <c r="A69" s="59" t="s">
        <v>86</v>
      </c>
      <c r="B69" s="31">
        <v>-1.1424907215263371</v>
      </c>
      <c r="C69" s="70">
        <v>1</v>
      </c>
      <c r="D69" s="70">
        <v>1</v>
      </c>
      <c r="E69" s="70">
        <v>41</v>
      </c>
      <c r="F69" s="71">
        <v>71</v>
      </c>
      <c r="G69" s="3">
        <v>3.13696145124716</v>
      </c>
      <c r="H69">
        <f t="shared" si="1"/>
        <v>68</v>
      </c>
    </row>
    <row r="70" spans="1:8" ht="20">
      <c r="A70" s="61" t="s">
        <v>65</v>
      </c>
      <c r="B70" s="40">
        <v>-0.7317971821406829</v>
      </c>
      <c r="C70" s="46">
        <v>11</v>
      </c>
      <c r="D70" s="46">
        <v>3</v>
      </c>
      <c r="E70" s="46">
        <v>52</v>
      </c>
      <c r="F70" s="72">
        <v>82</v>
      </c>
      <c r="G70" s="4">
        <v>2.8854421768707481</v>
      </c>
      <c r="H70">
        <f t="shared" si="1"/>
        <v>69</v>
      </c>
    </row>
    <row r="71" spans="1:8" ht="20">
      <c r="A71" s="63" t="s">
        <v>85</v>
      </c>
      <c r="B71" s="45">
        <v>0.98948011330479291</v>
      </c>
      <c r="C71" s="48">
        <v>26</v>
      </c>
      <c r="D71" s="48">
        <v>2</v>
      </c>
      <c r="E71" s="48">
        <v>67</v>
      </c>
      <c r="F71" s="67">
        <v>97</v>
      </c>
      <c r="G71" s="2">
        <v>3.0989115646258503</v>
      </c>
      <c r="H71">
        <f t="shared" si="1"/>
        <v>70</v>
      </c>
    </row>
    <row r="72" spans="1:8" ht="20">
      <c r="A72" s="63" t="s">
        <v>80</v>
      </c>
      <c r="B72" s="45">
        <v>0.16624841156760786</v>
      </c>
      <c r="C72" s="48">
        <v>22</v>
      </c>
      <c r="D72" s="48">
        <v>2</v>
      </c>
      <c r="E72" s="48">
        <v>63</v>
      </c>
      <c r="F72" s="67">
        <v>93</v>
      </c>
      <c r="G72" s="2">
        <v>3.0609977324263</v>
      </c>
      <c r="H72">
        <f t="shared" si="1"/>
        <v>71</v>
      </c>
    </row>
    <row r="73" spans="1:8" ht="20">
      <c r="A73" s="60" t="s">
        <v>87</v>
      </c>
      <c r="B73" s="31">
        <v>-0.3072020091293417</v>
      </c>
      <c r="C73" s="70">
        <v>4</v>
      </c>
      <c r="D73" s="70">
        <v>1</v>
      </c>
      <c r="E73" s="70">
        <v>44</v>
      </c>
      <c r="F73" s="71">
        <v>74</v>
      </c>
      <c r="G73" s="3">
        <v>3.2894784580498797</v>
      </c>
      <c r="H73">
        <f t="shared" si="1"/>
        <v>72</v>
      </c>
    </row>
    <row r="74" spans="1:8" ht="20">
      <c r="A74" s="61" t="s">
        <v>64</v>
      </c>
      <c r="B74" s="40">
        <v>-1.4805664680963626</v>
      </c>
      <c r="C74" s="46">
        <v>9</v>
      </c>
      <c r="D74" s="46">
        <v>3</v>
      </c>
      <c r="E74" s="46">
        <v>50</v>
      </c>
      <c r="F74" s="72">
        <v>80</v>
      </c>
      <c r="G74" s="4">
        <v>3.5404761904761903</v>
      </c>
      <c r="H74">
        <f t="shared" si="1"/>
        <v>73</v>
      </c>
    </row>
    <row r="75" spans="1:8" ht="20">
      <c r="A75" s="61" t="s">
        <v>75</v>
      </c>
      <c r="B75" s="40">
        <v>0.80567575168831174</v>
      </c>
      <c r="C75" s="46">
        <v>16</v>
      </c>
      <c r="D75" s="46">
        <v>3</v>
      </c>
      <c r="E75" s="46">
        <v>57</v>
      </c>
      <c r="F75" s="72">
        <v>87</v>
      </c>
      <c r="G75" s="4">
        <v>3.9615873015872998</v>
      </c>
      <c r="H75">
        <f t="shared" si="1"/>
        <v>74</v>
      </c>
    </row>
    <row r="76" spans="1:8" ht="20">
      <c r="A76" s="63" t="s">
        <v>82</v>
      </c>
      <c r="B76" s="45">
        <v>0.78164074653547022</v>
      </c>
      <c r="C76" s="48">
        <v>24</v>
      </c>
      <c r="D76" s="48">
        <v>2</v>
      </c>
      <c r="E76" s="48">
        <v>65</v>
      </c>
      <c r="F76" s="67">
        <v>95</v>
      </c>
      <c r="G76" s="2">
        <v>3.9427210884353698</v>
      </c>
      <c r="H76">
        <f t="shared" si="1"/>
        <v>75</v>
      </c>
    </row>
    <row r="77" spans="1:8" ht="20">
      <c r="A77" s="63" t="s">
        <v>83</v>
      </c>
      <c r="B77" s="45">
        <v>-0.63412378462273378</v>
      </c>
      <c r="C77" s="48">
        <v>21</v>
      </c>
      <c r="D77" s="48">
        <v>2</v>
      </c>
      <c r="E77" s="48">
        <v>62</v>
      </c>
      <c r="F77" s="67">
        <v>92</v>
      </c>
      <c r="G77" s="2">
        <v>3.3168480725623501</v>
      </c>
      <c r="H77">
        <f t="shared" si="1"/>
        <v>76</v>
      </c>
    </row>
    <row r="78" spans="1:8" ht="20">
      <c r="A78" s="61" t="s">
        <v>74</v>
      </c>
      <c r="B78" s="40">
        <v>0.15674237052672263</v>
      </c>
      <c r="C78" s="46">
        <v>14</v>
      </c>
      <c r="D78" s="46">
        <v>3</v>
      </c>
      <c r="E78" s="46">
        <v>55</v>
      </c>
      <c r="F78" s="72">
        <v>85</v>
      </c>
      <c r="G78" s="4">
        <v>3.16766439909297</v>
      </c>
      <c r="H78">
        <f t="shared" si="1"/>
        <v>77</v>
      </c>
    </row>
    <row r="79" spans="1:8" ht="20">
      <c r="A79" s="60" t="s">
        <v>71</v>
      </c>
      <c r="B79" s="31">
        <v>1.4242230970513805</v>
      </c>
      <c r="C79" s="70">
        <v>8</v>
      </c>
      <c r="D79" s="70">
        <v>1</v>
      </c>
      <c r="E79" s="70">
        <v>48</v>
      </c>
      <c r="F79" s="71">
        <v>78</v>
      </c>
      <c r="G79" s="3">
        <v>3.3681859410430799</v>
      </c>
      <c r="H79">
        <f t="shared" si="1"/>
        <v>78</v>
      </c>
    </row>
  </sheetData>
  <sortState ref="A2:H27">
    <sortCondition ref="H2:H2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K_prosody_MEG_3_5_13</vt:lpstr>
      <vt:lpstr>block 1</vt:lpstr>
      <vt:lpstr>block 2</vt:lpstr>
      <vt:lpstr>block3</vt:lpstr>
      <vt:lpstr>block 4</vt:lpstr>
      <vt:lpstr>block 5</vt:lpstr>
      <vt:lpstr>Sheet1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I Leitman</dc:creator>
  <cp:lastModifiedBy>David I Leitman</cp:lastModifiedBy>
  <dcterms:created xsi:type="dcterms:W3CDTF">2012-03-04T23:02:25Z</dcterms:created>
  <dcterms:modified xsi:type="dcterms:W3CDTF">2012-12-19T22:47:09Z</dcterms:modified>
</cp:coreProperties>
</file>