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loegao/Desktop/"/>
    </mc:Choice>
  </mc:AlternateContent>
  <bookViews>
    <workbookView xWindow="740" yWindow="460" windowWidth="28160" windowHeight="15840" tabRatio="500"/>
  </bookViews>
  <sheets>
    <sheet name="FPUT model" sheetId="2" r:id="rId1"/>
    <sheet name="tracer model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" i="1" l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V32" i="1"/>
  <c r="U32" i="1"/>
  <c r="V31" i="1"/>
  <c r="U31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V21" i="1"/>
  <c r="U21" i="1"/>
  <c r="V20" i="1"/>
  <c r="U20" i="1"/>
  <c r="V19" i="1"/>
  <c r="U19" i="1"/>
  <c r="V18" i="1"/>
  <c r="U18" i="1"/>
  <c r="V16" i="1"/>
  <c r="U16" i="1"/>
  <c r="V15" i="1"/>
  <c r="U15" i="1"/>
  <c r="V14" i="1"/>
  <c r="U14" i="1"/>
  <c r="V13" i="1"/>
  <c r="U13" i="1"/>
  <c r="V12" i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V5" i="1"/>
  <c r="U5" i="1"/>
  <c r="V4" i="1"/>
  <c r="U4" i="1"/>
  <c r="V3" i="1"/>
  <c r="U3" i="1"/>
  <c r="V2" i="1"/>
  <c r="U2" i="1"/>
  <c r="P40" i="2"/>
  <c r="N40" i="2"/>
  <c r="O40" i="2"/>
  <c r="P39" i="2"/>
  <c r="N39" i="2"/>
  <c r="O39" i="2"/>
  <c r="P38" i="2"/>
  <c r="N38" i="2"/>
  <c r="O38" i="2"/>
  <c r="P37" i="2"/>
  <c r="N37" i="2"/>
  <c r="O37" i="2"/>
  <c r="P36" i="2"/>
  <c r="N36" i="2"/>
  <c r="O36" i="2"/>
  <c r="P35" i="2"/>
  <c r="N35" i="2"/>
  <c r="O35" i="2"/>
  <c r="P34" i="2"/>
  <c r="N34" i="2"/>
  <c r="O34" i="2"/>
  <c r="P33" i="2"/>
  <c r="N33" i="2"/>
  <c r="O33" i="2"/>
  <c r="P32" i="2"/>
  <c r="N32" i="2"/>
  <c r="O32" i="2"/>
  <c r="P31" i="2"/>
  <c r="N31" i="2"/>
  <c r="O31" i="2"/>
  <c r="P30" i="2"/>
  <c r="N30" i="2"/>
  <c r="O30" i="2"/>
  <c r="P28" i="2"/>
  <c r="N28" i="2"/>
  <c r="O28" i="2"/>
  <c r="P27" i="2"/>
  <c r="N27" i="2"/>
  <c r="O27" i="2"/>
  <c r="P26" i="2"/>
  <c r="N26" i="2"/>
  <c r="O26" i="2"/>
  <c r="P25" i="2"/>
  <c r="N25" i="2"/>
  <c r="O25" i="2"/>
  <c r="P24" i="2"/>
  <c r="N24" i="2"/>
  <c r="O24" i="2"/>
  <c r="P23" i="2"/>
  <c r="N23" i="2"/>
  <c r="O23" i="2"/>
  <c r="P22" i="2"/>
  <c r="N22" i="2"/>
  <c r="O22" i="2"/>
  <c r="P21" i="2"/>
  <c r="N21" i="2"/>
  <c r="O21" i="2"/>
  <c r="P20" i="2"/>
  <c r="N20" i="2"/>
  <c r="O20" i="2"/>
  <c r="P19" i="2"/>
  <c r="N19" i="2"/>
  <c r="O19" i="2"/>
  <c r="P18" i="2"/>
  <c r="N18" i="2"/>
  <c r="O18" i="2"/>
  <c r="P17" i="2"/>
  <c r="N17" i="2"/>
  <c r="O17" i="2"/>
  <c r="P16" i="2"/>
  <c r="N16" i="2"/>
  <c r="O16" i="2"/>
  <c r="P15" i="2"/>
  <c r="N15" i="2"/>
  <c r="O15" i="2"/>
  <c r="P14" i="2"/>
  <c r="N14" i="2"/>
  <c r="O14" i="2"/>
  <c r="P12" i="2"/>
  <c r="N12" i="2"/>
  <c r="O12" i="2"/>
  <c r="P11" i="2"/>
  <c r="N11" i="2"/>
  <c r="O11" i="2"/>
  <c r="P10" i="2"/>
  <c r="N10" i="2"/>
  <c r="O10" i="2"/>
  <c r="P9" i="2"/>
  <c r="N9" i="2"/>
  <c r="O9" i="2"/>
  <c r="P8" i="2"/>
  <c r="N8" i="2"/>
  <c r="O8" i="2"/>
  <c r="P7" i="2"/>
  <c r="N7" i="2"/>
  <c r="O7" i="2"/>
  <c r="P6" i="2"/>
  <c r="N6" i="2"/>
  <c r="O6" i="2"/>
  <c r="P5" i="2"/>
  <c r="N5" i="2"/>
  <c r="O5" i="2"/>
  <c r="P4" i="2"/>
  <c r="N4" i="2"/>
  <c r="O4" i="2"/>
  <c r="P3" i="2"/>
  <c r="N3" i="2"/>
  <c r="O3" i="2"/>
  <c r="P2" i="2"/>
  <c r="N2" i="2"/>
  <c r="O2" i="2"/>
</calcChain>
</file>

<file path=xl/sharedStrings.xml><?xml version="1.0" encoding="utf-8"?>
<sst xmlns="http://schemas.openxmlformats.org/spreadsheetml/2006/main" count="27" uniqueCount="14">
  <si>
    <t>LDF</t>
  </si>
  <si>
    <t>Nw</t>
  </si>
  <si>
    <t>tobs</t>
  </si>
  <si>
    <t>lambda1</t>
  </si>
  <si>
    <t>lambda2</t>
  </si>
  <si>
    <t>average</t>
  </si>
  <si>
    <t>*1e5</t>
  </si>
  <si>
    <t>stdev</t>
  </si>
  <si>
    <t>noneq current</t>
  </si>
  <si>
    <t>det</t>
  </si>
  <si>
    <t>current</t>
  </si>
  <si>
    <t>Nw=9600</t>
  </si>
  <si>
    <t>Nw=2400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</si>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</sst>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"/>
    <numFmt numFmtId="165" formatCode="0.0000000"/>
    <numFmt numFmtId="166" formatCode="0.00000000000"/>
    <numFmt numFmtId="167" formatCode="0.000E+00"/>
    <numFmt numFmtId="168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1" fontId="0" fillId="2" borderId="0" xfId="0" applyNumberFormat="1" applyFill="1"/>
    <xf numFmtId="165" fontId="0" fillId="2" borderId="0" xfId="0" applyNumberFormat="1" applyFill="1"/>
    <xf numFmtId="164" fontId="0" fillId="0" borderId="0" xfId="0" applyNumberFormat="1" applyFill="1"/>
    <xf numFmtId="0" fontId="0" fillId="0" borderId="0" xfId="0" applyFont="1"/>
    <xf numFmtId="0" fontId="1" fillId="4" borderId="0" xfId="0" applyFont="1" applyFill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showRuler="0" workbookViewId="0">
      <selection activeCell="A43" sqref="A43:A44"/>
    </sheetView>
  </sheetViews>
  <sheetFormatPr baseColWidth="10" defaultRowHeight="16" x14ac:dyDescent="0.2"/>
  <cols>
    <col min="1" max="1" width="17.1640625" customWidth="1"/>
    <col min="3" max="3" width="15" customWidth="1"/>
    <col min="4" max="4" width="6.83203125" customWidth="1"/>
    <col min="5" max="5" width="8.83203125" customWidth="1"/>
    <col min="6" max="6" width="14.1640625" customWidth="1"/>
    <col min="7" max="7" width="13.1640625" customWidth="1"/>
    <col min="8" max="10" width="13.33203125" customWidth="1"/>
    <col min="11" max="11" width="13.1640625" customWidth="1"/>
    <col min="12" max="12" width="13.33203125" customWidth="1"/>
    <col min="13" max="13" width="13.6640625" customWidth="1"/>
    <col min="15" max="15" width="11.6640625" customWidth="1"/>
  </cols>
  <sheetData>
    <row r="1" spans="1:16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N1" s="1" t="s">
        <v>5</v>
      </c>
      <c r="O1" s="1" t="s">
        <v>6</v>
      </c>
      <c r="P1" s="1" t="s">
        <v>7</v>
      </c>
    </row>
    <row r="2" spans="1:16" x14ac:dyDescent="0.2">
      <c r="B2" s="2">
        <v>36000</v>
      </c>
      <c r="C2" s="2">
        <v>200000</v>
      </c>
      <c r="D2">
        <v>-20</v>
      </c>
      <c r="E2">
        <v>0</v>
      </c>
      <c r="F2" s="3">
        <v>1.2002600000000001E-4</v>
      </c>
      <c r="G2" s="3">
        <v>1.202487E-4</v>
      </c>
      <c r="H2" s="3">
        <v>1.195587E-4</v>
      </c>
      <c r="I2" s="3">
        <v>1.201329E-4</v>
      </c>
      <c r="J2" s="3">
        <v>1.1988110000000001E-4</v>
      </c>
      <c r="K2" s="3">
        <v>1.188178E-4</v>
      </c>
      <c r="L2" s="3">
        <v>1.196564E-4</v>
      </c>
      <c r="M2" s="3">
        <v>1.189296E-4</v>
      </c>
      <c r="N2" s="4">
        <f>AVERAGE(F2:M2)</f>
        <v>1.1965640000000001E-4</v>
      </c>
      <c r="O2" s="5">
        <f>N2*100000</f>
        <v>11.96564</v>
      </c>
      <c r="P2" s="1">
        <f>STDEV(F2:M2)*100000</f>
        <v>5.3532357104305338E-2</v>
      </c>
    </row>
    <row r="3" spans="1:16" x14ac:dyDescent="0.2">
      <c r="B3" s="2">
        <v>31200</v>
      </c>
      <c r="C3" s="2">
        <v>200000</v>
      </c>
      <c r="D3">
        <v>-16</v>
      </c>
      <c r="E3">
        <v>0</v>
      </c>
      <c r="F3" s="3">
        <v>7.7205099999999997E-5</v>
      </c>
      <c r="G3" s="3">
        <v>7.6278499999999998E-5</v>
      </c>
      <c r="H3" s="3">
        <v>7.6366100000000001E-5</v>
      </c>
      <c r="I3" s="3">
        <v>7.69965E-5</v>
      </c>
      <c r="J3" s="3">
        <v>7.6285400000000007E-5</v>
      </c>
      <c r="K3" s="3">
        <v>7.6660899999999996E-5</v>
      </c>
      <c r="L3" s="3">
        <v>7.6809899999999998E-5</v>
      </c>
      <c r="M3" s="3">
        <v>7.6439699999999999E-5</v>
      </c>
      <c r="N3" s="4">
        <f>AVERAGE(F3:M3)</f>
        <v>7.6630262500000011E-5</v>
      </c>
      <c r="O3" s="5">
        <f>N3*100000</f>
        <v>7.6630262500000015</v>
      </c>
      <c r="P3" s="1">
        <f>STDEV(F3:M3)*100000</f>
        <v>3.4775591578617995E-2</v>
      </c>
    </row>
    <row r="4" spans="1:16" x14ac:dyDescent="0.2">
      <c r="B4" s="2">
        <v>26400</v>
      </c>
      <c r="C4" s="2">
        <v>200000</v>
      </c>
      <c r="D4">
        <v>-12</v>
      </c>
      <c r="E4">
        <v>0</v>
      </c>
      <c r="F4" s="3">
        <v>4.30395E-5</v>
      </c>
      <c r="G4" s="3">
        <v>4.32341E-5</v>
      </c>
      <c r="H4" s="3">
        <v>4.2643199999999999E-5</v>
      </c>
      <c r="I4" s="3">
        <v>4.2624999999999999E-5</v>
      </c>
      <c r="J4" s="3">
        <v>4.3067800000000001E-5</v>
      </c>
      <c r="K4" s="3">
        <v>4.2840699999999998E-5</v>
      </c>
      <c r="L4" s="3">
        <v>4.3165399999999998E-5</v>
      </c>
      <c r="M4" s="3">
        <v>4.2368199999999999E-5</v>
      </c>
      <c r="N4" s="4">
        <f>AVERAGE(F4:M4)</f>
        <v>4.2872987499999997E-5</v>
      </c>
      <c r="O4" s="5">
        <f>N4*100000</f>
        <v>4.2872987499999997</v>
      </c>
      <c r="P4" s="1">
        <f>STDEV(F4:M4)*100000</f>
        <v>3.0513196881490057E-2</v>
      </c>
    </row>
    <row r="5" spans="1:16" x14ac:dyDescent="0.2">
      <c r="B5" s="2">
        <v>21600</v>
      </c>
      <c r="C5" s="2">
        <v>200000</v>
      </c>
      <c r="D5">
        <v>-8</v>
      </c>
      <c r="E5">
        <v>0</v>
      </c>
      <c r="F5" s="3">
        <v>1.96116E-5</v>
      </c>
      <c r="G5" s="3">
        <v>1.90473E-5</v>
      </c>
      <c r="H5" s="3">
        <v>1.9244100000000001E-5</v>
      </c>
      <c r="I5" s="3">
        <v>1.9093299999999999E-5</v>
      </c>
      <c r="J5" s="3">
        <v>1.9366799999999999E-5</v>
      </c>
      <c r="K5" s="3">
        <v>1.88945E-5</v>
      </c>
      <c r="L5" s="3">
        <v>1.8598400000000001E-5</v>
      </c>
      <c r="M5" s="3">
        <v>1.9491300000000001E-5</v>
      </c>
      <c r="N5" s="4">
        <f>AVERAGE(F5:M5)</f>
        <v>1.9168412500000002E-5</v>
      </c>
      <c r="O5" s="5">
        <f>N5*100000</f>
        <v>1.9168412500000003</v>
      </c>
      <c r="P5" s="1">
        <f>STDEV(F5:M5)*100000</f>
        <v>3.3080208341674189E-2</v>
      </c>
    </row>
    <row r="6" spans="1:16" x14ac:dyDescent="0.2">
      <c r="B6" s="2">
        <v>16800</v>
      </c>
      <c r="C6" s="2">
        <v>200000</v>
      </c>
      <c r="D6">
        <v>-4</v>
      </c>
      <c r="E6">
        <v>0</v>
      </c>
      <c r="F6" s="3">
        <v>4.4124000000000003E-6</v>
      </c>
      <c r="G6" s="3">
        <v>4.6279000000000002E-6</v>
      </c>
      <c r="H6" s="3">
        <v>4.5584999999999996E-6</v>
      </c>
      <c r="I6" s="3">
        <v>4.9404000000000002E-6</v>
      </c>
      <c r="J6" s="3">
        <v>4.8261999999999996E-6</v>
      </c>
      <c r="K6" s="3">
        <v>4.9792999999999999E-6</v>
      </c>
      <c r="L6" s="3">
        <v>4.87E-6</v>
      </c>
      <c r="M6" s="3">
        <v>4.8733999999999998E-6</v>
      </c>
      <c r="N6" s="4">
        <f>AVERAGE(F6:M6)</f>
        <v>4.7610124999999998E-6</v>
      </c>
      <c r="O6" s="5">
        <f>N6*100000</f>
        <v>0.47610124999999998</v>
      </c>
      <c r="P6" s="1">
        <f>STDEV(F6:M6)*100000</f>
        <v>2.0313572828811487E-2</v>
      </c>
    </row>
    <row r="7" spans="1:16" x14ac:dyDescent="0.2">
      <c r="B7" s="2">
        <v>12000</v>
      </c>
      <c r="C7" s="2">
        <v>200000</v>
      </c>
      <c r="D7">
        <v>0</v>
      </c>
      <c r="E7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f>AVERAGE(F7:M7)</f>
        <v>0</v>
      </c>
      <c r="O7" s="5">
        <f>N7*100000</f>
        <v>0</v>
      </c>
      <c r="P7" s="1">
        <f>STDEV(F7:M7)*100000</f>
        <v>0</v>
      </c>
    </row>
    <row r="8" spans="1:16" x14ac:dyDescent="0.2">
      <c r="B8" s="2">
        <v>16800</v>
      </c>
      <c r="C8" s="2">
        <v>200000</v>
      </c>
      <c r="D8">
        <v>4</v>
      </c>
      <c r="E8">
        <v>0</v>
      </c>
      <c r="F8" s="6">
        <v>4.9622999999999999E-6</v>
      </c>
      <c r="G8" s="6">
        <v>4.8338000000000002E-6</v>
      </c>
      <c r="H8" s="6">
        <v>4.9358000000000002E-6</v>
      </c>
      <c r="I8" s="6">
        <v>4.7017999999999996E-6</v>
      </c>
      <c r="J8" s="6">
        <v>4.9648000000000003E-6</v>
      </c>
      <c r="K8" s="6">
        <v>4.4167999999999998E-6</v>
      </c>
      <c r="L8" s="6">
        <v>4.7619000000000001E-6</v>
      </c>
      <c r="M8" s="6">
        <v>4.7334000000000003E-6</v>
      </c>
      <c r="N8" s="4">
        <f>AVERAGE(F8:M8)</f>
        <v>4.7888249999999998E-6</v>
      </c>
      <c r="O8" s="5">
        <f>N8*100000</f>
        <v>0.47888249999999999</v>
      </c>
      <c r="P8" s="1">
        <f>STDEV(F8:M8)*100000</f>
        <v>1.83013666546674E-2</v>
      </c>
    </row>
    <row r="9" spans="1:16" x14ac:dyDescent="0.2">
      <c r="B9" s="2">
        <v>21600</v>
      </c>
      <c r="C9" s="2">
        <v>200000</v>
      </c>
      <c r="D9" s="7">
        <v>8</v>
      </c>
      <c r="E9">
        <v>0</v>
      </c>
      <c r="F9" s="3">
        <v>1.8743700000000001E-5</v>
      </c>
      <c r="G9" s="3">
        <v>1.91357E-5</v>
      </c>
      <c r="H9" s="3">
        <v>1.9082699999999999E-5</v>
      </c>
      <c r="I9" s="3">
        <v>1.9168600000000001E-5</v>
      </c>
      <c r="J9" s="3">
        <v>1.8849099999999999E-5</v>
      </c>
      <c r="K9" s="3">
        <v>1.9225999999999999E-5</v>
      </c>
      <c r="L9" s="3">
        <v>1.89919E-5</v>
      </c>
      <c r="M9" s="3">
        <v>1.9303599999999999E-5</v>
      </c>
      <c r="N9" s="4">
        <f>AVERAGE(F9:M9)</f>
        <v>1.9062662499999997E-5</v>
      </c>
      <c r="O9" s="5">
        <f>N9*100000</f>
        <v>1.9062662499999996</v>
      </c>
      <c r="P9" s="1">
        <f>STDEV(F9:M9)*100000</f>
        <v>1.9050388025669451E-2</v>
      </c>
    </row>
    <row r="10" spans="1:16" x14ac:dyDescent="0.2">
      <c r="B10" s="2">
        <v>26400</v>
      </c>
      <c r="C10" s="2">
        <v>200000</v>
      </c>
      <c r="D10" s="7">
        <v>12</v>
      </c>
      <c r="E10">
        <v>0</v>
      </c>
      <c r="F10" s="3">
        <v>4.34475E-5</v>
      </c>
      <c r="G10" s="3">
        <v>4.3816500000000003E-5</v>
      </c>
      <c r="H10" s="3">
        <v>4.3713900000000002E-5</v>
      </c>
      <c r="I10" s="3">
        <v>4.3334000000000002E-5</v>
      </c>
      <c r="J10" s="3">
        <v>4.25697E-5</v>
      </c>
      <c r="K10" s="3">
        <v>4.2616300000000001E-5</v>
      </c>
      <c r="L10" s="3">
        <v>4.3779000000000002E-5</v>
      </c>
      <c r="M10" s="3">
        <v>4.29191E-5</v>
      </c>
      <c r="N10" s="4">
        <f>AVERAGE(F10:M10)</f>
        <v>4.32745E-5</v>
      </c>
      <c r="O10" s="5">
        <f>N10*100000</f>
        <v>4.3274499999999998</v>
      </c>
      <c r="P10" s="1">
        <f>STDEV(F10:M10)*100000</f>
        <v>5.1145524870566374E-2</v>
      </c>
    </row>
    <row r="11" spans="1:16" x14ac:dyDescent="0.2">
      <c r="B11" s="2">
        <v>31200</v>
      </c>
      <c r="C11" s="2">
        <v>200000</v>
      </c>
      <c r="D11" s="7">
        <v>16</v>
      </c>
      <c r="E11">
        <v>0</v>
      </c>
      <c r="F11" s="3">
        <v>7.7719700000000001E-5</v>
      </c>
      <c r="G11" s="3">
        <v>7.7035900000000006E-5</v>
      </c>
      <c r="H11" s="3">
        <v>7.6922399999999994E-5</v>
      </c>
      <c r="I11" s="3">
        <v>7.7528999999999996E-5</v>
      </c>
      <c r="J11" s="3">
        <v>7.6331500000000006E-5</v>
      </c>
      <c r="K11" s="3">
        <v>7.6569600000000006E-5</v>
      </c>
      <c r="L11" s="3">
        <v>7.6538999999999993E-5</v>
      </c>
      <c r="M11" s="3">
        <v>7.6498100000000005E-5</v>
      </c>
      <c r="N11" s="4">
        <f>AVERAGE(F11:M11)</f>
        <v>7.6893149999999994E-5</v>
      </c>
      <c r="O11" s="5">
        <f>N11*100000</f>
        <v>7.6893149999999997</v>
      </c>
      <c r="P11" s="1">
        <f>STDEV(F11:M11)*100000</f>
        <v>5.0854769406895865E-2</v>
      </c>
    </row>
    <row r="12" spans="1:16" x14ac:dyDescent="0.2">
      <c r="B12" s="2">
        <v>36000</v>
      </c>
      <c r="C12" s="2">
        <v>200000</v>
      </c>
      <c r="D12" s="7">
        <v>20</v>
      </c>
      <c r="E12">
        <v>0</v>
      </c>
      <c r="F12" s="3">
        <v>1.1998379999999999E-4</v>
      </c>
      <c r="G12" s="3">
        <v>1.203677E-4</v>
      </c>
      <c r="H12" s="3">
        <v>1.200525E-4</v>
      </c>
      <c r="I12" s="3">
        <v>1.202571E-4</v>
      </c>
      <c r="J12" s="3">
        <v>1.2021509999999999E-4</v>
      </c>
      <c r="K12" s="3">
        <v>1.2051730000000001E-4</v>
      </c>
      <c r="L12" s="3">
        <v>1.206004E-4</v>
      </c>
      <c r="M12" s="3">
        <v>1.1998319999999999E-4</v>
      </c>
      <c r="N12" s="4">
        <f>AVERAGE(F12:M12)</f>
        <v>1.2024713750000001E-4</v>
      </c>
      <c r="O12" s="5">
        <f>N12*100000</f>
        <v>12.02471375</v>
      </c>
      <c r="P12" s="1">
        <f>STDEV(F12:M12)*100000</f>
        <v>2.3614055703875453E-2</v>
      </c>
    </row>
    <row r="14" spans="1:16" x14ac:dyDescent="0.2">
      <c r="B14" s="2">
        <v>165120</v>
      </c>
      <c r="C14" s="2">
        <v>200000</v>
      </c>
      <c r="D14" s="7">
        <v>-28</v>
      </c>
      <c r="E14">
        <v>10</v>
      </c>
      <c r="F14" s="3">
        <v>1.3031426E-3</v>
      </c>
      <c r="G14" s="3">
        <v>1.2969297000000001E-3</v>
      </c>
      <c r="H14" s="3">
        <v>1.3122886E-3</v>
      </c>
      <c r="I14" s="3">
        <v>1.3085112999999999E-3</v>
      </c>
      <c r="J14" s="3">
        <v>1.3038724999999999E-3</v>
      </c>
      <c r="K14" s="3">
        <v>1.3095425000000001E-3</v>
      </c>
      <c r="L14" s="3">
        <v>1.3142806999999999E-3</v>
      </c>
      <c r="M14" s="3">
        <v>1.3098081E-3</v>
      </c>
      <c r="N14" s="4">
        <f t="shared" ref="N14:N28" si="0">AVERAGE(F14:M14)</f>
        <v>1.307297E-3</v>
      </c>
      <c r="O14" s="5">
        <f t="shared" ref="O14:O28" si="1">N14*100000</f>
        <v>130.72970000000001</v>
      </c>
      <c r="P14" s="1">
        <f t="shared" ref="P14:P28" si="2">STDEV(F14:M14)*100000</f>
        <v>0.56439310401274467</v>
      </c>
    </row>
    <row r="15" spans="1:16" x14ac:dyDescent="0.2">
      <c r="B15" s="2">
        <v>153600</v>
      </c>
      <c r="C15" s="2">
        <v>200000</v>
      </c>
      <c r="D15" s="7">
        <v>-24</v>
      </c>
      <c r="E15">
        <v>10</v>
      </c>
      <c r="F15" s="3">
        <v>1.2364246000000001E-3</v>
      </c>
      <c r="G15" s="3">
        <v>1.2476163000000001E-3</v>
      </c>
      <c r="H15" s="3">
        <v>1.2376215999999999E-3</v>
      </c>
      <c r="I15" s="3">
        <v>1.2489538E-3</v>
      </c>
      <c r="J15" s="3">
        <v>1.2406466E-3</v>
      </c>
      <c r="K15" s="3">
        <v>1.2422762999999999E-3</v>
      </c>
      <c r="L15" s="3">
        <v>1.2395252000000001E-3</v>
      </c>
      <c r="M15" s="3">
        <v>1.2394719999999999E-3</v>
      </c>
      <c r="N15" s="4">
        <f t="shared" si="0"/>
        <v>1.2415670500000001E-3</v>
      </c>
      <c r="O15" s="5">
        <f t="shared" si="1"/>
        <v>124.156705</v>
      </c>
      <c r="P15" s="1">
        <f t="shared" si="2"/>
        <v>0.45210226169371509</v>
      </c>
    </row>
    <row r="16" spans="1:16" x14ac:dyDescent="0.2">
      <c r="B16" s="2">
        <v>144000</v>
      </c>
      <c r="C16" s="2">
        <v>200000</v>
      </c>
      <c r="D16">
        <v>-20</v>
      </c>
      <c r="E16">
        <v>10</v>
      </c>
      <c r="F16" s="3">
        <v>1.1945034999999999E-3</v>
      </c>
      <c r="G16" s="3">
        <v>1.1914555000000001E-3</v>
      </c>
      <c r="H16" s="3">
        <v>1.1984763000000001E-3</v>
      </c>
      <c r="I16" s="3">
        <v>1.1815284E-3</v>
      </c>
      <c r="J16" s="3">
        <v>1.1954737999999999E-3</v>
      </c>
      <c r="K16" s="3">
        <v>1.1886989000000001E-3</v>
      </c>
      <c r="L16" s="3">
        <v>1.1875045E-3</v>
      </c>
      <c r="M16" s="3">
        <v>1.1883776E-3</v>
      </c>
      <c r="N16" s="4">
        <f t="shared" si="0"/>
        <v>1.1907523125000001E-3</v>
      </c>
      <c r="O16" s="5">
        <f t="shared" si="1"/>
        <v>119.07523125</v>
      </c>
      <c r="P16" s="1">
        <f t="shared" si="2"/>
        <v>0.53719232739541256</v>
      </c>
    </row>
    <row r="17" spans="2:16" x14ac:dyDescent="0.2">
      <c r="B17" s="2">
        <v>134400</v>
      </c>
      <c r="C17" s="2">
        <v>200000</v>
      </c>
      <c r="D17">
        <v>-16</v>
      </c>
      <c r="E17">
        <v>10</v>
      </c>
      <c r="F17" s="3">
        <v>1.1517029E-3</v>
      </c>
      <c r="G17" s="3">
        <v>1.1436247E-3</v>
      </c>
      <c r="H17" s="3">
        <v>1.1507794999999999E-3</v>
      </c>
      <c r="I17" s="3">
        <v>1.1512791999999999E-3</v>
      </c>
      <c r="J17" s="3">
        <v>1.1433684E-3</v>
      </c>
      <c r="K17" s="3">
        <v>1.1496576999999999E-3</v>
      </c>
      <c r="L17" s="3">
        <v>1.1555650999999999E-3</v>
      </c>
      <c r="M17" s="3">
        <v>1.1464233E-3</v>
      </c>
      <c r="N17" s="4">
        <f t="shared" si="0"/>
        <v>1.1490500999999998E-3</v>
      </c>
      <c r="O17" s="5">
        <f t="shared" si="1"/>
        <v>114.90500999999998</v>
      </c>
      <c r="P17" s="1">
        <f t="shared" si="2"/>
        <v>0.42498440317599223</v>
      </c>
    </row>
    <row r="18" spans="2:16" x14ac:dyDescent="0.2">
      <c r="B18" s="2">
        <v>124800</v>
      </c>
      <c r="C18" s="2">
        <v>200000</v>
      </c>
      <c r="D18">
        <v>-12</v>
      </c>
      <c r="E18">
        <v>10</v>
      </c>
      <c r="F18" s="3">
        <v>1.1101021E-3</v>
      </c>
      <c r="G18" s="3">
        <v>1.1136055000000001E-3</v>
      </c>
      <c r="H18" s="3">
        <v>1.1112879E-3</v>
      </c>
      <c r="I18" s="3">
        <v>1.1151945999999999E-3</v>
      </c>
      <c r="J18" s="3">
        <v>1.1154158000000001E-3</v>
      </c>
      <c r="K18" s="3">
        <v>1.1075045E-3</v>
      </c>
      <c r="L18" s="3">
        <v>1.1228895999999999E-3</v>
      </c>
      <c r="M18" s="3">
        <v>1.1098521E-3</v>
      </c>
      <c r="N18" s="4">
        <f t="shared" si="0"/>
        <v>1.1132315125E-3</v>
      </c>
      <c r="O18" s="5">
        <f t="shared" si="1"/>
        <v>111.32315125</v>
      </c>
      <c r="P18" s="1">
        <f t="shared" si="2"/>
        <v>0.4778423206587078</v>
      </c>
    </row>
    <row r="19" spans="2:16" x14ac:dyDescent="0.2">
      <c r="B19" s="2">
        <v>115200</v>
      </c>
      <c r="C19" s="2">
        <v>200000</v>
      </c>
      <c r="D19">
        <v>-8</v>
      </c>
      <c r="E19">
        <v>10</v>
      </c>
      <c r="F19" s="3">
        <v>1.0803873E-3</v>
      </c>
      <c r="G19" s="3">
        <v>1.0850396999999999E-3</v>
      </c>
      <c r="H19" s="3">
        <v>1.0930679E-3</v>
      </c>
      <c r="I19" s="3">
        <v>1.0937704999999999E-3</v>
      </c>
      <c r="J19" s="3">
        <v>1.0794305999999999E-3</v>
      </c>
      <c r="K19" s="3">
        <v>1.0873340999999999E-3</v>
      </c>
      <c r="L19" s="3">
        <v>1.0966878999999999E-3</v>
      </c>
      <c r="M19" s="3">
        <v>1.0903729999999999E-3</v>
      </c>
      <c r="N19" s="4">
        <f t="shared" si="0"/>
        <v>1.0882613749999999E-3</v>
      </c>
      <c r="O19" s="5">
        <f t="shared" si="1"/>
        <v>108.82613749999999</v>
      </c>
      <c r="P19" s="1">
        <f t="shared" si="2"/>
        <v>0.63261486534067379</v>
      </c>
    </row>
    <row r="20" spans="2:16" x14ac:dyDescent="0.2">
      <c r="B20" s="2">
        <v>105600</v>
      </c>
      <c r="C20" s="2">
        <v>200000</v>
      </c>
      <c r="D20">
        <v>-4</v>
      </c>
      <c r="E20">
        <v>10</v>
      </c>
      <c r="F20" s="3">
        <v>1.0739689000000001E-3</v>
      </c>
      <c r="G20" s="3">
        <v>1.0706986999999999E-3</v>
      </c>
      <c r="H20" s="3">
        <v>1.0750790000000001E-3</v>
      </c>
      <c r="I20" s="3">
        <v>1.0697736E-3</v>
      </c>
      <c r="J20" s="3">
        <v>1.0844196999999999E-3</v>
      </c>
      <c r="K20" s="3">
        <v>1.0746605E-3</v>
      </c>
      <c r="L20" s="3">
        <v>1.0851878000000001E-3</v>
      </c>
      <c r="M20" s="3">
        <v>1.0784779000000001E-3</v>
      </c>
      <c r="N20" s="4">
        <f t="shared" si="0"/>
        <v>1.0765332624999998E-3</v>
      </c>
      <c r="O20" s="5">
        <f t="shared" si="1"/>
        <v>107.65332624999998</v>
      </c>
      <c r="P20" s="1">
        <f t="shared" si="2"/>
        <v>0.57670463014162343</v>
      </c>
    </row>
    <row r="21" spans="2:16" x14ac:dyDescent="0.2">
      <c r="B21" s="2">
        <v>105600</v>
      </c>
      <c r="C21" s="2">
        <v>200000</v>
      </c>
      <c r="D21">
        <v>0</v>
      </c>
      <c r="E21">
        <v>10</v>
      </c>
      <c r="F21" s="3">
        <v>1.0680357E-3</v>
      </c>
      <c r="G21" s="3">
        <v>1.0726541E-3</v>
      </c>
      <c r="H21" s="3">
        <v>1.0639686E-3</v>
      </c>
      <c r="I21" s="3">
        <v>1.0594633E-3</v>
      </c>
      <c r="J21" s="3">
        <v>1.0703198E-3</v>
      </c>
      <c r="K21" s="3">
        <v>1.0600016000000001E-3</v>
      </c>
      <c r="L21" s="3">
        <v>1.0717350999999999E-3</v>
      </c>
      <c r="M21" s="3">
        <v>1.0706210999999999E-3</v>
      </c>
      <c r="N21" s="4">
        <f t="shared" si="0"/>
        <v>1.0670999125E-3</v>
      </c>
      <c r="O21" s="5">
        <f t="shared" si="1"/>
        <v>106.70999125</v>
      </c>
      <c r="P21" s="1">
        <f t="shared" si="2"/>
        <v>0.52710138074560708</v>
      </c>
    </row>
    <row r="22" spans="2:16" x14ac:dyDescent="0.2">
      <c r="B22" s="2">
        <v>105600</v>
      </c>
      <c r="C22" s="2">
        <v>200000</v>
      </c>
      <c r="D22">
        <v>4</v>
      </c>
      <c r="E22">
        <v>10</v>
      </c>
      <c r="F22" s="6">
        <v>1.0777616E-3</v>
      </c>
      <c r="G22" s="6">
        <v>1.0684170999999999E-3</v>
      </c>
      <c r="H22" s="6">
        <v>1.0738892E-3</v>
      </c>
      <c r="I22" s="6">
        <v>1.0796395E-3</v>
      </c>
      <c r="J22" s="6">
        <v>1.0728104999999999E-3</v>
      </c>
      <c r="K22" s="6">
        <v>1.0795996999999999E-3</v>
      </c>
      <c r="L22" s="6">
        <v>1.0802126000000001E-3</v>
      </c>
      <c r="M22" s="6">
        <v>1.0822125999999999E-3</v>
      </c>
      <c r="N22" s="4">
        <f t="shared" si="0"/>
        <v>1.07681785E-3</v>
      </c>
      <c r="O22" s="5">
        <f t="shared" si="1"/>
        <v>107.68178499999999</v>
      </c>
      <c r="P22" s="1">
        <f t="shared" si="2"/>
        <v>0.46664021432852582</v>
      </c>
    </row>
    <row r="23" spans="2:16" x14ac:dyDescent="0.2">
      <c r="B23" s="2">
        <v>115200</v>
      </c>
      <c r="C23" s="2">
        <v>200000</v>
      </c>
      <c r="D23" s="7">
        <v>8</v>
      </c>
      <c r="E23">
        <v>10</v>
      </c>
      <c r="F23" s="3">
        <v>1.0855121000000001E-3</v>
      </c>
      <c r="G23" s="3">
        <v>1.0974335E-3</v>
      </c>
      <c r="H23" s="3">
        <v>1.0889528000000001E-3</v>
      </c>
      <c r="I23" s="3">
        <v>1.0793173000000001E-3</v>
      </c>
      <c r="J23" s="3">
        <v>1.0970327E-3</v>
      </c>
      <c r="K23" s="3">
        <v>1.0870845000000001E-3</v>
      </c>
      <c r="L23" s="3">
        <v>1.0835040999999999E-3</v>
      </c>
      <c r="M23" s="3">
        <v>1.0955711999999999E-3</v>
      </c>
      <c r="N23" s="4">
        <f t="shared" si="0"/>
        <v>1.0893010249999999E-3</v>
      </c>
      <c r="O23" s="5">
        <f t="shared" si="1"/>
        <v>108.93010249999999</v>
      </c>
      <c r="P23" s="1">
        <f t="shared" si="2"/>
        <v>0.67390158583642823</v>
      </c>
    </row>
    <row r="24" spans="2:16" x14ac:dyDescent="0.2">
      <c r="B24" s="2">
        <v>124800</v>
      </c>
      <c r="C24" s="2">
        <v>200000</v>
      </c>
      <c r="D24" s="7">
        <v>12</v>
      </c>
      <c r="E24">
        <v>10</v>
      </c>
      <c r="F24" s="3">
        <v>1.111971E-3</v>
      </c>
      <c r="G24" s="3">
        <v>1.1106931000000001E-3</v>
      </c>
      <c r="H24" s="3">
        <v>1.1169236999999999E-3</v>
      </c>
      <c r="I24" s="3">
        <v>1.1106079999999999E-3</v>
      </c>
      <c r="J24" s="3">
        <v>1.1151621999999999E-3</v>
      </c>
      <c r="K24" s="3">
        <v>1.1098286E-3</v>
      </c>
      <c r="L24" s="3">
        <v>1.1105887E-3</v>
      </c>
      <c r="M24" s="3">
        <v>1.1206930999999999E-3</v>
      </c>
      <c r="N24" s="4">
        <f t="shared" si="0"/>
        <v>1.1133085499999999E-3</v>
      </c>
      <c r="O24" s="5">
        <f t="shared" si="1"/>
        <v>111.33085499999999</v>
      </c>
      <c r="P24" s="1">
        <f t="shared" si="2"/>
        <v>0.3899947464481277</v>
      </c>
    </row>
    <row r="25" spans="2:16" x14ac:dyDescent="0.2">
      <c r="B25" s="2">
        <v>134400</v>
      </c>
      <c r="C25" s="2">
        <v>200000</v>
      </c>
      <c r="D25" s="7">
        <v>16</v>
      </c>
      <c r="E25">
        <v>10</v>
      </c>
      <c r="F25" s="3">
        <v>1.1452725000000001E-3</v>
      </c>
      <c r="G25" s="3">
        <v>1.1513038000000001E-3</v>
      </c>
      <c r="H25" s="3">
        <v>1.1479633E-3</v>
      </c>
      <c r="I25" s="3">
        <v>1.1426355999999999E-3</v>
      </c>
      <c r="J25" s="3">
        <v>1.1477969000000001E-3</v>
      </c>
      <c r="K25" s="3">
        <v>1.1477738E-3</v>
      </c>
      <c r="L25" s="3">
        <v>1.1406490000000001E-3</v>
      </c>
      <c r="M25" s="3">
        <v>1.1468311000000001E-3</v>
      </c>
      <c r="N25" s="4">
        <f t="shared" si="0"/>
        <v>1.14627825E-3</v>
      </c>
      <c r="O25" s="5">
        <f t="shared" si="1"/>
        <v>114.627825</v>
      </c>
      <c r="P25" s="1">
        <f t="shared" si="2"/>
        <v>0.33575723521616113</v>
      </c>
    </row>
    <row r="26" spans="2:16" x14ac:dyDescent="0.2">
      <c r="B26" s="2">
        <v>144000</v>
      </c>
      <c r="C26" s="2">
        <v>200000</v>
      </c>
      <c r="D26" s="7">
        <v>20</v>
      </c>
      <c r="E26">
        <v>10</v>
      </c>
      <c r="F26" s="3">
        <v>1.1930648E-3</v>
      </c>
      <c r="G26" s="3">
        <v>1.1948003000000001E-3</v>
      </c>
      <c r="H26" s="3">
        <v>1.18779E-3</v>
      </c>
      <c r="I26" s="3">
        <v>1.1812907E-3</v>
      </c>
      <c r="J26" s="3">
        <v>1.1933060999999999E-3</v>
      </c>
      <c r="K26" s="3">
        <v>1.1944659999999999E-3</v>
      </c>
      <c r="L26" s="3">
        <v>1.1833130000000001E-3</v>
      </c>
      <c r="M26" s="3">
        <v>1.1924838000000001E-3</v>
      </c>
      <c r="N26" s="4">
        <f t="shared" si="0"/>
        <v>1.1900643375E-3</v>
      </c>
      <c r="O26" s="5">
        <f t="shared" si="1"/>
        <v>119.00643375</v>
      </c>
      <c r="P26" s="1">
        <f t="shared" si="2"/>
        <v>0.52766257583902076</v>
      </c>
    </row>
    <row r="27" spans="2:16" x14ac:dyDescent="0.2">
      <c r="B27" s="2">
        <v>153600</v>
      </c>
      <c r="C27" s="2">
        <v>200000</v>
      </c>
      <c r="D27" s="7">
        <v>24</v>
      </c>
      <c r="E27">
        <v>10</v>
      </c>
      <c r="F27" s="3">
        <v>1.2400262E-3</v>
      </c>
      <c r="G27" s="3">
        <v>1.2368508999999999E-3</v>
      </c>
      <c r="H27" s="3">
        <v>1.2524274999999999E-3</v>
      </c>
      <c r="I27" s="3">
        <v>1.2512103000000001E-3</v>
      </c>
      <c r="J27" s="3">
        <v>1.2458801E-3</v>
      </c>
      <c r="K27" s="3">
        <v>1.2530238999999999E-3</v>
      </c>
      <c r="L27" s="3">
        <v>1.2381647E-3</v>
      </c>
      <c r="M27" s="3">
        <v>1.2468164999999999E-3</v>
      </c>
      <c r="N27" s="4">
        <f t="shared" si="0"/>
        <v>1.2455500124999999E-3</v>
      </c>
      <c r="O27" s="5">
        <f t="shared" si="1"/>
        <v>124.55500124999999</v>
      </c>
      <c r="P27" s="1">
        <f t="shared" si="2"/>
        <v>0.65207420168123043</v>
      </c>
    </row>
    <row r="28" spans="2:16" x14ac:dyDescent="0.2">
      <c r="B28" s="2">
        <v>165120</v>
      </c>
      <c r="C28" s="2">
        <v>200000</v>
      </c>
      <c r="D28" s="7">
        <v>28</v>
      </c>
      <c r="E28">
        <v>10</v>
      </c>
      <c r="F28" s="3">
        <v>1.3007303E-3</v>
      </c>
      <c r="G28" s="3">
        <v>1.3011405000000001E-3</v>
      </c>
      <c r="H28" s="3">
        <v>1.3020944999999999E-3</v>
      </c>
      <c r="I28" s="3">
        <v>1.30513E-3</v>
      </c>
      <c r="J28" s="3">
        <v>1.3068093E-3</v>
      </c>
      <c r="K28" s="3">
        <v>1.3094328E-3</v>
      </c>
      <c r="L28" s="3">
        <v>1.3103485E-3</v>
      </c>
      <c r="M28" s="3">
        <v>1.3001314000000001E-3</v>
      </c>
      <c r="N28" s="4">
        <f t="shared" si="0"/>
        <v>1.3044771624999999E-3</v>
      </c>
      <c r="O28" s="5">
        <f t="shared" si="1"/>
        <v>130.44771624999998</v>
      </c>
      <c r="P28" s="1">
        <f t="shared" si="2"/>
        <v>0.40467100697223995</v>
      </c>
    </row>
    <row r="30" spans="2:16" x14ac:dyDescent="0.2">
      <c r="B30" s="2">
        <v>144000</v>
      </c>
      <c r="C30" s="2">
        <v>200000</v>
      </c>
      <c r="D30">
        <v>-20</v>
      </c>
      <c r="E30">
        <v>-10</v>
      </c>
      <c r="F30" s="3">
        <v>1.1878075999999999E-3</v>
      </c>
      <c r="G30" s="3">
        <v>1.1844399999999999E-3</v>
      </c>
      <c r="H30" s="3">
        <v>1.1886739E-3</v>
      </c>
      <c r="I30" s="3">
        <v>1.1878673999999999E-3</v>
      </c>
      <c r="J30" s="3">
        <v>1.1897305999999999E-3</v>
      </c>
      <c r="K30" s="3">
        <v>1.1936935E-3</v>
      </c>
      <c r="L30" s="3">
        <v>1.1815814E-3</v>
      </c>
      <c r="M30" s="3">
        <v>1.1836170999999999E-3</v>
      </c>
      <c r="N30" s="4">
        <f t="shared" ref="N30:N40" si="3">AVERAGE(F30:M30)</f>
        <v>1.1871764374999998E-3</v>
      </c>
      <c r="O30" s="5">
        <f t="shared" ref="O30:O40" si="4">N30*100000</f>
        <v>118.71764374999998</v>
      </c>
      <c r="P30" s="1">
        <f t="shared" ref="P30:P40" si="5">STDEV(F30:M30)*100000</f>
        <v>0.38466210994427968</v>
      </c>
    </row>
    <row r="31" spans="2:16" x14ac:dyDescent="0.2">
      <c r="B31" s="2">
        <v>134400</v>
      </c>
      <c r="C31" s="2">
        <v>200000</v>
      </c>
      <c r="D31">
        <v>-16</v>
      </c>
      <c r="E31">
        <v>-10</v>
      </c>
      <c r="F31" s="3">
        <v>1.1445329000000001E-3</v>
      </c>
      <c r="G31" s="3">
        <v>1.1474181999999999E-3</v>
      </c>
      <c r="H31" s="3">
        <v>1.1428014000000001E-3</v>
      </c>
      <c r="I31" s="3">
        <v>1.1383725999999999E-3</v>
      </c>
      <c r="J31" s="3">
        <v>1.1484882999999999E-3</v>
      </c>
      <c r="K31" s="3">
        <v>1.1451597E-3</v>
      </c>
      <c r="L31" s="3">
        <v>1.1457895999999999E-3</v>
      </c>
      <c r="M31" s="3">
        <v>1.1412012E-3</v>
      </c>
      <c r="N31" s="4">
        <f t="shared" si="3"/>
        <v>1.1442204875E-3</v>
      </c>
      <c r="O31" s="5">
        <f t="shared" si="4"/>
        <v>114.42204875</v>
      </c>
      <c r="P31" s="1">
        <f t="shared" si="5"/>
        <v>0.33211254342197638</v>
      </c>
    </row>
    <row r="32" spans="2:16" x14ac:dyDescent="0.2">
      <c r="B32" s="2">
        <v>124800</v>
      </c>
      <c r="C32" s="2">
        <v>200000</v>
      </c>
      <c r="D32">
        <v>-12</v>
      </c>
      <c r="E32">
        <v>-10</v>
      </c>
      <c r="F32" s="3">
        <v>1.1153315E-3</v>
      </c>
      <c r="G32" s="3">
        <v>1.1061866999999999E-3</v>
      </c>
      <c r="H32" s="3">
        <v>1.1131502000000001E-3</v>
      </c>
      <c r="I32" s="3">
        <v>1.1092984E-3</v>
      </c>
      <c r="J32" s="3">
        <v>1.1095215E-3</v>
      </c>
      <c r="K32" s="3">
        <v>1.1113394E-3</v>
      </c>
      <c r="L32" s="3">
        <v>1.1127840999999999E-3</v>
      </c>
      <c r="M32" s="3">
        <v>1.1065531E-3</v>
      </c>
      <c r="N32" s="4">
        <f t="shared" si="3"/>
        <v>1.1105206125E-3</v>
      </c>
      <c r="O32" s="5">
        <f t="shared" si="4"/>
        <v>111.05206124999999</v>
      </c>
      <c r="P32" s="1">
        <f t="shared" si="5"/>
        <v>0.32264341167644445</v>
      </c>
    </row>
    <row r="33" spans="1:16" x14ac:dyDescent="0.2">
      <c r="B33" s="2">
        <v>115200</v>
      </c>
      <c r="C33" s="2">
        <v>200000</v>
      </c>
      <c r="D33">
        <v>-8</v>
      </c>
      <c r="E33">
        <v>-10</v>
      </c>
      <c r="F33" s="3">
        <v>1.0883246999999999E-3</v>
      </c>
      <c r="G33" s="3">
        <v>1.0847738999999999E-3</v>
      </c>
      <c r="H33" s="3">
        <v>1.0892034999999999E-3</v>
      </c>
      <c r="I33" s="3">
        <v>1.0936492E-3</v>
      </c>
      <c r="J33" s="3">
        <v>1.0847038000000001E-3</v>
      </c>
      <c r="K33" s="3">
        <v>1.0892946E-3</v>
      </c>
      <c r="L33" s="3">
        <v>1.1009361999999999E-3</v>
      </c>
      <c r="M33" s="3">
        <v>1.0865251999999999E-3</v>
      </c>
      <c r="N33" s="4">
        <f t="shared" si="3"/>
        <v>1.0896763874999999E-3</v>
      </c>
      <c r="O33" s="5">
        <f t="shared" si="4"/>
        <v>108.96763874999999</v>
      </c>
      <c r="P33" s="1">
        <f t="shared" si="5"/>
        <v>0.53911839790101357</v>
      </c>
    </row>
    <row r="34" spans="1:16" x14ac:dyDescent="0.2">
      <c r="B34" s="2">
        <v>105600</v>
      </c>
      <c r="C34" s="2">
        <v>200000</v>
      </c>
      <c r="D34">
        <v>-4</v>
      </c>
      <c r="E34">
        <v>-10</v>
      </c>
      <c r="F34" s="3">
        <v>1.0811200999999999E-3</v>
      </c>
      <c r="G34" s="3">
        <v>1.0787816E-3</v>
      </c>
      <c r="H34" s="3">
        <v>1.0711688E-3</v>
      </c>
      <c r="I34" s="3">
        <v>1.0672800000000001E-3</v>
      </c>
      <c r="J34" s="3">
        <v>1.0762834000000001E-3</v>
      </c>
      <c r="K34" s="3">
        <v>1.0752464000000001E-3</v>
      </c>
      <c r="L34" s="3">
        <v>1.0773670999999999E-3</v>
      </c>
      <c r="M34" s="3">
        <v>1.0728501E-3</v>
      </c>
      <c r="N34" s="4">
        <f t="shared" si="3"/>
        <v>1.0750121875000001E-3</v>
      </c>
      <c r="O34" s="5">
        <f t="shared" si="4"/>
        <v>107.50121875000001</v>
      </c>
      <c r="P34" s="1">
        <f t="shared" si="5"/>
        <v>0.44395059034721263</v>
      </c>
    </row>
    <row r="35" spans="1:16" x14ac:dyDescent="0.2">
      <c r="B35" s="2">
        <v>96000</v>
      </c>
      <c r="C35" s="2">
        <v>200000</v>
      </c>
      <c r="D35">
        <v>0</v>
      </c>
      <c r="E35">
        <v>-10</v>
      </c>
      <c r="F35" s="3">
        <v>1.0731109E-3</v>
      </c>
      <c r="G35" s="3">
        <v>1.0680275E-3</v>
      </c>
      <c r="H35" s="3">
        <v>1.0710966999999999E-3</v>
      </c>
      <c r="I35" s="3">
        <v>1.0670522E-3</v>
      </c>
      <c r="J35" s="3">
        <v>1.0752450000000001E-3</v>
      </c>
      <c r="K35" s="3">
        <v>1.069232E-3</v>
      </c>
      <c r="L35" s="3">
        <v>1.0632866999999999E-3</v>
      </c>
      <c r="M35" s="3">
        <v>1.0680039E-3</v>
      </c>
      <c r="N35" s="4">
        <f t="shared" si="3"/>
        <v>1.0693818624999999E-3</v>
      </c>
      <c r="O35" s="5">
        <f t="shared" si="4"/>
        <v>106.93818624999999</v>
      </c>
      <c r="P35" s="1">
        <f t="shared" si="5"/>
        <v>0.37331840132739985</v>
      </c>
    </row>
    <row r="36" spans="1:16" x14ac:dyDescent="0.2">
      <c r="B36" s="2">
        <v>105600</v>
      </c>
      <c r="C36" s="2">
        <v>200000</v>
      </c>
      <c r="D36">
        <v>4</v>
      </c>
      <c r="E36">
        <v>-10</v>
      </c>
      <c r="F36" s="6">
        <v>1.0756813999999999E-3</v>
      </c>
      <c r="G36" s="6">
        <v>1.0748252E-3</v>
      </c>
      <c r="H36" s="6">
        <v>1.0747201E-3</v>
      </c>
      <c r="I36" s="6">
        <v>1.0679693000000001E-3</v>
      </c>
      <c r="J36" s="6">
        <v>1.0672734E-3</v>
      </c>
      <c r="K36" s="6">
        <v>1.0770252E-3</v>
      </c>
      <c r="L36" s="6">
        <v>1.0734102E-3</v>
      </c>
      <c r="M36" s="6">
        <v>1.0717699000000001E-3</v>
      </c>
      <c r="N36" s="4">
        <f t="shared" si="3"/>
        <v>1.0728343374999999E-3</v>
      </c>
      <c r="O36" s="5">
        <f t="shared" si="4"/>
        <v>107.28343374999999</v>
      </c>
      <c r="P36" s="1">
        <f t="shared" si="5"/>
        <v>0.35706339500900142</v>
      </c>
    </row>
    <row r="37" spans="1:16" x14ac:dyDescent="0.2">
      <c r="B37" s="2">
        <v>115200</v>
      </c>
      <c r="C37" s="2">
        <v>200000</v>
      </c>
      <c r="D37" s="7">
        <v>8</v>
      </c>
      <c r="E37">
        <v>-10</v>
      </c>
      <c r="F37" s="3">
        <v>1.0946186999999999E-3</v>
      </c>
      <c r="G37" s="3">
        <v>1.0882967999999999E-3</v>
      </c>
      <c r="H37" s="3">
        <v>1.0914162000000001E-3</v>
      </c>
      <c r="I37" s="3">
        <v>1.0912354E-3</v>
      </c>
      <c r="J37" s="3">
        <v>1.0941309000000001E-3</v>
      </c>
      <c r="K37" s="3">
        <v>1.0803766000000001E-3</v>
      </c>
      <c r="L37" s="3">
        <v>1.0886212E-3</v>
      </c>
      <c r="M37" s="3">
        <v>1.0916327E-3</v>
      </c>
      <c r="N37" s="4">
        <f t="shared" si="3"/>
        <v>1.0900410625000001E-3</v>
      </c>
      <c r="O37" s="5">
        <f t="shared" si="4"/>
        <v>109.00410625000001</v>
      </c>
      <c r="P37" s="1">
        <f t="shared" si="5"/>
        <v>0.45038489507586593</v>
      </c>
    </row>
    <row r="38" spans="1:16" x14ac:dyDescent="0.2">
      <c r="B38" s="2">
        <v>124800</v>
      </c>
      <c r="C38" s="2">
        <v>200000</v>
      </c>
      <c r="D38" s="7">
        <v>12</v>
      </c>
      <c r="E38">
        <v>-10</v>
      </c>
      <c r="F38" s="3">
        <v>1.1100997E-3</v>
      </c>
      <c r="G38" s="3">
        <v>1.1135855E-3</v>
      </c>
      <c r="H38" s="3">
        <v>1.1145974999999999E-3</v>
      </c>
      <c r="I38" s="3">
        <v>1.1170078E-3</v>
      </c>
      <c r="J38" s="3">
        <v>1.1146963E-3</v>
      </c>
      <c r="K38" s="3">
        <v>1.1100165999999999E-3</v>
      </c>
      <c r="L38" s="3">
        <v>1.1211534000000001E-3</v>
      </c>
      <c r="M38" s="3">
        <v>1.1002936E-3</v>
      </c>
      <c r="N38" s="4">
        <f t="shared" si="3"/>
        <v>1.1126813E-3</v>
      </c>
      <c r="O38" s="5">
        <f t="shared" si="4"/>
        <v>111.26813</v>
      </c>
      <c r="P38" s="1">
        <f t="shared" si="5"/>
        <v>0.61674850359422506</v>
      </c>
    </row>
    <row r="39" spans="1:16" x14ac:dyDescent="0.2">
      <c r="B39" s="2">
        <v>134400</v>
      </c>
      <c r="C39" s="2">
        <v>200000</v>
      </c>
      <c r="D39" s="7">
        <v>16</v>
      </c>
      <c r="E39">
        <v>-10</v>
      </c>
      <c r="F39" s="3">
        <v>1.1420717E-3</v>
      </c>
      <c r="G39" s="3">
        <v>1.1498772E-3</v>
      </c>
      <c r="H39" s="3">
        <v>1.1426015E-3</v>
      </c>
      <c r="I39" s="3">
        <v>1.1424045E-3</v>
      </c>
      <c r="J39" s="3">
        <v>1.1420124999999999E-3</v>
      </c>
      <c r="K39" s="3">
        <v>1.1433350999999999E-3</v>
      </c>
      <c r="L39" s="3">
        <v>1.1509353E-3</v>
      </c>
      <c r="M39" s="3">
        <v>1.151252E-3</v>
      </c>
      <c r="N39" s="4">
        <f t="shared" si="3"/>
        <v>1.145561225E-3</v>
      </c>
      <c r="O39" s="5">
        <f t="shared" si="4"/>
        <v>114.5561225</v>
      </c>
      <c r="P39" s="1">
        <f t="shared" si="5"/>
        <v>0.4281922024628656</v>
      </c>
    </row>
    <row r="40" spans="1:16" x14ac:dyDescent="0.2">
      <c r="B40" s="2">
        <v>144000</v>
      </c>
      <c r="C40" s="2">
        <v>200000</v>
      </c>
      <c r="D40" s="7">
        <v>20</v>
      </c>
      <c r="E40">
        <v>-10</v>
      </c>
      <c r="F40" s="3">
        <v>1.1985445999999999E-3</v>
      </c>
      <c r="G40" s="3">
        <v>1.1882266999999999E-3</v>
      </c>
      <c r="H40" s="3">
        <v>1.1882936E-3</v>
      </c>
      <c r="I40" s="3">
        <v>1.1861543999999999E-3</v>
      </c>
      <c r="J40" s="3">
        <v>1.186992E-3</v>
      </c>
      <c r="K40" s="3">
        <v>1.1831811E-3</v>
      </c>
      <c r="L40" s="3">
        <v>1.1945027000000001E-3</v>
      </c>
      <c r="M40" s="3">
        <v>1.1869146000000001E-3</v>
      </c>
      <c r="N40" s="4">
        <f t="shared" si="3"/>
        <v>1.1891012125000002E-3</v>
      </c>
      <c r="O40" s="5">
        <f t="shared" si="4"/>
        <v>118.91012125000002</v>
      </c>
      <c r="P40" s="1">
        <f t="shared" si="5"/>
        <v>0.49674962401128964</v>
      </c>
    </row>
    <row r="43" spans="1:16" x14ac:dyDescent="0.2">
      <c r="A43" s="8" t="s">
        <v>8</v>
      </c>
      <c r="B43" t="s">
        <v>9</v>
      </c>
      <c r="C43" t="s">
        <v>10</v>
      </c>
    </row>
    <row r="44" spans="1:16" x14ac:dyDescent="0.2">
      <c r="A44" t="s">
        <v>11</v>
      </c>
      <c r="B44">
        <v>-0.08</v>
      </c>
      <c r="C44" s="9">
        <v>-1.077247E-4</v>
      </c>
    </row>
    <row r="45" spans="1:16" x14ac:dyDescent="0.2">
      <c r="B45">
        <v>-7.0000000000000007E-2</v>
      </c>
      <c r="C45" s="9">
        <v>-9.2917040000000008E-5</v>
      </c>
    </row>
    <row r="46" spans="1:16" x14ac:dyDescent="0.2">
      <c r="B46">
        <v>-0.06</v>
      </c>
      <c r="C46" s="9">
        <v>-7.8462120000000004E-5</v>
      </c>
    </row>
    <row r="47" spans="1:16" x14ac:dyDescent="0.2">
      <c r="B47">
        <v>-0.05</v>
      </c>
      <c r="C47" s="9">
        <v>-6.4417820000000007E-5</v>
      </c>
    </row>
    <row r="48" spans="1:16" x14ac:dyDescent="0.2">
      <c r="B48">
        <v>-0.04</v>
      </c>
      <c r="C48" s="9">
        <v>-5.0773450000000001E-5</v>
      </c>
    </row>
    <row r="49" spans="2:3" x14ac:dyDescent="0.2">
      <c r="B49">
        <v>-0.03</v>
      </c>
      <c r="C49" s="9">
        <v>-3.7542890000000002E-5</v>
      </c>
    </row>
    <row r="50" spans="2:3" x14ac:dyDescent="0.2">
      <c r="B50">
        <v>-0.02</v>
      </c>
      <c r="C50" s="9">
        <v>-2.4668010000000002E-5</v>
      </c>
    </row>
    <row r="51" spans="2:3" x14ac:dyDescent="0.2">
      <c r="B51">
        <v>-0.01</v>
      </c>
      <c r="C51" s="9">
        <v>-1.2157900000000001E-5</v>
      </c>
    </row>
    <row r="52" spans="2:3" x14ac:dyDescent="0.2">
      <c r="B52">
        <v>0</v>
      </c>
      <c r="C52" s="9">
        <v>0</v>
      </c>
    </row>
    <row r="53" spans="2:3" x14ac:dyDescent="0.2">
      <c r="B53">
        <v>0.01</v>
      </c>
      <c r="C53" s="9">
        <v>1.17134E-5</v>
      </c>
    </row>
    <row r="54" spans="2:3" x14ac:dyDescent="0.2">
      <c r="B54">
        <v>0.02</v>
      </c>
      <c r="C54" s="9">
        <v>2.3084330000000001E-5</v>
      </c>
    </row>
    <row r="55" spans="2:3" x14ac:dyDescent="0.2">
      <c r="B55">
        <v>0.03</v>
      </c>
      <c r="C55" s="9">
        <v>3.4022510000000002E-5</v>
      </c>
    </row>
    <row r="56" spans="2:3" x14ac:dyDescent="0.2">
      <c r="B56">
        <v>0.04</v>
      </c>
      <c r="C56" s="9">
        <v>4.4691770000000003E-5</v>
      </c>
    </row>
    <row r="57" spans="2:3" x14ac:dyDescent="0.2">
      <c r="B57">
        <v>0.05</v>
      </c>
      <c r="C57" s="9">
        <v>5.4883360000000001E-5</v>
      </c>
    </row>
    <row r="58" spans="2:3" x14ac:dyDescent="0.2">
      <c r="B58">
        <v>0.06</v>
      </c>
      <c r="C58" s="9">
        <v>6.4741310000000004E-5</v>
      </c>
    </row>
    <row r="59" spans="2:3" x14ac:dyDescent="0.2">
      <c r="B59">
        <v>7.0000000000000007E-2</v>
      </c>
      <c r="C59" s="9">
        <v>7.422691E-5</v>
      </c>
    </row>
    <row r="60" spans="2:3" x14ac:dyDescent="0.2">
      <c r="B60">
        <v>0.08</v>
      </c>
      <c r="C60" s="9">
        <v>8.3290270000000002E-5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showRuler="0" workbookViewId="0">
      <selection activeCell="C8" sqref="C8"/>
    </sheetView>
  </sheetViews>
  <sheetFormatPr baseColWidth="10" defaultRowHeight="16" x14ac:dyDescent="0.2"/>
  <cols>
    <col min="1" max="1" width="18.6640625" customWidth="1"/>
  </cols>
  <sheetData>
    <row r="1" spans="1:22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T1">
        <v>15</v>
      </c>
      <c r="U1" t="s">
        <v>5</v>
      </c>
      <c r="V1" t="s">
        <v>7</v>
      </c>
    </row>
    <row r="2" spans="1:22" x14ac:dyDescent="0.2">
      <c r="B2" s="2">
        <v>13440</v>
      </c>
      <c r="C2" s="2">
        <v>800000</v>
      </c>
      <c r="D2">
        <v>-3.5000000000000001E-3</v>
      </c>
      <c r="E2">
        <v>0</v>
      </c>
      <c r="F2">
        <v>3.3185000000000002E-5</v>
      </c>
      <c r="G2">
        <v>3.2871499999999999E-5</v>
      </c>
      <c r="H2">
        <v>3.2874899999999999E-5</v>
      </c>
      <c r="I2">
        <v>3.3047299999999998E-5</v>
      </c>
      <c r="J2">
        <v>3.2829400000000001E-5</v>
      </c>
      <c r="K2">
        <v>3.2925800000000002E-5</v>
      </c>
      <c r="L2">
        <v>3.2884199999999999E-5</v>
      </c>
      <c r="M2">
        <v>3.3213200000000002E-5</v>
      </c>
      <c r="N2">
        <v>3.3236099999999998E-5</v>
      </c>
      <c r="O2">
        <v>3.2800599999999999E-5</v>
      </c>
      <c r="P2">
        <v>3.2891200000000001E-5</v>
      </c>
      <c r="Q2">
        <v>3.30547E-5</v>
      </c>
      <c r="R2">
        <v>3.3072599999999999E-5</v>
      </c>
      <c r="S2">
        <v>3.2972699999999997E-5</v>
      </c>
      <c r="U2" s="1">
        <f t="shared" ref="U2:U16" si="0">AVERAGE(F2:T2)</f>
        <v>3.2989942857142857E-5</v>
      </c>
      <c r="V2" s="1">
        <f t="shared" ref="V2:V16" si="1">STDEV(F2:T2)</f>
        <v>1.4597985484983225E-7</v>
      </c>
    </row>
    <row r="3" spans="1:22" x14ac:dyDescent="0.2">
      <c r="B3" s="2">
        <v>11520</v>
      </c>
      <c r="C3" s="2">
        <v>800000</v>
      </c>
      <c r="D3">
        <v>-3.0000000000000001E-3</v>
      </c>
      <c r="E3">
        <v>0</v>
      </c>
      <c r="F3">
        <v>2.4042000000000001E-5</v>
      </c>
      <c r="G3">
        <v>2.4151900000000002E-5</v>
      </c>
      <c r="H3">
        <v>2.4242900000000001E-5</v>
      </c>
      <c r="I3">
        <v>2.3969899999999999E-5</v>
      </c>
      <c r="J3">
        <v>2.4245900000000001E-5</v>
      </c>
      <c r="K3">
        <v>2.42823E-5</v>
      </c>
      <c r="L3">
        <v>2.4285199999999999E-5</v>
      </c>
      <c r="M3">
        <v>2.4181599999999999E-5</v>
      </c>
      <c r="N3">
        <v>2.4196700000000002E-5</v>
      </c>
      <c r="O3">
        <v>2.4255899999999999E-5</v>
      </c>
      <c r="P3">
        <v>2.4313800000000001E-5</v>
      </c>
      <c r="Q3">
        <v>2.4181499999999999E-5</v>
      </c>
      <c r="R3">
        <v>2.4042599999999999E-5</v>
      </c>
      <c r="S3">
        <v>2.3543000000000001E-5</v>
      </c>
      <c r="U3" s="1">
        <f t="shared" si="0"/>
        <v>2.4138228571428567E-5</v>
      </c>
      <c r="V3" s="1">
        <f t="shared" si="1"/>
        <v>1.9960999446448018E-7</v>
      </c>
    </row>
    <row r="4" spans="1:22" x14ac:dyDescent="0.2">
      <c r="B4" s="2">
        <v>9600</v>
      </c>
      <c r="C4" s="2">
        <v>800000</v>
      </c>
      <c r="D4">
        <v>-2.5000000000000001E-3</v>
      </c>
      <c r="E4">
        <v>0</v>
      </c>
      <c r="F4">
        <v>1.68362E-5</v>
      </c>
      <c r="G4">
        <v>1.6908599999999999E-5</v>
      </c>
      <c r="H4">
        <v>1.6933299999999999E-5</v>
      </c>
      <c r="I4">
        <v>1.6903899999999999E-5</v>
      </c>
      <c r="J4">
        <v>1.6755599999999999E-5</v>
      </c>
      <c r="K4">
        <v>1.65009E-5</v>
      </c>
      <c r="L4">
        <v>1.6845099999999999E-5</v>
      </c>
      <c r="M4">
        <v>1.6761100000000001E-5</v>
      </c>
      <c r="N4">
        <v>1.6800199999999999E-5</v>
      </c>
      <c r="O4">
        <v>1.6619299999999999E-5</v>
      </c>
      <c r="P4">
        <v>1.6917200000000001E-5</v>
      </c>
      <c r="Q4">
        <v>1.67035E-5</v>
      </c>
      <c r="R4">
        <v>1.69136E-5</v>
      </c>
      <c r="S4">
        <v>1.6723099999999999E-5</v>
      </c>
      <c r="U4" s="1">
        <f t="shared" si="0"/>
        <v>1.67944E-5</v>
      </c>
      <c r="V4" s="1">
        <f t="shared" si="1"/>
        <v>1.2731790616707948E-7</v>
      </c>
    </row>
    <row r="5" spans="1:22" x14ac:dyDescent="0.2">
      <c r="B5" s="2">
        <v>7200</v>
      </c>
      <c r="C5" s="2">
        <v>800000</v>
      </c>
      <c r="D5">
        <v>-2E-3</v>
      </c>
      <c r="E5">
        <v>0</v>
      </c>
      <c r="F5">
        <v>1.07629E-5</v>
      </c>
      <c r="G5">
        <v>1.08744E-5</v>
      </c>
      <c r="H5">
        <v>1.0801900000000001E-5</v>
      </c>
      <c r="I5">
        <v>1.0866999999999999E-5</v>
      </c>
      <c r="J5">
        <v>1.07175E-5</v>
      </c>
      <c r="K5">
        <v>1.0635800000000001E-5</v>
      </c>
      <c r="L5">
        <v>1.0672199999999999E-5</v>
      </c>
      <c r="M5">
        <v>1.08091E-5</v>
      </c>
      <c r="N5">
        <v>1.07119E-5</v>
      </c>
      <c r="O5">
        <v>1.0743200000000001E-5</v>
      </c>
      <c r="P5">
        <v>1.08511E-5</v>
      </c>
      <c r="Q5">
        <v>1.0750999999999999E-5</v>
      </c>
      <c r="R5">
        <v>1.04857E-5</v>
      </c>
      <c r="S5">
        <v>1.0708E-5</v>
      </c>
      <c r="U5" s="1">
        <f t="shared" si="0"/>
        <v>1.0742264285714286E-5</v>
      </c>
      <c r="V5" s="1">
        <f t="shared" si="1"/>
        <v>1.0309394227628471E-7</v>
      </c>
    </row>
    <row r="6" spans="1:22" x14ac:dyDescent="0.2">
      <c r="B6" s="2">
        <v>4800</v>
      </c>
      <c r="C6" s="2">
        <v>800000</v>
      </c>
      <c r="D6">
        <v>-1.5E-3</v>
      </c>
      <c r="E6">
        <v>0</v>
      </c>
      <c r="F6">
        <v>5.9916999999999997E-6</v>
      </c>
      <c r="G6">
        <v>5.9653999999999997E-6</v>
      </c>
      <c r="H6">
        <v>5.9267000000000004E-6</v>
      </c>
      <c r="I6">
        <v>5.8207E-6</v>
      </c>
      <c r="J6">
        <v>6.2465000000000002E-6</v>
      </c>
      <c r="K6">
        <v>6.0657000000000002E-6</v>
      </c>
      <c r="L6">
        <v>6.1090000000000003E-6</v>
      </c>
      <c r="M6">
        <v>5.9511999999999999E-6</v>
      </c>
      <c r="N6">
        <v>5.9868E-6</v>
      </c>
      <c r="O6">
        <v>6.0781000000000003E-6</v>
      </c>
      <c r="P6">
        <v>5.8907000000000002E-6</v>
      </c>
      <c r="Q6">
        <v>5.9339000000000001E-6</v>
      </c>
      <c r="R6">
        <v>6.0680000000000002E-6</v>
      </c>
      <c r="S6">
        <v>6.0727000000000003E-6</v>
      </c>
      <c r="U6" s="1">
        <f t="shared" si="0"/>
        <v>6.0076499999999983E-6</v>
      </c>
      <c r="V6" s="1">
        <f t="shared" si="1"/>
        <v>1.0734851043357662E-7</v>
      </c>
    </row>
    <row r="7" spans="1:22" x14ac:dyDescent="0.2">
      <c r="B7" s="2">
        <v>2880</v>
      </c>
      <c r="C7" s="2">
        <v>800000</v>
      </c>
      <c r="D7">
        <v>-1E-3</v>
      </c>
      <c r="E7">
        <v>0</v>
      </c>
      <c r="F7">
        <v>2.7283000000000002E-6</v>
      </c>
      <c r="G7">
        <v>2.6587000000000001E-6</v>
      </c>
      <c r="H7">
        <v>2.7788E-6</v>
      </c>
      <c r="I7">
        <v>2.6263000000000002E-6</v>
      </c>
      <c r="J7">
        <v>2.6521E-6</v>
      </c>
      <c r="K7">
        <v>2.8493E-6</v>
      </c>
      <c r="L7">
        <v>2.7193E-6</v>
      </c>
      <c r="M7">
        <v>2.6748000000000002E-6</v>
      </c>
      <c r="N7">
        <v>2.994E-6</v>
      </c>
      <c r="O7">
        <v>2.7642999999999999E-6</v>
      </c>
      <c r="P7">
        <v>2.6952E-6</v>
      </c>
      <c r="Q7">
        <v>2.7868999999999999E-6</v>
      </c>
      <c r="R7">
        <v>2.7437999999999999E-6</v>
      </c>
      <c r="S7">
        <v>2.6861999999999998E-6</v>
      </c>
      <c r="U7" s="1">
        <f t="shared" si="0"/>
        <v>2.7398571428571431E-6</v>
      </c>
      <c r="V7" s="1">
        <f t="shared" si="1"/>
        <v>9.5173474926947608E-8</v>
      </c>
    </row>
    <row r="8" spans="1:22" x14ac:dyDescent="0.2">
      <c r="B8" s="2">
        <v>2400</v>
      </c>
      <c r="C8" s="2">
        <v>800000</v>
      </c>
      <c r="D8">
        <v>-5.0000000000000001E-4</v>
      </c>
      <c r="E8">
        <v>0</v>
      </c>
      <c r="F8">
        <v>8.0660000000000004E-7</v>
      </c>
      <c r="G8">
        <v>6.1849999999999999E-7</v>
      </c>
      <c r="H8">
        <v>6.8960000000000003E-7</v>
      </c>
      <c r="I8">
        <v>5.1790000000000005E-7</v>
      </c>
      <c r="J8">
        <v>7.5809999999999999E-7</v>
      </c>
      <c r="K8">
        <v>6.7680000000000003E-7</v>
      </c>
      <c r="L8" s="10">
        <v>6.5700000000000002E-7</v>
      </c>
      <c r="M8">
        <v>7.357E-7</v>
      </c>
      <c r="N8">
        <v>5.7690000000000004E-7</v>
      </c>
      <c r="O8">
        <v>6.116E-7</v>
      </c>
      <c r="P8">
        <v>5.8139999999999995E-7</v>
      </c>
      <c r="Q8">
        <v>6.2220000000000005E-7</v>
      </c>
      <c r="R8">
        <v>5.806E-7</v>
      </c>
      <c r="S8">
        <v>6.9110000000000004E-7</v>
      </c>
      <c r="U8" s="1">
        <f t="shared" si="0"/>
        <v>6.5171428571428593E-7</v>
      </c>
      <c r="V8" s="1">
        <f t="shared" si="1"/>
        <v>7.9948597497130893E-8</v>
      </c>
    </row>
    <row r="9" spans="1:22" x14ac:dyDescent="0.2">
      <c r="B9" s="2">
        <v>2400</v>
      </c>
      <c r="C9" s="2">
        <v>800000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s="1">
        <f t="shared" si="0"/>
        <v>0</v>
      </c>
      <c r="V9" s="1">
        <f t="shared" si="1"/>
        <v>0</v>
      </c>
    </row>
    <row r="10" spans="1:22" x14ac:dyDescent="0.2">
      <c r="B10" s="2">
        <v>2400</v>
      </c>
      <c r="C10" s="2">
        <v>800000</v>
      </c>
      <c r="D10">
        <v>5.0000000000000001E-4</v>
      </c>
      <c r="E10">
        <v>0</v>
      </c>
      <c r="F10">
        <v>6.1320000000000001E-7</v>
      </c>
      <c r="G10">
        <v>6.7530000000000002E-7</v>
      </c>
      <c r="H10">
        <v>8.0390000000000005E-7</v>
      </c>
      <c r="I10">
        <v>5.9630000000000001E-7</v>
      </c>
      <c r="J10">
        <v>6.4140000000000001E-7</v>
      </c>
      <c r="K10">
        <v>6.7280000000000004E-7</v>
      </c>
      <c r="L10">
        <v>6.4170000000000004E-7</v>
      </c>
      <c r="M10">
        <v>8.2389999999999996E-7</v>
      </c>
      <c r="N10">
        <v>6.1259999999999997E-7</v>
      </c>
      <c r="O10">
        <v>7.2239999999999996E-7</v>
      </c>
      <c r="P10">
        <v>6.4160000000000003E-7</v>
      </c>
      <c r="Q10">
        <v>5.0230000000000004E-7</v>
      </c>
      <c r="R10">
        <v>7.2539999999999997E-7</v>
      </c>
      <c r="S10">
        <v>7.2890000000000002E-7</v>
      </c>
      <c r="U10" s="1">
        <f t="shared" si="0"/>
        <v>6.7155000000000005E-7</v>
      </c>
      <c r="V10" s="1">
        <f t="shared" si="1"/>
        <v>8.4763124692830364E-8</v>
      </c>
    </row>
    <row r="11" spans="1:22" x14ac:dyDescent="0.2">
      <c r="B11" s="2">
        <v>2880</v>
      </c>
      <c r="C11" s="2">
        <v>800000</v>
      </c>
      <c r="D11">
        <v>1E-3</v>
      </c>
      <c r="E11">
        <v>0</v>
      </c>
      <c r="F11">
        <v>2.6170000000000001E-6</v>
      </c>
      <c r="G11">
        <v>2.6336000000000001E-6</v>
      </c>
      <c r="H11">
        <v>2.7273999999999999E-6</v>
      </c>
      <c r="I11">
        <v>2.7626999999999998E-6</v>
      </c>
      <c r="J11">
        <v>2.6805E-6</v>
      </c>
      <c r="K11">
        <v>2.6547000000000002E-6</v>
      </c>
      <c r="L11">
        <v>2.7858999999999999E-6</v>
      </c>
      <c r="M11">
        <v>2.6668E-6</v>
      </c>
      <c r="N11">
        <v>2.6015E-6</v>
      </c>
      <c r="O11">
        <v>2.8549E-6</v>
      </c>
      <c r="P11">
        <v>2.7155999999999999E-6</v>
      </c>
      <c r="Q11">
        <v>2.6357999999999998E-6</v>
      </c>
      <c r="R11">
        <v>2.6421999999999999E-6</v>
      </c>
      <c r="S11">
        <v>2.5448000000000002E-6</v>
      </c>
      <c r="U11" s="1">
        <f t="shared" si="0"/>
        <v>2.6802428571428573E-6</v>
      </c>
      <c r="V11" s="1">
        <f t="shared" si="1"/>
        <v>8.176782999430774E-8</v>
      </c>
    </row>
    <row r="12" spans="1:22" x14ac:dyDescent="0.2">
      <c r="B12" s="2">
        <v>4800</v>
      </c>
      <c r="C12" s="2">
        <v>800000</v>
      </c>
      <c r="D12">
        <v>1.5E-3</v>
      </c>
      <c r="E12">
        <v>0</v>
      </c>
      <c r="F12">
        <v>5.9815000000000002E-6</v>
      </c>
      <c r="G12">
        <v>6.1685999999999997E-6</v>
      </c>
      <c r="H12">
        <v>6.1131E-6</v>
      </c>
      <c r="I12">
        <v>5.8435E-6</v>
      </c>
      <c r="J12">
        <v>5.8435E-6</v>
      </c>
      <c r="K12">
        <v>6.0701999999999999E-6</v>
      </c>
      <c r="L12">
        <v>6.1036000000000003E-6</v>
      </c>
      <c r="M12">
        <v>6.0598E-6</v>
      </c>
      <c r="N12">
        <v>6.0959999999999997E-6</v>
      </c>
      <c r="O12">
        <v>6.0348999999999996E-6</v>
      </c>
      <c r="P12">
        <v>5.9703999999999996E-6</v>
      </c>
      <c r="Q12">
        <v>5.7773999999999999E-6</v>
      </c>
      <c r="R12">
        <v>5.7486000000000003E-6</v>
      </c>
      <c r="S12">
        <v>6.3196999999999998E-6</v>
      </c>
      <c r="U12" s="1">
        <f t="shared" si="0"/>
        <v>6.0093428571428573E-6</v>
      </c>
      <c r="V12" s="1">
        <f t="shared" si="1"/>
        <v>1.6048730941578045E-7</v>
      </c>
    </row>
    <row r="13" spans="1:22" x14ac:dyDescent="0.2">
      <c r="B13" s="2">
        <v>7200</v>
      </c>
      <c r="C13" s="2">
        <v>800000</v>
      </c>
      <c r="D13">
        <v>2E-3</v>
      </c>
      <c r="E13">
        <v>0</v>
      </c>
      <c r="F13">
        <v>1.0884699999999999E-5</v>
      </c>
      <c r="G13">
        <v>1.0827E-5</v>
      </c>
      <c r="H13">
        <v>1.0853700000000001E-5</v>
      </c>
      <c r="I13">
        <v>1.08543E-5</v>
      </c>
      <c r="J13">
        <v>1.0781999999999999E-5</v>
      </c>
      <c r="K13">
        <v>1.0644E-5</v>
      </c>
      <c r="L13">
        <v>1.0766499999999999E-5</v>
      </c>
      <c r="M13">
        <v>1.07444E-5</v>
      </c>
      <c r="N13">
        <v>1.08091E-5</v>
      </c>
      <c r="O13">
        <v>1.0888400000000001E-5</v>
      </c>
      <c r="P13">
        <v>1.0456500000000001E-5</v>
      </c>
      <c r="Q13">
        <v>1.0725E-5</v>
      </c>
      <c r="R13">
        <v>1.0625899999999999E-5</v>
      </c>
      <c r="S13">
        <v>1.0917000000000001E-5</v>
      </c>
      <c r="U13" s="1">
        <f t="shared" si="0"/>
        <v>1.0769892857142858E-5</v>
      </c>
      <c r="V13" s="1">
        <f t="shared" si="1"/>
        <v>1.2570819362736447E-7</v>
      </c>
    </row>
    <row r="14" spans="1:22" x14ac:dyDescent="0.2">
      <c r="B14" s="2">
        <v>9600</v>
      </c>
      <c r="C14" s="2">
        <v>800000</v>
      </c>
      <c r="D14">
        <v>2.5000000000000001E-3</v>
      </c>
      <c r="E14">
        <v>0</v>
      </c>
      <c r="F14">
        <v>1.6850700000000001E-5</v>
      </c>
      <c r="G14">
        <v>1.6774199999999999E-5</v>
      </c>
      <c r="H14">
        <v>1.66866E-5</v>
      </c>
      <c r="I14">
        <v>1.6836700000000001E-5</v>
      </c>
      <c r="J14">
        <v>1.681E-5</v>
      </c>
      <c r="K14">
        <v>1.68687E-5</v>
      </c>
      <c r="L14">
        <v>1.6810600000000001E-5</v>
      </c>
      <c r="M14">
        <v>1.6736899999999999E-5</v>
      </c>
      <c r="N14">
        <v>1.6842700000000001E-5</v>
      </c>
      <c r="O14">
        <v>1.6832100000000001E-5</v>
      </c>
      <c r="P14">
        <v>1.6465900000000001E-5</v>
      </c>
      <c r="Q14">
        <v>1.6801100000000001E-5</v>
      </c>
      <c r="R14">
        <v>1.6608499999999999E-5</v>
      </c>
      <c r="S14">
        <v>1.6711899999999998E-5</v>
      </c>
      <c r="U14" s="1">
        <f t="shared" si="0"/>
        <v>1.6759757142857142E-5</v>
      </c>
      <c r="V14" s="1">
        <f t="shared" si="1"/>
        <v>1.1183607312825012E-7</v>
      </c>
    </row>
    <row r="15" spans="1:22" x14ac:dyDescent="0.2">
      <c r="B15" s="2">
        <v>11520</v>
      </c>
      <c r="C15" s="2">
        <v>800000</v>
      </c>
      <c r="D15">
        <v>3.0000000000000001E-3</v>
      </c>
      <c r="E15">
        <v>0</v>
      </c>
      <c r="F15">
        <v>2.4346200000000001E-5</v>
      </c>
      <c r="G15">
        <v>2.42251E-5</v>
      </c>
      <c r="H15">
        <v>2.4296099999999999E-5</v>
      </c>
      <c r="I15">
        <v>2.41591E-5</v>
      </c>
      <c r="J15">
        <v>2.42763E-5</v>
      </c>
      <c r="K15">
        <v>2.4012800000000002E-5</v>
      </c>
      <c r="L15">
        <v>2.42097E-5</v>
      </c>
      <c r="M15">
        <v>2.4138199999999999E-5</v>
      </c>
      <c r="N15">
        <v>2.3957599999999999E-5</v>
      </c>
      <c r="O15">
        <v>2.4372E-5</v>
      </c>
      <c r="P15">
        <v>2.44662E-5</v>
      </c>
      <c r="Q15">
        <v>2.4150100000000001E-5</v>
      </c>
      <c r="R15">
        <v>2.4526199999999999E-5</v>
      </c>
      <c r="S15">
        <v>2.4115099999999999E-5</v>
      </c>
      <c r="U15" s="1">
        <f t="shared" si="0"/>
        <v>2.4232192857142858E-5</v>
      </c>
      <c r="V15" s="1">
        <f t="shared" si="1"/>
        <v>1.6136215104915015E-7</v>
      </c>
    </row>
    <row r="16" spans="1:22" x14ac:dyDescent="0.2">
      <c r="B16" s="2">
        <v>13440</v>
      </c>
      <c r="C16" s="2">
        <v>800000</v>
      </c>
      <c r="D16">
        <v>3.5000000000000001E-3</v>
      </c>
      <c r="E16">
        <v>0</v>
      </c>
      <c r="F16">
        <v>3.29648E-5</v>
      </c>
      <c r="G16">
        <v>3.25722E-5</v>
      </c>
      <c r="H16">
        <v>3.2705800000000001E-5</v>
      </c>
      <c r="I16">
        <v>3.3036200000000001E-5</v>
      </c>
      <c r="J16">
        <v>3.2750499999999998E-5</v>
      </c>
      <c r="K16">
        <v>3.2945199999999998E-5</v>
      </c>
      <c r="L16" s="11">
        <v>3.2759999999999998E-5</v>
      </c>
      <c r="M16">
        <v>3.3049300000000002E-5</v>
      </c>
      <c r="N16">
        <v>3.2883899999999999E-5</v>
      </c>
      <c r="O16">
        <v>3.3084799999999999E-5</v>
      </c>
      <c r="P16">
        <v>3.3081699999999999E-5</v>
      </c>
      <c r="Q16">
        <v>3.2946600000000001E-5</v>
      </c>
      <c r="R16">
        <v>3.2630299999999998E-5</v>
      </c>
      <c r="S16">
        <v>3.2871299999999998E-5</v>
      </c>
      <c r="U16" s="1">
        <f t="shared" si="0"/>
        <v>3.2877328571428573E-5</v>
      </c>
      <c r="V16" s="1">
        <f t="shared" si="1"/>
        <v>1.6874247756941298E-7</v>
      </c>
    </row>
    <row r="18" spans="2:22" x14ac:dyDescent="0.2">
      <c r="B18" s="2">
        <v>13440</v>
      </c>
      <c r="C18" s="2">
        <v>800000</v>
      </c>
      <c r="D18">
        <v>0</v>
      </c>
      <c r="E18">
        <v>-3.5000000000000003E-2</v>
      </c>
      <c r="F18">
        <v>3.2635300000000002E-5</v>
      </c>
      <c r="G18">
        <v>3.2897700000000002E-5</v>
      </c>
      <c r="H18">
        <v>3.2842200000000002E-5</v>
      </c>
      <c r="I18">
        <v>3.24517E-5</v>
      </c>
      <c r="J18">
        <v>3.2802699999999997E-5</v>
      </c>
      <c r="K18" s="10">
        <v>3.277E-5</v>
      </c>
      <c r="L18">
        <v>3.2679899999999999E-5</v>
      </c>
      <c r="M18">
        <v>3.2715400000000002E-5</v>
      </c>
      <c r="N18">
        <v>3.25818E-5</v>
      </c>
      <c r="O18">
        <v>3.29711E-5</v>
      </c>
      <c r="P18">
        <v>3.2758700000000002E-5</v>
      </c>
      <c r="Q18">
        <v>3.2724100000000001E-5</v>
      </c>
      <c r="R18">
        <v>3.2808999999999997E-5</v>
      </c>
      <c r="S18">
        <v>3.2859099999999999E-5</v>
      </c>
      <c r="T18">
        <v>3.2540999999999999E-5</v>
      </c>
      <c r="U18" s="1">
        <f t="shared" ref="U18:U32" si="2">AVERAGE(F18:T18)</f>
        <v>3.2735979999999998E-5</v>
      </c>
      <c r="V18" s="1">
        <f t="shared" ref="V18:V32" si="3">STDEV(F18:T18)</f>
        <v>1.403523433566903E-7</v>
      </c>
    </row>
    <row r="19" spans="2:22" x14ac:dyDescent="0.2">
      <c r="B19" s="2">
        <v>11520</v>
      </c>
      <c r="C19" s="2">
        <v>800000</v>
      </c>
      <c r="D19">
        <v>0</v>
      </c>
      <c r="E19">
        <v>-0.03</v>
      </c>
      <c r="F19">
        <v>2.4003699999999999E-5</v>
      </c>
      <c r="G19">
        <v>2.42361E-5</v>
      </c>
      <c r="H19">
        <v>2.3997100000000001E-5</v>
      </c>
      <c r="I19">
        <v>2.39627E-5</v>
      </c>
      <c r="J19">
        <v>2.41389E-5</v>
      </c>
      <c r="K19">
        <v>2.4024099999999999E-5</v>
      </c>
      <c r="L19">
        <v>2.3991499999999999E-5</v>
      </c>
      <c r="M19">
        <v>2.41482E-5</v>
      </c>
      <c r="N19">
        <v>2.3994200000000001E-5</v>
      </c>
      <c r="O19">
        <v>2.3869000000000001E-5</v>
      </c>
      <c r="P19">
        <v>2.43134E-5</v>
      </c>
      <c r="Q19">
        <v>2.4131600000000001E-5</v>
      </c>
      <c r="R19">
        <v>2.42329E-5</v>
      </c>
      <c r="S19">
        <v>2.3858200000000001E-5</v>
      </c>
      <c r="T19">
        <v>2.3949999999999999E-5</v>
      </c>
      <c r="U19" s="1">
        <f t="shared" si="2"/>
        <v>2.4056773333333332E-5</v>
      </c>
      <c r="V19" s="1">
        <f t="shared" si="3"/>
        <v>1.3635571896784543E-7</v>
      </c>
    </row>
    <row r="20" spans="2:22" x14ac:dyDescent="0.2">
      <c r="B20" s="2">
        <v>9600</v>
      </c>
      <c r="C20" s="2">
        <v>800000</v>
      </c>
      <c r="D20">
        <v>0</v>
      </c>
      <c r="E20">
        <v>-2.5000000000000001E-2</v>
      </c>
      <c r="F20">
        <v>1.66787E-5</v>
      </c>
      <c r="G20">
        <v>1.67498E-5</v>
      </c>
      <c r="H20">
        <v>1.69181E-5</v>
      </c>
      <c r="I20">
        <v>1.6764899999999999E-5</v>
      </c>
      <c r="J20">
        <v>1.68179E-5</v>
      </c>
      <c r="K20">
        <v>1.65935E-5</v>
      </c>
      <c r="L20">
        <v>1.68023E-5</v>
      </c>
      <c r="M20">
        <v>1.6786399999999999E-5</v>
      </c>
      <c r="N20">
        <v>1.6801200000000001E-5</v>
      </c>
      <c r="O20">
        <v>1.6831199999999999E-5</v>
      </c>
      <c r="P20">
        <v>1.6872200000000001E-5</v>
      </c>
      <c r="Q20">
        <v>1.6733899999999999E-5</v>
      </c>
      <c r="R20">
        <v>1.6650499999999999E-5</v>
      </c>
      <c r="S20">
        <v>1.6914799999999999E-5</v>
      </c>
      <c r="T20">
        <v>1.6718299999999999E-5</v>
      </c>
      <c r="U20" s="1">
        <f t="shared" si="2"/>
        <v>1.6775580000000004E-5</v>
      </c>
      <c r="V20" s="1">
        <f t="shared" si="3"/>
        <v>9.2343428879064755E-8</v>
      </c>
    </row>
    <row r="21" spans="2:22" x14ac:dyDescent="0.2">
      <c r="B21" s="2">
        <v>7200</v>
      </c>
      <c r="C21" s="2">
        <v>800000</v>
      </c>
      <c r="D21">
        <v>0</v>
      </c>
      <c r="E21">
        <v>-0.02</v>
      </c>
      <c r="F21">
        <v>1.0554600000000001E-5</v>
      </c>
      <c r="G21">
        <v>1.0406399999999999E-5</v>
      </c>
      <c r="H21">
        <v>1.09004E-5</v>
      </c>
      <c r="I21">
        <v>1.1011E-5</v>
      </c>
      <c r="J21">
        <v>1.07489E-5</v>
      </c>
      <c r="K21">
        <v>1.03828E-5</v>
      </c>
      <c r="L21">
        <v>1.06932E-5</v>
      </c>
      <c r="M21">
        <v>1.0972799999999999E-5</v>
      </c>
      <c r="N21">
        <v>1.0574700000000001E-5</v>
      </c>
      <c r="O21">
        <v>1.06519E-5</v>
      </c>
      <c r="P21">
        <v>1.06309E-5</v>
      </c>
      <c r="Q21">
        <v>1.0825199999999999E-5</v>
      </c>
      <c r="R21">
        <v>1.0782600000000001E-5</v>
      </c>
      <c r="S21">
        <v>1.0739300000000001E-5</v>
      </c>
      <c r="T21">
        <v>1.07608E-5</v>
      </c>
      <c r="U21" s="1">
        <f t="shared" si="2"/>
        <v>1.0709033333333334E-5</v>
      </c>
      <c r="V21" s="1">
        <f t="shared" si="3"/>
        <v>1.8341986053340905E-7</v>
      </c>
    </row>
    <row r="22" spans="2:22" x14ac:dyDescent="0.2">
      <c r="B22" s="2">
        <v>4800</v>
      </c>
      <c r="C22" s="2">
        <v>800000</v>
      </c>
      <c r="D22">
        <v>0</v>
      </c>
      <c r="E22">
        <v>-1.4999999999999999E-2</v>
      </c>
      <c r="F22">
        <v>5.9331E-6</v>
      </c>
      <c r="G22">
        <v>5.7747E-6</v>
      </c>
      <c r="H22">
        <v>6.1171000000000003E-6</v>
      </c>
      <c r="I22">
        <v>6.2014999999999998E-6</v>
      </c>
      <c r="J22">
        <v>5.9444000000000002E-6</v>
      </c>
      <c r="K22">
        <v>5.8355000000000003E-6</v>
      </c>
      <c r="L22">
        <v>6.1091999999999999E-6</v>
      </c>
      <c r="M22">
        <v>5.9397000000000001E-6</v>
      </c>
      <c r="N22">
        <v>6.4767000000000002E-6</v>
      </c>
      <c r="O22">
        <v>5.9565999999999999E-6</v>
      </c>
      <c r="P22">
        <v>5.9958000000000003E-6</v>
      </c>
      <c r="Q22">
        <v>6.2330000000000003E-6</v>
      </c>
      <c r="R22">
        <v>6.0514000000000002E-6</v>
      </c>
      <c r="S22">
        <v>5.959E-6</v>
      </c>
      <c r="T22">
        <v>6.0278000000000001E-6</v>
      </c>
      <c r="U22" s="1">
        <f t="shared" si="2"/>
        <v>6.0370333333333342E-6</v>
      </c>
      <c r="V22" s="1">
        <f t="shared" si="3"/>
        <v>1.7386767820330935E-7</v>
      </c>
    </row>
    <row r="23" spans="2:22" x14ac:dyDescent="0.2">
      <c r="B23" s="2">
        <v>3360</v>
      </c>
      <c r="C23" s="2">
        <v>800000</v>
      </c>
      <c r="D23">
        <v>0</v>
      </c>
      <c r="E23">
        <v>-0.01</v>
      </c>
      <c r="F23">
        <v>2.6927999999999999E-6</v>
      </c>
      <c r="G23">
        <v>2.6714E-6</v>
      </c>
      <c r="H23">
        <v>2.7271999999999999E-6</v>
      </c>
      <c r="I23">
        <v>2.7002E-6</v>
      </c>
      <c r="J23">
        <v>2.8198999999999999E-6</v>
      </c>
      <c r="K23">
        <v>2.7288999999999998E-6</v>
      </c>
      <c r="L23">
        <v>2.621E-6</v>
      </c>
      <c r="M23">
        <v>2.6801E-6</v>
      </c>
      <c r="N23">
        <v>2.6062999999999999E-6</v>
      </c>
      <c r="O23">
        <v>2.6632000000000002E-6</v>
      </c>
      <c r="P23">
        <v>2.5708E-6</v>
      </c>
      <c r="Q23">
        <v>2.6408000000000002E-6</v>
      </c>
      <c r="R23">
        <v>2.4754999999999998E-6</v>
      </c>
      <c r="S23">
        <v>2.6070000000000002E-6</v>
      </c>
      <c r="T23">
        <v>2.7595999999999998E-6</v>
      </c>
      <c r="U23" s="1">
        <f t="shared" si="2"/>
        <v>2.6643133333333333E-6</v>
      </c>
      <c r="V23" s="1">
        <f t="shared" si="3"/>
        <v>8.3361286549801337E-8</v>
      </c>
    </row>
    <row r="24" spans="2:22" x14ac:dyDescent="0.2">
      <c r="B24" s="2">
        <v>2400</v>
      </c>
      <c r="C24" s="2">
        <v>800000</v>
      </c>
      <c r="D24">
        <v>0</v>
      </c>
      <c r="E24">
        <v>-5.0000000000000001E-3</v>
      </c>
      <c r="F24">
        <v>6.1259999999999997E-7</v>
      </c>
      <c r="G24">
        <v>6.8360000000000001E-7</v>
      </c>
      <c r="H24">
        <v>6.8989999999999995E-7</v>
      </c>
      <c r="I24">
        <v>6.3620000000000005E-7</v>
      </c>
      <c r="J24">
        <v>6.8009999999999996E-7</v>
      </c>
      <c r="K24">
        <v>7.8690000000000004E-7</v>
      </c>
      <c r="L24">
        <v>6.7700000000000004E-7</v>
      </c>
      <c r="M24">
        <v>7.1949999999999995E-7</v>
      </c>
      <c r="N24">
        <v>5.5710000000000003E-7</v>
      </c>
      <c r="O24">
        <v>6.8670000000000003E-7</v>
      </c>
      <c r="P24">
        <v>6.3060000000000005E-7</v>
      </c>
      <c r="Q24">
        <v>6.539E-7</v>
      </c>
      <c r="R24">
        <v>7.0259999999999995E-7</v>
      </c>
      <c r="S24">
        <v>6.0409999999999996E-7</v>
      </c>
      <c r="T24">
        <v>7.6860000000000004E-7</v>
      </c>
      <c r="U24" s="1">
        <f t="shared" si="2"/>
        <v>6.7262666666666669E-7</v>
      </c>
      <c r="V24" s="1">
        <f t="shared" si="3"/>
        <v>6.0442386577947895E-8</v>
      </c>
    </row>
    <row r="25" spans="2:22" x14ac:dyDescent="0.2">
      <c r="B25" s="2">
        <v>2400</v>
      </c>
      <c r="C25" s="2">
        <v>800000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f t="shared" si="2"/>
        <v>0</v>
      </c>
      <c r="V25" s="1">
        <f t="shared" si="3"/>
        <v>0</v>
      </c>
    </row>
    <row r="26" spans="2:22" x14ac:dyDescent="0.2">
      <c r="B26" s="2">
        <v>2400</v>
      </c>
      <c r="C26" s="2">
        <v>800000</v>
      </c>
      <c r="D26">
        <v>0</v>
      </c>
      <c r="E26">
        <v>5.0000000000000001E-3</v>
      </c>
      <c r="F26">
        <v>7.3949999999999997E-7</v>
      </c>
      <c r="G26">
        <v>6.8520000000000002E-7</v>
      </c>
      <c r="H26">
        <v>7.1340000000000002E-7</v>
      </c>
      <c r="I26">
        <v>6.5509999999999998E-7</v>
      </c>
      <c r="J26">
        <v>6.4050000000000005E-7</v>
      </c>
      <c r="K26">
        <v>7.3480000000000004E-7</v>
      </c>
      <c r="L26">
        <v>6.3600000000000003E-7</v>
      </c>
      <c r="M26">
        <v>8.2389999999999996E-7</v>
      </c>
      <c r="N26">
        <v>6.6469999999999996E-7</v>
      </c>
      <c r="O26">
        <v>5.9520000000000004E-7</v>
      </c>
      <c r="P26">
        <v>6.5919999999999997E-7</v>
      </c>
      <c r="Q26">
        <v>7.6919999999999998E-7</v>
      </c>
      <c r="R26">
        <v>5.6680000000000002E-7</v>
      </c>
      <c r="S26">
        <v>6.4420000000000001E-7</v>
      </c>
      <c r="T26">
        <v>7.2259999999999997E-7</v>
      </c>
      <c r="U26" s="1">
        <f t="shared" si="2"/>
        <v>6.8335333333333331E-7</v>
      </c>
      <c r="V26" s="1">
        <f t="shared" si="3"/>
        <v>6.7647055333089643E-8</v>
      </c>
    </row>
    <row r="27" spans="2:22" x14ac:dyDescent="0.2">
      <c r="B27" s="2">
        <v>3360</v>
      </c>
      <c r="C27" s="2">
        <v>800000</v>
      </c>
      <c r="D27">
        <v>0</v>
      </c>
      <c r="E27">
        <v>0.01</v>
      </c>
      <c r="F27">
        <v>2.6728000000000001E-6</v>
      </c>
      <c r="G27">
        <v>2.6709999999999999E-6</v>
      </c>
      <c r="H27">
        <v>2.6699000000000001E-6</v>
      </c>
      <c r="I27">
        <v>2.6757999999999999E-6</v>
      </c>
      <c r="J27">
        <v>2.6176000000000001E-6</v>
      </c>
      <c r="K27">
        <v>2.8042000000000002E-6</v>
      </c>
      <c r="L27">
        <v>2.5778999999999999E-6</v>
      </c>
      <c r="M27">
        <v>2.6618000000000001E-6</v>
      </c>
      <c r="N27">
        <v>2.7072000000000001E-6</v>
      </c>
      <c r="O27">
        <v>2.8150000000000002E-6</v>
      </c>
      <c r="P27">
        <v>2.6006000000000001E-6</v>
      </c>
      <c r="Q27">
        <v>2.5851999999999998E-6</v>
      </c>
      <c r="R27">
        <v>2.6556E-6</v>
      </c>
      <c r="S27">
        <v>2.4997E-6</v>
      </c>
      <c r="T27">
        <v>2.7035999999999998E-6</v>
      </c>
      <c r="U27" s="1">
        <f t="shared" si="2"/>
        <v>2.6611933333333332E-6</v>
      </c>
      <c r="V27" s="1">
        <f t="shared" si="3"/>
        <v>8.1476915807631163E-8</v>
      </c>
    </row>
    <row r="28" spans="2:22" x14ac:dyDescent="0.2">
      <c r="B28" s="2">
        <v>4800</v>
      </c>
      <c r="C28" s="2">
        <v>800000</v>
      </c>
      <c r="D28">
        <v>0</v>
      </c>
      <c r="E28">
        <v>1.4999999999999999E-2</v>
      </c>
      <c r="F28">
        <v>6.1121999999999997E-6</v>
      </c>
      <c r="G28">
        <v>5.9685999999999999E-6</v>
      </c>
      <c r="H28">
        <v>6.3075000000000002E-6</v>
      </c>
      <c r="I28">
        <v>5.9567000000000001E-6</v>
      </c>
      <c r="J28">
        <v>6.1631000000000003E-6</v>
      </c>
      <c r="K28">
        <v>6.1825999999999999E-6</v>
      </c>
      <c r="L28">
        <v>6.0316E-6</v>
      </c>
      <c r="M28">
        <v>6.0117000000000004E-6</v>
      </c>
      <c r="N28">
        <v>5.8673999999999999E-6</v>
      </c>
      <c r="O28">
        <v>5.9139000000000002E-6</v>
      </c>
      <c r="P28">
        <v>6.1268000000000004E-6</v>
      </c>
      <c r="Q28">
        <v>6.0715999999999996E-6</v>
      </c>
      <c r="R28">
        <v>6.1206000000000003E-6</v>
      </c>
      <c r="S28">
        <v>5.9152999999999999E-6</v>
      </c>
      <c r="T28">
        <v>6.2338000000000004E-6</v>
      </c>
      <c r="U28" s="1">
        <f t="shared" si="2"/>
        <v>6.0655599999999997E-6</v>
      </c>
      <c r="V28" s="1">
        <f t="shared" si="3"/>
        <v>1.279496876566277E-7</v>
      </c>
    </row>
    <row r="29" spans="2:22" x14ac:dyDescent="0.2">
      <c r="B29" s="2">
        <v>7200</v>
      </c>
      <c r="C29" s="2">
        <v>800000</v>
      </c>
      <c r="D29">
        <v>0</v>
      </c>
      <c r="E29">
        <v>0.02</v>
      </c>
      <c r="F29">
        <v>1.06634E-5</v>
      </c>
      <c r="G29">
        <v>1.0797200000000001E-5</v>
      </c>
      <c r="H29">
        <v>1.06541E-5</v>
      </c>
      <c r="I29">
        <v>1.09269E-5</v>
      </c>
      <c r="J29">
        <v>1.07314E-5</v>
      </c>
      <c r="K29">
        <v>1.05952E-5</v>
      </c>
      <c r="L29">
        <v>1.06009E-5</v>
      </c>
      <c r="M29">
        <v>1.05893E-5</v>
      </c>
      <c r="N29">
        <v>1.06696E-5</v>
      </c>
      <c r="O29">
        <v>1.08162E-5</v>
      </c>
      <c r="P29">
        <v>1.0702200000000001E-5</v>
      </c>
      <c r="Q29">
        <v>1.06193E-5</v>
      </c>
      <c r="R29">
        <v>1.0934700000000001E-5</v>
      </c>
      <c r="S29">
        <v>1.07111E-5</v>
      </c>
      <c r="T29">
        <v>1.0615700000000001E-5</v>
      </c>
      <c r="U29" s="1">
        <f t="shared" si="2"/>
        <v>1.0708480000000003E-5</v>
      </c>
      <c r="V29" s="1">
        <f t="shared" si="3"/>
        <v>1.1357853922034998E-7</v>
      </c>
    </row>
    <row r="30" spans="2:22" x14ac:dyDescent="0.2">
      <c r="B30" s="2">
        <v>9600</v>
      </c>
      <c r="C30" s="2">
        <v>800000</v>
      </c>
      <c r="D30">
        <v>0</v>
      </c>
      <c r="E30">
        <v>2.5000000000000001E-2</v>
      </c>
      <c r="F30">
        <v>1.6772499999999999E-5</v>
      </c>
      <c r="G30">
        <v>1.6546200000000001E-5</v>
      </c>
      <c r="H30">
        <v>1.6843699999999999E-5</v>
      </c>
      <c r="I30">
        <v>1.6881500000000001E-5</v>
      </c>
      <c r="J30">
        <v>1.6626999999999999E-5</v>
      </c>
      <c r="K30">
        <v>1.6849100000000001E-5</v>
      </c>
      <c r="L30">
        <v>1.6722300000000001E-5</v>
      </c>
      <c r="M30">
        <v>1.69089E-5</v>
      </c>
      <c r="N30">
        <v>1.6600400000000001E-5</v>
      </c>
      <c r="O30">
        <v>1.6827799999999998E-5</v>
      </c>
      <c r="P30">
        <v>1.6569899999999999E-5</v>
      </c>
      <c r="Q30">
        <v>1.6756500000000001E-5</v>
      </c>
      <c r="R30">
        <v>1.6608300000000002E-5</v>
      </c>
      <c r="S30">
        <v>1.6250099999999999E-5</v>
      </c>
      <c r="T30">
        <v>1.6785800000000001E-5</v>
      </c>
      <c r="U30" s="1">
        <f t="shared" si="2"/>
        <v>1.6703333333333333E-5</v>
      </c>
      <c r="V30" s="1">
        <f t="shared" si="3"/>
        <v>1.7291287511620543E-7</v>
      </c>
    </row>
    <row r="31" spans="2:22" x14ac:dyDescent="0.2">
      <c r="B31" s="2">
        <v>11520</v>
      </c>
      <c r="C31" s="2">
        <v>800000</v>
      </c>
      <c r="D31">
        <v>0</v>
      </c>
      <c r="E31">
        <v>0.03</v>
      </c>
      <c r="F31">
        <v>2.41822E-5</v>
      </c>
      <c r="G31">
        <v>2.4051499999999998E-5</v>
      </c>
      <c r="H31">
        <v>2.41959E-5</v>
      </c>
      <c r="I31">
        <v>2.4179500000000001E-5</v>
      </c>
      <c r="J31">
        <v>2.4150799999999999E-5</v>
      </c>
      <c r="K31">
        <v>2.4262900000000001E-5</v>
      </c>
      <c r="L31">
        <v>2.3943699999999999E-5</v>
      </c>
      <c r="M31">
        <v>2.3980699999999999E-5</v>
      </c>
      <c r="N31">
        <v>2.41605E-5</v>
      </c>
      <c r="O31">
        <v>2.3895000000000001E-5</v>
      </c>
      <c r="P31">
        <v>2.45113E-5</v>
      </c>
      <c r="Q31">
        <v>2.4336299999999999E-5</v>
      </c>
      <c r="R31">
        <v>2.4171800000000001E-5</v>
      </c>
      <c r="S31">
        <v>2.4355E-5</v>
      </c>
      <c r="T31">
        <v>2.4374100000000001E-5</v>
      </c>
      <c r="U31" s="1">
        <f t="shared" si="2"/>
        <v>2.4183413333333335E-5</v>
      </c>
      <c r="V31" s="1">
        <f t="shared" si="3"/>
        <v>1.6988237471290342E-7</v>
      </c>
    </row>
    <row r="32" spans="2:22" x14ac:dyDescent="0.2">
      <c r="B32" s="2">
        <v>13440</v>
      </c>
      <c r="C32" s="2">
        <v>800000</v>
      </c>
      <c r="D32">
        <v>0</v>
      </c>
      <c r="E32">
        <v>3.5000000000000003E-2</v>
      </c>
      <c r="F32">
        <v>3.2672700000000003E-5</v>
      </c>
      <c r="G32">
        <v>3.2987100000000001E-5</v>
      </c>
      <c r="H32">
        <v>3.2780700000000003E-5</v>
      </c>
      <c r="I32">
        <v>3.2651299999999997E-5</v>
      </c>
      <c r="J32">
        <v>3.2741699999999999E-5</v>
      </c>
      <c r="K32">
        <v>3.2676099999999997E-5</v>
      </c>
      <c r="L32">
        <v>3.2819900000000001E-5</v>
      </c>
      <c r="M32">
        <v>3.2696500000000001E-5</v>
      </c>
      <c r="N32">
        <v>3.2954299999999997E-5</v>
      </c>
      <c r="O32">
        <v>3.2839500000000003E-5</v>
      </c>
      <c r="P32">
        <v>3.2853199999999999E-5</v>
      </c>
      <c r="Q32">
        <v>3.2821799999999998E-5</v>
      </c>
      <c r="R32">
        <v>3.27982E-5</v>
      </c>
      <c r="S32">
        <v>3.2800699999999999E-5</v>
      </c>
      <c r="T32">
        <v>3.3009899999999997E-5</v>
      </c>
      <c r="U32" s="1">
        <f t="shared" si="2"/>
        <v>3.2806906666666669E-5</v>
      </c>
      <c r="V32" s="1">
        <f t="shared" si="3"/>
        <v>1.1198681980270606E-7</v>
      </c>
    </row>
    <row r="35" spans="1:8" x14ac:dyDescent="0.2">
      <c r="A35" s="8" t="s">
        <v>8</v>
      </c>
      <c r="B35" t="s">
        <v>13</v>
      </c>
      <c r="C35" t="s">
        <v>10</v>
      </c>
      <c r="G35" s="2" t="s">
        <v>5</v>
      </c>
      <c r="H35" s="2" t="s">
        <v>7</v>
      </c>
    </row>
    <row r="36" spans="1:8" x14ac:dyDescent="0.2">
      <c r="A36" t="s">
        <v>12</v>
      </c>
      <c r="B36">
        <v>0</v>
      </c>
      <c r="C36">
        <v>2.4340209999999999E-4</v>
      </c>
      <c r="D36">
        <v>-2.5292449999999997E-4</v>
      </c>
      <c r="E36">
        <v>-6.2846539999999995E-4</v>
      </c>
      <c r="F36">
        <v>-1.1848179999999999E-4</v>
      </c>
      <c r="G36" s="12">
        <f t="shared" ref="G36:G47" si="4">AVERAGE(C36:F36)</f>
        <v>-1.8911739999999999E-4</v>
      </c>
      <c r="H36">
        <f t="shared" ref="H36:H47" si="5">STDEV(C36:F36)/SQRT(4)</f>
        <v>1.8008343366849433E-4</v>
      </c>
    </row>
    <row r="37" spans="1:8" x14ac:dyDescent="0.2">
      <c r="B37" s="13">
        <v>5.0000000000000002E-5</v>
      </c>
      <c r="C37">
        <v>6.1468519999999997E-4</v>
      </c>
      <c r="D37">
        <v>2.7167688999999999E-3</v>
      </c>
      <c r="E37">
        <v>1.5695733E-3</v>
      </c>
      <c r="F37">
        <v>3.5735779999999999E-4</v>
      </c>
      <c r="G37" s="12">
        <f t="shared" si="4"/>
        <v>1.3145963E-3</v>
      </c>
      <c r="H37">
        <f t="shared" si="5"/>
        <v>5.352010809425759E-4</v>
      </c>
    </row>
    <row r="38" spans="1:8" x14ac:dyDescent="0.2">
      <c r="B38" s="13">
        <v>1E-4</v>
      </c>
      <c r="C38">
        <v>2.3106602E-3</v>
      </c>
      <c r="D38">
        <v>4.0581888999999998E-3</v>
      </c>
      <c r="E38">
        <v>3.2779303000000002E-3</v>
      </c>
      <c r="F38">
        <v>4.0973850999999999E-3</v>
      </c>
      <c r="G38" s="12">
        <f t="shared" si="4"/>
        <v>3.4360411249999999E-3</v>
      </c>
      <c r="H38">
        <f t="shared" si="5"/>
        <v>4.1991318215220467E-4</v>
      </c>
    </row>
    <row r="39" spans="1:8" x14ac:dyDescent="0.2">
      <c r="B39" s="13">
        <v>1.4999999999999999E-4</v>
      </c>
      <c r="C39">
        <v>5.7901304000000002E-3</v>
      </c>
      <c r="D39">
        <v>4.9295518999999998E-3</v>
      </c>
      <c r="E39">
        <v>4.0111768000000003E-3</v>
      </c>
      <c r="F39">
        <v>3.3116951E-3</v>
      </c>
      <c r="G39" s="12">
        <f t="shared" si="4"/>
        <v>4.5106385500000004E-3</v>
      </c>
      <c r="H39">
        <f t="shared" si="5"/>
        <v>5.4002432237165721E-4</v>
      </c>
    </row>
    <row r="40" spans="1:8" x14ac:dyDescent="0.2">
      <c r="B40" s="13">
        <v>2.0000000000000001E-4</v>
      </c>
      <c r="C40">
        <v>6.2738009999999999E-3</v>
      </c>
      <c r="D40">
        <v>6.2312972000000003E-3</v>
      </c>
      <c r="E40">
        <v>4.7944377999999998E-3</v>
      </c>
      <c r="F40">
        <v>5.4632474999999998E-3</v>
      </c>
      <c r="G40" s="12">
        <f t="shared" si="4"/>
        <v>5.6906958750000004E-3</v>
      </c>
      <c r="H40">
        <f t="shared" si="5"/>
        <v>3.5205026626012134E-4</v>
      </c>
    </row>
    <row r="41" spans="1:8" x14ac:dyDescent="0.2">
      <c r="B41" s="13">
        <v>2.5000000000000001E-4</v>
      </c>
      <c r="C41">
        <v>8.3824390000000002E-3</v>
      </c>
      <c r="D41">
        <v>8.5723364E-3</v>
      </c>
      <c r="E41">
        <v>9.2283199999999999E-3</v>
      </c>
      <c r="F41">
        <v>9.3320833000000002E-3</v>
      </c>
      <c r="G41">
        <f t="shared" si="4"/>
        <v>8.878794675000001E-3</v>
      </c>
      <c r="H41">
        <f t="shared" si="5"/>
        <v>2.3592445132418759E-4</v>
      </c>
    </row>
    <row r="42" spans="1:8" x14ac:dyDescent="0.2">
      <c r="B42" s="13">
        <v>2.9999999999999997E-4</v>
      </c>
      <c r="C42">
        <v>9.9997456000000002E-3</v>
      </c>
      <c r="D42">
        <v>9.6766176999999991E-3</v>
      </c>
      <c r="E42">
        <v>7.5712458999999998E-3</v>
      </c>
      <c r="F42">
        <v>9.3307253999999999E-3</v>
      </c>
      <c r="G42">
        <f t="shared" si="4"/>
        <v>9.1445836499999995E-3</v>
      </c>
      <c r="H42">
        <f t="shared" si="5"/>
        <v>5.4194115745741017E-4</v>
      </c>
    </row>
    <row r="43" spans="1:8" x14ac:dyDescent="0.2">
      <c r="B43" s="13"/>
    </row>
    <row r="44" spans="1:8" x14ac:dyDescent="0.2">
      <c r="B44" s="13"/>
    </row>
    <row r="45" spans="1:8" x14ac:dyDescent="0.2">
      <c r="B45" s="13"/>
    </row>
    <row r="46" spans="1:8" x14ac:dyDescent="0.2">
      <c r="B46" s="13"/>
    </row>
    <row r="47" spans="1:8" x14ac:dyDescent="0.2">
      <c r="B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FPUT model</vt:lpstr>
      <vt:lpstr>tracer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2018-12-03T13:11:08Z</dcterms:created>
  <dcterms:modified xsi:type="dcterms:W3CDTF">2018-12-03T13:31:06Z</dcterms:modified>
</cp:coreProperties>
</file>