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6060" tabRatio="500" firstSheet="1" activeTab="6"/>
  </bookViews>
  <sheets>
    <sheet name="Control Data" sheetId="7" r:id="rId1"/>
    <sheet name="Linear Predictions" sheetId="8" r:id="rId2"/>
    <sheet name="Round 1 (Full)" sheetId="5" r:id="rId3"/>
    <sheet name="Round 1" sheetId="1" r:id="rId4"/>
    <sheet name="Round 2" sheetId="2" r:id="rId5"/>
    <sheet name="Round 3" sheetId="3" r:id="rId6"/>
    <sheet name="Average Speedup" sheetId="6" r:id="rId7"/>
    <sheet name="Average Speedup Graph (1-6)" sheetId="9" r:id="rId8"/>
    <sheet name="Average Speedup Graph (6-8)" sheetId="10" r:id="rId9"/>
  </sheets>
  <definedNames>
    <definedName name="_xlnm._FilterDatabase" localSheetId="6" hidden="1">'Average Speedup'!$A$1:$W$81</definedName>
    <definedName name="_xlnm._FilterDatabase" localSheetId="3" hidden="1">'Round 1'!$A$1:$M$81</definedName>
    <definedName name="_xlnm._FilterDatabase" localSheetId="2" hidden="1">'Round 1 (Full)'!$A$1:$M$153</definedName>
    <definedName name="_xlnm._FilterDatabase" localSheetId="4" hidden="1">'Round 2'!$A$1:$M$81</definedName>
    <definedName name="_xlnm._FilterDatabase" localSheetId="5" hidden="1">'Round 3'!$A$1:$M$81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9" i="6" l="1"/>
  <c r="O3" i="6"/>
  <c r="Q3" i="6"/>
  <c r="O2" i="6"/>
  <c r="Q2" i="6"/>
  <c r="T3" i="6"/>
  <c r="R3" i="6"/>
  <c r="R2" i="6"/>
  <c r="U3" i="6"/>
  <c r="O4" i="6"/>
  <c r="Q4" i="6"/>
  <c r="T4" i="6"/>
  <c r="R4" i="6"/>
  <c r="U4" i="6"/>
  <c r="O5" i="6"/>
  <c r="Q5" i="6"/>
  <c r="T5" i="6"/>
  <c r="R5" i="6"/>
  <c r="U5" i="6"/>
  <c r="O6" i="6"/>
  <c r="Q6" i="6"/>
  <c r="T6" i="6"/>
  <c r="R6" i="6"/>
  <c r="U6" i="6"/>
  <c r="O7" i="6"/>
  <c r="Q7" i="6"/>
  <c r="T7" i="6"/>
  <c r="R7" i="6"/>
  <c r="U7" i="6"/>
  <c r="O8" i="6"/>
  <c r="Q8" i="6"/>
  <c r="T8" i="6"/>
  <c r="R8" i="6"/>
  <c r="U8" i="6"/>
  <c r="O9" i="6"/>
  <c r="Q9" i="6"/>
  <c r="T9" i="6"/>
  <c r="R9" i="6"/>
  <c r="U9" i="6"/>
  <c r="O10" i="6"/>
  <c r="Q10" i="6"/>
  <c r="T10" i="6"/>
  <c r="R10" i="6"/>
  <c r="U10" i="6"/>
  <c r="O11" i="6"/>
  <c r="Q11" i="6"/>
  <c r="T11" i="6"/>
  <c r="R11" i="6"/>
  <c r="U11" i="6"/>
  <c r="O13" i="6"/>
  <c r="Q13" i="6"/>
  <c r="O12" i="6"/>
  <c r="Q12" i="6"/>
  <c r="T13" i="6"/>
  <c r="R13" i="6"/>
  <c r="R12" i="6"/>
  <c r="U13" i="6"/>
  <c r="O14" i="6"/>
  <c r="Q14" i="6"/>
  <c r="T14" i="6"/>
  <c r="R14" i="6"/>
  <c r="U14" i="6"/>
  <c r="O15" i="6"/>
  <c r="Q15" i="6"/>
  <c r="T15" i="6"/>
  <c r="R15" i="6"/>
  <c r="U15" i="6"/>
  <c r="O16" i="6"/>
  <c r="Q16" i="6"/>
  <c r="T16" i="6"/>
  <c r="R16" i="6"/>
  <c r="U16" i="6"/>
  <c r="O17" i="6"/>
  <c r="Q17" i="6"/>
  <c r="T17" i="6"/>
  <c r="R17" i="6"/>
  <c r="U17" i="6"/>
  <c r="O18" i="6"/>
  <c r="Q18" i="6"/>
  <c r="T18" i="6"/>
  <c r="R18" i="6"/>
  <c r="U18" i="6"/>
  <c r="O19" i="6"/>
  <c r="Q19" i="6"/>
  <c r="T19" i="6"/>
  <c r="R19" i="6"/>
  <c r="U19" i="6"/>
  <c r="O20" i="6"/>
  <c r="Q20" i="6"/>
  <c r="T20" i="6"/>
  <c r="R20" i="6"/>
  <c r="U20" i="6"/>
  <c r="O21" i="6"/>
  <c r="Q21" i="6"/>
  <c r="T21" i="6"/>
  <c r="R21" i="6"/>
  <c r="U21" i="6"/>
  <c r="O23" i="6"/>
  <c r="Q23" i="6"/>
  <c r="O22" i="6"/>
  <c r="Q22" i="6"/>
  <c r="T23" i="6"/>
  <c r="R23" i="6"/>
  <c r="R22" i="6"/>
  <c r="U23" i="6"/>
  <c r="O24" i="6"/>
  <c r="Q24" i="6"/>
  <c r="T24" i="6"/>
  <c r="R24" i="6"/>
  <c r="U24" i="6"/>
  <c r="O25" i="6"/>
  <c r="Q25" i="6"/>
  <c r="T25" i="6"/>
  <c r="R25" i="6"/>
  <c r="U25" i="6"/>
  <c r="O26" i="6"/>
  <c r="Q26" i="6"/>
  <c r="T26" i="6"/>
  <c r="R26" i="6"/>
  <c r="U26" i="6"/>
  <c r="O27" i="6"/>
  <c r="Q27" i="6"/>
  <c r="T27" i="6"/>
  <c r="R27" i="6"/>
  <c r="U27" i="6"/>
  <c r="O28" i="6"/>
  <c r="Q28" i="6"/>
  <c r="T28" i="6"/>
  <c r="R28" i="6"/>
  <c r="U28" i="6"/>
  <c r="O29" i="6"/>
  <c r="Q29" i="6"/>
  <c r="T29" i="6"/>
  <c r="R29" i="6"/>
  <c r="U29" i="6"/>
  <c r="O30" i="6"/>
  <c r="Q30" i="6"/>
  <c r="T30" i="6"/>
  <c r="R30" i="6"/>
  <c r="U30" i="6"/>
  <c r="O31" i="6"/>
  <c r="Q31" i="6"/>
  <c r="T31" i="6"/>
  <c r="R31" i="6"/>
  <c r="U31" i="6"/>
  <c r="O33" i="6"/>
  <c r="Q33" i="6"/>
  <c r="O32" i="6"/>
  <c r="Q32" i="6"/>
  <c r="T33" i="6"/>
  <c r="R33" i="6"/>
  <c r="R32" i="6"/>
  <c r="U33" i="6"/>
  <c r="O34" i="6"/>
  <c r="Q34" i="6"/>
  <c r="T34" i="6"/>
  <c r="R34" i="6"/>
  <c r="U34" i="6"/>
  <c r="O35" i="6"/>
  <c r="Q35" i="6"/>
  <c r="T35" i="6"/>
  <c r="R35" i="6"/>
  <c r="U35" i="6"/>
  <c r="O36" i="6"/>
  <c r="Q36" i="6"/>
  <c r="T36" i="6"/>
  <c r="R36" i="6"/>
  <c r="U36" i="6"/>
  <c r="O37" i="6"/>
  <c r="Q37" i="6"/>
  <c r="T37" i="6"/>
  <c r="R37" i="6"/>
  <c r="U37" i="6"/>
  <c r="O38" i="6"/>
  <c r="Q38" i="6"/>
  <c r="T38" i="6"/>
  <c r="R38" i="6"/>
  <c r="U38" i="6"/>
  <c r="O39" i="6"/>
  <c r="Q39" i="6"/>
  <c r="T39" i="6"/>
  <c r="R39" i="6"/>
  <c r="U39" i="6"/>
  <c r="O40" i="6"/>
  <c r="Q40" i="6"/>
  <c r="T40" i="6"/>
  <c r="R40" i="6"/>
  <c r="U40" i="6"/>
  <c r="O41" i="6"/>
  <c r="Q41" i="6"/>
  <c r="T41" i="6"/>
  <c r="R41" i="6"/>
  <c r="U41" i="6"/>
  <c r="O43" i="6"/>
  <c r="Q43" i="6"/>
  <c r="O42" i="6"/>
  <c r="Q42" i="6"/>
  <c r="T43" i="6"/>
  <c r="R43" i="6"/>
  <c r="R42" i="6"/>
  <c r="U43" i="6"/>
  <c r="O44" i="6"/>
  <c r="Q44" i="6"/>
  <c r="T44" i="6"/>
  <c r="R44" i="6"/>
  <c r="U44" i="6"/>
  <c r="O45" i="6"/>
  <c r="Q45" i="6"/>
  <c r="T45" i="6"/>
  <c r="R45" i="6"/>
  <c r="U45" i="6"/>
  <c r="O46" i="6"/>
  <c r="Q46" i="6"/>
  <c r="T46" i="6"/>
  <c r="R46" i="6"/>
  <c r="U46" i="6"/>
  <c r="O47" i="6"/>
  <c r="Q47" i="6"/>
  <c r="T47" i="6"/>
  <c r="R47" i="6"/>
  <c r="U47" i="6"/>
  <c r="O48" i="6"/>
  <c r="Q48" i="6"/>
  <c r="T48" i="6"/>
  <c r="R48" i="6"/>
  <c r="U48" i="6"/>
  <c r="O49" i="6"/>
  <c r="Q49" i="6"/>
  <c r="T49" i="6"/>
  <c r="R49" i="6"/>
  <c r="U49" i="6"/>
  <c r="O50" i="6"/>
  <c r="Q50" i="6"/>
  <c r="T50" i="6"/>
  <c r="R50" i="6"/>
  <c r="U50" i="6"/>
  <c r="O51" i="6"/>
  <c r="Q51" i="6"/>
  <c r="T51" i="6"/>
  <c r="R51" i="6"/>
  <c r="U51" i="6"/>
  <c r="O53" i="6"/>
  <c r="Q53" i="6"/>
  <c r="O52" i="6"/>
  <c r="Q52" i="6"/>
  <c r="T53" i="6"/>
  <c r="R53" i="6"/>
  <c r="R52" i="6"/>
  <c r="U53" i="6"/>
  <c r="O54" i="6"/>
  <c r="Q54" i="6"/>
  <c r="T54" i="6"/>
  <c r="R54" i="6"/>
  <c r="U54" i="6"/>
  <c r="O55" i="6"/>
  <c r="Q55" i="6"/>
  <c r="T55" i="6"/>
  <c r="R55" i="6"/>
  <c r="U55" i="6"/>
  <c r="O56" i="6"/>
  <c r="Q56" i="6"/>
  <c r="T56" i="6"/>
  <c r="R56" i="6"/>
  <c r="U56" i="6"/>
  <c r="O57" i="6"/>
  <c r="Q57" i="6"/>
  <c r="T57" i="6"/>
  <c r="R57" i="6"/>
  <c r="U57" i="6"/>
  <c r="O58" i="6"/>
  <c r="Q58" i="6"/>
  <c r="T58" i="6"/>
  <c r="R58" i="6"/>
  <c r="U58" i="6"/>
  <c r="O59" i="6"/>
  <c r="Q59" i="6"/>
  <c r="T59" i="6"/>
  <c r="R59" i="6"/>
  <c r="U59" i="6"/>
  <c r="O60" i="6"/>
  <c r="Q60" i="6"/>
  <c r="T60" i="6"/>
  <c r="R60" i="6"/>
  <c r="U60" i="6"/>
  <c r="O61" i="6"/>
  <c r="Q61" i="6"/>
  <c r="T61" i="6"/>
  <c r="R61" i="6"/>
  <c r="U61" i="6"/>
  <c r="O63" i="6"/>
  <c r="Q63" i="6"/>
  <c r="O62" i="6"/>
  <c r="Q62" i="6"/>
  <c r="T63" i="6"/>
  <c r="R63" i="6"/>
  <c r="R62" i="6"/>
  <c r="U63" i="6"/>
  <c r="O64" i="6"/>
  <c r="Q64" i="6"/>
  <c r="T64" i="6"/>
  <c r="R64" i="6"/>
  <c r="U64" i="6"/>
  <c r="O65" i="6"/>
  <c r="Q65" i="6"/>
  <c r="T65" i="6"/>
  <c r="R65" i="6"/>
  <c r="U65" i="6"/>
  <c r="O66" i="6"/>
  <c r="Q66" i="6"/>
  <c r="T66" i="6"/>
  <c r="R66" i="6"/>
  <c r="U66" i="6"/>
  <c r="O67" i="6"/>
  <c r="Q67" i="6"/>
  <c r="T67" i="6"/>
  <c r="R67" i="6"/>
  <c r="U67" i="6"/>
  <c r="O68" i="6"/>
  <c r="Q68" i="6"/>
  <c r="T68" i="6"/>
  <c r="R68" i="6"/>
  <c r="U68" i="6"/>
  <c r="O69" i="6"/>
  <c r="Q69" i="6"/>
  <c r="T69" i="6"/>
  <c r="R69" i="6"/>
  <c r="U69" i="6"/>
  <c r="O70" i="6"/>
  <c r="Q70" i="6"/>
  <c r="T70" i="6"/>
  <c r="R70" i="6"/>
  <c r="U70" i="6"/>
  <c r="O71" i="6"/>
  <c r="Q71" i="6"/>
  <c r="T71" i="6"/>
  <c r="R71" i="6"/>
  <c r="U71" i="6"/>
  <c r="O73" i="6"/>
  <c r="Q73" i="6"/>
  <c r="O72" i="6"/>
  <c r="Q72" i="6"/>
  <c r="T73" i="6"/>
  <c r="R73" i="6"/>
  <c r="R72" i="6"/>
  <c r="U73" i="6"/>
  <c r="O74" i="6"/>
  <c r="Q74" i="6"/>
  <c r="T74" i="6"/>
  <c r="R74" i="6"/>
  <c r="U74" i="6"/>
  <c r="O75" i="6"/>
  <c r="Q75" i="6"/>
  <c r="T75" i="6"/>
  <c r="R75" i="6"/>
  <c r="U75" i="6"/>
  <c r="O76" i="6"/>
  <c r="Q76" i="6"/>
  <c r="T76" i="6"/>
  <c r="R76" i="6"/>
  <c r="U76" i="6"/>
  <c r="O77" i="6"/>
  <c r="Q77" i="6"/>
  <c r="T77" i="6"/>
  <c r="R77" i="6"/>
  <c r="U77" i="6"/>
  <c r="O78" i="6"/>
  <c r="Q78" i="6"/>
  <c r="T78" i="6"/>
  <c r="R78" i="6"/>
  <c r="U78" i="6"/>
  <c r="O79" i="6"/>
  <c r="Q79" i="6"/>
  <c r="T79" i="6"/>
  <c r="R79" i="6"/>
  <c r="U79" i="6"/>
  <c r="O80" i="6"/>
  <c r="Q80" i="6"/>
  <c r="T80" i="6"/>
  <c r="R80" i="6"/>
  <c r="U80" i="6"/>
  <c r="O81" i="6"/>
  <c r="Q81" i="6"/>
  <c r="T81" i="6"/>
  <c r="R81" i="6"/>
  <c r="U81" i="6"/>
  <c r="P20" i="6"/>
  <c r="P19" i="6"/>
  <c r="S20" i="6"/>
  <c r="P21" i="6"/>
  <c r="S21" i="6"/>
  <c r="P23" i="6"/>
  <c r="P22" i="6"/>
  <c r="S23" i="6"/>
  <c r="P24" i="6"/>
  <c r="S24" i="6"/>
  <c r="P25" i="6"/>
  <c r="S25" i="6"/>
  <c r="P26" i="6"/>
  <c r="S26" i="6"/>
  <c r="P27" i="6"/>
  <c r="S27" i="6"/>
  <c r="P28" i="6"/>
  <c r="S28" i="6"/>
  <c r="P29" i="6"/>
  <c r="S29" i="6"/>
  <c r="P30" i="6"/>
  <c r="S30" i="6"/>
  <c r="P31" i="6"/>
  <c r="S31" i="6"/>
  <c r="P33" i="6"/>
  <c r="P32" i="6"/>
  <c r="S33" i="6"/>
  <c r="P34" i="6"/>
  <c r="S34" i="6"/>
  <c r="P35" i="6"/>
  <c r="S35" i="6"/>
  <c r="P36" i="6"/>
  <c r="S36" i="6"/>
  <c r="P37" i="6"/>
  <c r="S37" i="6"/>
  <c r="P38" i="6"/>
  <c r="S38" i="6"/>
  <c r="P39" i="6"/>
  <c r="S39" i="6"/>
  <c r="P40" i="6"/>
  <c r="S40" i="6"/>
  <c r="P41" i="6"/>
  <c r="S41" i="6"/>
  <c r="P43" i="6"/>
  <c r="P42" i="6"/>
  <c r="S43" i="6"/>
  <c r="P44" i="6"/>
  <c r="S44" i="6"/>
  <c r="P45" i="6"/>
  <c r="S45" i="6"/>
  <c r="P46" i="6"/>
  <c r="S46" i="6"/>
  <c r="P47" i="6"/>
  <c r="S47" i="6"/>
  <c r="P48" i="6"/>
  <c r="S48" i="6"/>
  <c r="P49" i="6"/>
  <c r="S49" i="6"/>
  <c r="P50" i="6"/>
  <c r="S50" i="6"/>
  <c r="P51" i="6"/>
  <c r="S51" i="6"/>
  <c r="P53" i="6"/>
  <c r="P52" i="6"/>
  <c r="S53" i="6"/>
  <c r="P54" i="6"/>
  <c r="S54" i="6"/>
  <c r="P55" i="6"/>
  <c r="S55" i="6"/>
  <c r="P56" i="6"/>
  <c r="S56" i="6"/>
  <c r="P57" i="6"/>
  <c r="S57" i="6"/>
  <c r="P58" i="6"/>
  <c r="S58" i="6"/>
  <c r="P59" i="6"/>
  <c r="S59" i="6"/>
  <c r="P60" i="6"/>
  <c r="S60" i="6"/>
  <c r="P61" i="6"/>
  <c r="S61" i="6"/>
  <c r="P63" i="6"/>
  <c r="P62" i="6"/>
  <c r="S63" i="6"/>
  <c r="P64" i="6"/>
  <c r="S64" i="6"/>
  <c r="P65" i="6"/>
  <c r="S65" i="6"/>
  <c r="P66" i="6"/>
  <c r="S66" i="6"/>
  <c r="P67" i="6"/>
  <c r="S67" i="6"/>
  <c r="P68" i="6"/>
  <c r="S68" i="6"/>
  <c r="P69" i="6"/>
  <c r="S69" i="6"/>
  <c r="P70" i="6"/>
  <c r="S70" i="6"/>
  <c r="P71" i="6"/>
  <c r="S71" i="6"/>
  <c r="P73" i="6"/>
  <c r="P72" i="6"/>
  <c r="S73" i="6"/>
  <c r="P74" i="6"/>
  <c r="S74" i="6"/>
  <c r="P75" i="6"/>
  <c r="S75" i="6"/>
  <c r="P76" i="6"/>
  <c r="S76" i="6"/>
  <c r="P77" i="6"/>
  <c r="S77" i="6"/>
  <c r="P78" i="6"/>
  <c r="S78" i="6"/>
  <c r="P79" i="6"/>
  <c r="S79" i="6"/>
  <c r="P80" i="6"/>
  <c r="S80" i="6"/>
  <c r="P81" i="6"/>
  <c r="S81" i="6"/>
  <c r="P13" i="6"/>
  <c r="P12" i="6"/>
  <c r="S13" i="6"/>
  <c r="P14" i="6"/>
  <c r="S14" i="6"/>
  <c r="P15" i="6"/>
  <c r="S15" i="6"/>
  <c r="P16" i="6"/>
  <c r="S16" i="6"/>
  <c r="P17" i="6"/>
  <c r="S17" i="6"/>
  <c r="P18" i="6"/>
  <c r="S18" i="6"/>
  <c r="S19" i="6"/>
  <c r="P4" i="6"/>
  <c r="P3" i="6"/>
  <c r="S4" i="6"/>
  <c r="P5" i="6"/>
  <c r="S5" i="6"/>
  <c r="P6" i="6"/>
  <c r="S6" i="6"/>
  <c r="P7" i="6"/>
  <c r="S7" i="6"/>
  <c r="P8" i="6"/>
  <c r="S8" i="6"/>
  <c r="P9" i="6"/>
  <c r="S9" i="6"/>
  <c r="P10" i="6"/>
  <c r="S10" i="6"/>
  <c r="P11" i="6"/>
  <c r="S11" i="6"/>
  <c r="P2" i="6"/>
  <c r="S3" i="6"/>
  <c r="P1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2" i="7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K2" i="7"/>
  <c r="O2" i="7"/>
  <c r="K3" i="7"/>
  <c r="O3" i="7"/>
  <c r="K4" i="7"/>
  <c r="O4" i="7"/>
  <c r="K5" i="7"/>
  <c r="O5" i="7"/>
  <c r="K6" i="7"/>
  <c r="O6" i="7"/>
  <c r="K7" i="7"/>
  <c r="O7" i="7"/>
  <c r="K8" i="7"/>
  <c r="O8" i="7"/>
  <c r="K9" i="7"/>
  <c r="O9" i="7"/>
  <c r="K10" i="7"/>
  <c r="O10" i="7"/>
  <c r="K11" i="7"/>
  <c r="O11" i="7"/>
  <c r="K12" i="7"/>
  <c r="O12" i="7"/>
  <c r="K13" i="7"/>
  <c r="O13" i="7"/>
  <c r="K14" i="7"/>
  <c r="O14" i="7"/>
  <c r="K15" i="7"/>
  <c r="O15" i="7"/>
  <c r="K16" i="7"/>
  <c r="O16" i="7"/>
  <c r="K17" i="7"/>
  <c r="O17" i="7"/>
  <c r="D2" i="6"/>
  <c r="H2" i="6"/>
  <c r="I2" i="6"/>
  <c r="J2" i="6"/>
  <c r="K2" i="6"/>
  <c r="L2" i="6"/>
  <c r="M2" i="6"/>
  <c r="N2" i="6"/>
  <c r="D3" i="6"/>
  <c r="H3" i="6"/>
  <c r="I3" i="6"/>
  <c r="J3" i="6"/>
  <c r="K3" i="6"/>
  <c r="L3" i="6"/>
  <c r="M3" i="6"/>
  <c r="N3" i="6"/>
  <c r="D4" i="6"/>
  <c r="H4" i="6"/>
  <c r="I4" i="6"/>
  <c r="J4" i="6"/>
  <c r="K4" i="6"/>
  <c r="L4" i="6"/>
  <c r="M4" i="6"/>
  <c r="N4" i="6"/>
  <c r="D5" i="6"/>
  <c r="H5" i="6"/>
  <c r="I5" i="6"/>
  <c r="J5" i="6"/>
  <c r="K5" i="6"/>
  <c r="L5" i="6"/>
  <c r="M5" i="6"/>
  <c r="N5" i="6"/>
  <c r="D6" i="6"/>
  <c r="H6" i="6"/>
  <c r="I6" i="6"/>
  <c r="J6" i="6"/>
  <c r="K6" i="6"/>
  <c r="L6" i="6"/>
  <c r="M6" i="6"/>
  <c r="N6" i="6"/>
  <c r="D7" i="6"/>
  <c r="H7" i="6"/>
  <c r="I7" i="6"/>
  <c r="J7" i="6"/>
  <c r="K7" i="6"/>
  <c r="L7" i="6"/>
  <c r="M7" i="6"/>
  <c r="N7" i="6"/>
  <c r="D8" i="6"/>
  <c r="H8" i="6"/>
  <c r="I8" i="6"/>
  <c r="J8" i="6"/>
  <c r="K8" i="6"/>
  <c r="L8" i="6"/>
  <c r="M8" i="6"/>
  <c r="N8" i="6"/>
  <c r="D9" i="6"/>
  <c r="H9" i="6"/>
  <c r="I9" i="6"/>
  <c r="J9" i="6"/>
  <c r="K9" i="6"/>
  <c r="L9" i="6"/>
  <c r="M9" i="6"/>
  <c r="N9" i="6"/>
  <c r="D10" i="6"/>
  <c r="H10" i="6"/>
  <c r="I10" i="6"/>
  <c r="J10" i="6"/>
  <c r="K10" i="6"/>
  <c r="L10" i="6"/>
  <c r="M10" i="6"/>
  <c r="N10" i="6"/>
  <c r="D11" i="6"/>
  <c r="H11" i="6"/>
  <c r="I11" i="6"/>
  <c r="J11" i="6"/>
  <c r="K11" i="6"/>
  <c r="L11" i="6"/>
  <c r="M11" i="6"/>
  <c r="N11" i="6"/>
  <c r="D12" i="6"/>
  <c r="H12" i="6"/>
  <c r="I12" i="6"/>
  <c r="J12" i="6"/>
  <c r="K12" i="6"/>
  <c r="L12" i="6"/>
  <c r="M12" i="6"/>
  <c r="N12" i="6"/>
  <c r="D13" i="6"/>
  <c r="H13" i="6"/>
  <c r="I13" i="6"/>
  <c r="J13" i="6"/>
  <c r="K13" i="6"/>
  <c r="L13" i="6"/>
  <c r="M13" i="6"/>
  <c r="N13" i="6"/>
  <c r="D14" i="6"/>
  <c r="H14" i="6"/>
  <c r="I14" i="6"/>
  <c r="J14" i="6"/>
  <c r="K14" i="6"/>
  <c r="L14" i="6"/>
  <c r="M14" i="6"/>
  <c r="N14" i="6"/>
  <c r="D15" i="6"/>
  <c r="H15" i="6"/>
  <c r="I15" i="6"/>
  <c r="J15" i="6"/>
  <c r="K15" i="6"/>
  <c r="L15" i="6"/>
  <c r="M15" i="6"/>
  <c r="N15" i="6"/>
  <c r="D16" i="6"/>
  <c r="H16" i="6"/>
  <c r="I16" i="6"/>
  <c r="J16" i="6"/>
  <c r="K16" i="6"/>
  <c r="L16" i="6"/>
  <c r="M16" i="6"/>
  <c r="N16" i="6"/>
  <c r="D17" i="6"/>
  <c r="H17" i="6"/>
  <c r="I17" i="6"/>
  <c r="J17" i="6"/>
  <c r="K17" i="6"/>
  <c r="L17" i="6"/>
  <c r="M17" i="6"/>
  <c r="N17" i="6"/>
  <c r="D18" i="6"/>
  <c r="H18" i="6"/>
  <c r="I18" i="6"/>
  <c r="J18" i="6"/>
  <c r="K18" i="6"/>
  <c r="L18" i="6"/>
  <c r="M18" i="6"/>
  <c r="N18" i="6"/>
  <c r="D19" i="6"/>
  <c r="H19" i="6"/>
  <c r="I19" i="6"/>
  <c r="J19" i="6"/>
  <c r="K19" i="6"/>
  <c r="L19" i="6"/>
  <c r="M19" i="6"/>
  <c r="N19" i="6"/>
  <c r="D20" i="6"/>
  <c r="H20" i="6"/>
  <c r="I20" i="6"/>
  <c r="J20" i="6"/>
  <c r="K20" i="6"/>
  <c r="L20" i="6"/>
  <c r="M20" i="6"/>
  <c r="N20" i="6"/>
  <c r="D21" i="6"/>
  <c r="H21" i="6"/>
  <c r="I21" i="6"/>
  <c r="J21" i="6"/>
  <c r="K21" i="6"/>
  <c r="L21" i="6"/>
  <c r="M21" i="6"/>
  <c r="N21" i="6"/>
  <c r="D22" i="6"/>
  <c r="H22" i="6"/>
  <c r="I22" i="6"/>
  <c r="J22" i="6"/>
  <c r="K22" i="6"/>
  <c r="L22" i="6"/>
  <c r="M22" i="6"/>
  <c r="N22" i="6"/>
  <c r="D23" i="6"/>
  <c r="H23" i="6"/>
  <c r="I23" i="6"/>
  <c r="J23" i="6"/>
  <c r="K23" i="6"/>
  <c r="L23" i="6"/>
  <c r="M23" i="6"/>
  <c r="N23" i="6"/>
  <c r="D24" i="6"/>
  <c r="H24" i="6"/>
  <c r="I24" i="6"/>
  <c r="J24" i="6"/>
  <c r="K24" i="6"/>
  <c r="L24" i="6"/>
  <c r="M24" i="6"/>
  <c r="N24" i="6"/>
  <c r="D25" i="6"/>
  <c r="H25" i="6"/>
  <c r="I25" i="6"/>
  <c r="J25" i="6"/>
  <c r="K25" i="6"/>
  <c r="L25" i="6"/>
  <c r="M25" i="6"/>
  <c r="N25" i="6"/>
  <c r="D26" i="6"/>
  <c r="H26" i="6"/>
  <c r="I26" i="6"/>
  <c r="J26" i="6"/>
  <c r="K26" i="6"/>
  <c r="L26" i="6"/>
  <c r="M26" i="6"/>
  <c r="N26" i="6"/>
  <c r="D27" i="6"/>
  <c r="H27" i="6"/>
  <c r="I27" i="6"/>
  <c r="J27" i="6"/>
  <c r="K27" i="6"/>
  <c r="L27" i="6"/>
  <c r="M27" i="6"/>
  <c r="N27" i="6"/>
  <c r="D28" i="6"/>
  <c r="H28" i="6"/>
  <c r="I28" i="6"/>
  <c r="J28" i="6"/>
  <c r="K28" i="6"/>
  <c r="L28" i="6"/>
  <c r="M28" i="6"/>
  <c r="N28" i="6"/>
  <c r="D29" i="6"/>
  <c r="H29" i="6"/>
  <c r="I29" i="6"/>
  <c r="J29" i="6"/>
  <c r="K29" i="6"/>
  <c r="L29" i="6"/>
  <c r="M29" i="6"/>
  <c r="N29" i="6"/>
  <c r="D30" i="6"/>
  <c r="H30" i="6"/>
  <c r="I30" i="6"/>
  <c r="J30" i="6"/>
  <c r="K30" i="6"/>
  <c r="L30" i="6"/>
  <c r="M30" i="6"/>
  <c r="N30" i="6"/>
  <c r="D31" i="6"/>
  <c r="H31" i="6"/>
  <c r="I31" i="6"/>
  <c r="J31" i="6"/>
  <c r="K31" i="6"/>
  <c r="L31" i="6"/>
  <c r="M31" i="6"/>
  <c r="N31" i="6"/>
  <c r="D32" i="6"/>
  <c r="H32" i="6"/>
  <c r="I32" i="6"/>
  <c r="J32" i="6"/>
  <c r="K32" i="6"/>
  <c r="L32" i="6"/>
  <c r="M32" i="6"/>
  <c r="N32" i="6"/>
  <c r="D33" i="6"/>
  <c r="H33" i="6"/>
  <c r="I33" i="6"/>
  <c r="J33" i="6"/>
  <c r="K33" i="6"/>
  <c r="L33" i="6"/>
  <c r="M33" i="6"/>
  <c r="N33" i="6"/>
  <c r="D34" i="6"/>
  <c r="H34" i="6"/>
  <c r="I34" i="6"/>
  <c r="J34" i="6"/>
  <c r="K34" i="6"/>
  <c r="L34" i="6"/>
  <c r="M34" i="6"/>
  <c r="N34" i="6"/>
  <c r="D35" i="6"/>
  <c r="H35" i="6"/>
  <c r="I35" i="6"/>
  <c r="J35" i="6"/>
  <c r="K35" i="6"/>
  <c r="L35" i="6"/>
  <c r="M35" i="6"/>
  <c r="N35" i="6"/>
  <c r="D36" i="6"/>
  <c r="H36" i="6"/>
  <c r="I36" i="6"/>
  <c r="J36" i="6"/>
  <c r="K36" i="6"/>
  <c r="L36" i="6"/>
  <c r="M36" i="6"/>
  <c r="N36" i="6"/>
  <c r="D37" i="6"/>
  <c r="H37" i="6"/>
  <c r="I37" i="6"/>
  <c r="J37" i="6"/>
  <c r="K37" i="6"/>
  <c r="L37" i="6"/>
  <c r="M37" i="6"/>
  <c r="N37" i="6"/>
  <c r="D38" i="6"/>
  <c r="H38" i="6"/>
  <c r="I38" i="6"/>
  <c r="J38" i="6"/>
  <c r="K38" i="6"/>
  <c r="L38" i="6"/>
  <c r="M38" i="6"/>
  <c r="N38" i="6"/>
  <c r="D39" i="6"/>
  <c r="H39" i="6"/>
  <c r="I39" i="6"/>
  <c r="J39" i="6"/>
  <c r="K39" i="6"/>
  <c r="L39" i="6"/>
  <c r="M39" i="6"/>
  <c r="N39" i="6"/>
  <c r="D40" i="6"/>
  <c r="H40" i="6"/>
  <c r="I40" i="6"/>
  <c r="J40" i="6"/>
  <c r="K40" i="6"/>
  <c r="L40" i="6"/>
  <c r="M40" i="6"/>
  <c r="N40" i="6"/>
  <c r="D41" i="6"/>
  <c r="H41" i="6"/>
  <c r="I41" i="6"/>
  <c r="J41" i="6"/>
  <c r="K41" i="6"/>
  <c r="L41" i="6"/>
  <c r="M41" i="6"/>
  <c r="N41" i="6"/>
  <c r="D42" i="6"/>
  <c r="H42" i="6"/>
  <c r="I42" i="6"/>
  <c r="J42" i="6"/>
  <c r="K42" i="6"/>
  <c r="L42" i="6"/>
  <c r="M42" i="6"/>
  <c r="N42" i="6"/>
  <c r="D43" i="6"/>
  <c r="H43" i="6"/>
  <c r="I43" i="6"/>
  <c r="J43" i="6"/>
  <c r="K43" i="6"/>
  <c r="L43" i="6"/>
  <c r="M43" i="6"/>
  <c r="N43" i="6"/>
  <c r="D44" i="6"/>
  <c r="H44" i="6"/>
  <c r="I44" i="6"/>
  <c r="J44" i="6"/>
  <c r="K44" i="6"/>
  <c r="L44" i="6"/>
  <c r="M44" i="6"/>
  <c r="N44" i="6"/>
  <c r="D45" i="6"/>
  <c r="H45" i="6"/>
  <c r="I45" i="6"/>
  <c r="J45" i="6"/>
  <c r="K45" i="6"/>
  <c r="L45" i="6"/>
  <c r="M45" i="6"/>
  <c r="N45" i="6"/>
  <c r="D46" i="6"/>
  <c r="H46" i="6"/>
  <c r="I46" i="6"/>
  <c r="J46" i="6"/>
  <c r="K46" i="6"/>
  <c r="L46" i="6"/>
  <c r="M46" i="6"/>
  <c r="N46" i="6"/>
  <c r="D47" i="6"/>
  <c r="H47" i="6"/>
  <c r="I47" i="6"/>
  <c r="J47" i="6"/>
  <c r="K47" i="6"/>
  <c r="L47" i="6"/>
  <c r="M47" i="6"/>
  <c r="N47" i="6"/>
  <c r="D48" i="6"/>
  <c r="H48" i="6"/>
  <c r="I48" i="6"/>
  <c r="J48" i="6"/>
  <c r="K48" i="6"/>
  <c r="L48" i="6"/>
  <c r="M48" i="6"/>
  <c r="N48" i="6"/>
  <c r="D49" i="6"/>
  <c r="H49" i="6"/>
  <c r="I49" i="6"/>
  <c r="J49" i="6"/>
  <c r="K49" i="6"/>
  <c r="L49" i="6"/>
  <c r="M49" i="6"/>
  <c r="N49" i="6"/>
  <c r="D50" i="6"/>
  <c r="H50" i="6"/>
  <c r="I50" i="6"/>
  <c r="J50" i="6"/>
  <c r="K50" i="6"/>
  <c r="L50" i="6"/>
  <c r="M50" i="6"/>
  <c r="N50" i="6"/>
  <c r="D51" i="6"/>
  <c r="H51" i="6"/>
  <c r="I51" i="6"/>
  <c r="J51" i="6"/>
  <c r="K51" i="6"/>
  <c r="L51" i="6"/>
  <c r="M51" i="6"/>
  <c r="N51" i="6"/>
  <c r="D52" i="6"/>
  <c r="H52" i="6"/>
  <c r="I52" i="6"/>
  <c r="J52" i="6"/>
  <c r="K52" i="6"/>
  <c r="L52" i="6"/>
  <c r="M52" i="6"/>
  <c r="N52" i="6"/>
  <c r="D53" i="6"/>
  <c r="H53" i="6"/>
  <c r="I53" i="6"/>
  <c r="J53" i="6"/>
  <c r="K53" i="6"/>
  <c r="L53" i="6"/>
  <c r="M53" i="6"/>
  <c r="N53" i="6"/>
  <c r="D54" i="6"/>
  <c r="H54" i="6"/>
  <c r="I54" i="6"/>
  <c r="J54" i="6"/>
  <c r="K54" i="6"/>
  <c r="L54" i="6"/>
  <c r="M54" i="6"/>
  <c r="N54" i="6"/>
  <c r="D55" i="6"/>
  <c r="H55" i="6"/>
  <c r="I55" i="6"/>
  <c r="J55" i="6"/>
  <c r="K55" i="6"/>
  <c r="L55" i="6"/>
  <c r="M55" i="6"/>
  <c r="N55" i="6"/>
  <c r="D56" i="6"/>
  <c r="H56" i="6"/>
  <c r="I56" i="6"/>
  <c r="J56" i="6"/>
  <c r="K56" i="6"/>
  <c r="L56" i="6"/>
  <c r="M56" i="6"/>
  <c r="N56" i="6"/>
  <c r="D57" i="6"/>
  <c r="H57" i="6"/>
  <c r="I57" i="6"/>
  <c r="J57" i="6"/>
  <c r="K57" i="6"/>
  <c r="L57" i="6"/>
  <c r="M57" i="6"/>
  <c r="N57" i="6"/>
  <c r="D58" i="6"/>
  <c r="H58" i="6"/>
  <c r="I58" i="6"/>
  <c r="J58" i="6"/>
  <c r="K58" i="6"/>
  <c r="L58" i="6"/>
  <c r="M58" i="6"/>
  <c r="N58" i="6"/>
  <c r="D59" i="6"/>
  <c r="H59" i="6"/>
  <c r="I59" i="6"/>
  <c r="J59" i="6"/>
  <c r="K59" i="6"/>
  <c r="L59" i="6"/>
  <c r="M59" i="6"/>
  <c r="N59" i="6"/>
  <c r="D60" i="6"/>
  <c r="H60" i="6"/>
  <c r="I60" i="6"/>
  <c r="J60" i="6"/>
  <c r="K60" i="6"/>
  <c r="L60" i="6"/>
  <c r="M60" i="6"/>
  <c r="N60" i="6"/>
  <c r="D61" i="6"/>
  <c r="H61" i="6"/>
  <c r="I61" i="6"/>
  <c r="J61" i="6"/>
  <c r="K61" i="6"/>
  <c r="L61" i="6"/>
  <c r="M61" i="6"/>
  <c r="N61" i="6"/>
  <c r="D62" i="6"/>
  <c r="H62" i="6"/>
  <c r="I62" i="6"/>
  <c r="J62" i="6"/>
  <c r="K62" i="6"/>
  <c r="L62" i="6"/>
  <c r="M62" i="6"/>
  <c r="N62" i="6"/>
  <c r="D63" i="6"/>
  <c r="H63" i="6"/>
  <c r="I63" i="6"/>
  <c r="J63" i="6"/>
  <c r="K63" i="6"/>
  <c r="L63" i="6"/>
  <c r="M63" i="6"/>
  <c r="N63" i="6"/>
  <c r="D64" i="6"/>
  <c r="H64" i="6"/>
  <c r="I64" i="6"/>
  <c r="J64" i="6"/>
  <c r="K64" i="6"/>
  <c r="L64" i="6"/>
  <c r="M64" i="6"/>
  <c r="N64" i="6"/>
  <c r="D65" i="6"/>
  <c r="H65" i="6"/>
  <c r="I65" i="6"/>
  <c r="J65" i="6"/>
  <c r="K65" i="6"/>
  <c r="L65" i="6"/>
  <c r="M65" i="6"/>
  <c r="N65" i="6"/>
  <c r="D66" i="6"/>
  <c r="H66" i="6"/>
  <c r="I66" i="6"/>
  <c r="J66" i="6"/>
  <c r="K66" i="6"/>
  <c r="L66" i="6"/>
  <c r="M66" i="6"/>
  <c r="N66" i="6"/>
  <c r="D67" i="6"/>
  <c r="H67" i="6"/>
  <c r="I67" i="6"/>
  <c r="J67" i="6"/>
  <c r="K67" i="6"/>
  <c r="L67" i="6"/>
  <c r="M67" i="6"/>
  <c r="N67" i="6"/>
  <c r="D68" i="6"/>
  <c r="H68" i="6"/>
  <c r="I68" i="6"/>
  <c r="J68" i="6"/>
  <c r="K68" i="6"/>
  <c r="L68" i="6"/>
  <c r="M68" i="6"/>
  <c r="N68" i="6"/>
  <c r="D69" i="6"/>
  <c r="H69" i="6"/>
  <c r="I69" i="6"/>
  <c r="J69" i="6"/>
  <c r="K69" i="6"/>
  <c r="L69" i="6"/>
  <c r="M69" i="6"/>
  <c r="N69" i="6"/>
  <c r="D70" i="6"/>
  <c r="H70" i="6"/>
  <c r="I70" i="6"/>
  <c r="J70" i="6"/>
  <c r="K70" i="6"/>
  <c r="L70" i="6"/>
  <c r="M70" i="6"/>
  <c r="N70" i="6"/>
  <c r="D71" i="6"/>
  <c r="H71" i="6"/>
  <c r="I71" i="6"/>
  <c r="J71" i="6"/>
  <c r="K71" i="6"/>
  <c r="L71" i="6"/>
  <c r="M71" i="6"/>
  <c r="N71" i="6"/>
  <c r="D72" i="6"/>
  <c r="H72" i="6"/>
  <c r="I72" i="6"/>
  <c r="J72" i="6"/>
  <c r="K72" i="6"/>
  <c r="L72" i="6"/>
  <c r="M72" i="6"/>
  <c r="N72" i="6"/>
  <c r="D73" i="6"/>
  <c r="H73" i="6"/>
  <c r="I73" i="6"/>
  <c r="J73" i="6"/>
  <c r="K73" i="6"/>
  <c r="L73" i="6"/>
  <c r="M73" i="6"/>
  <c r="N73" i="6"/>
  <c r="D74" i="6"/>
  <c r="H74" i="6"/>
  <c r="I74" i="6"/>
  <c r="J74" i="6"/>
  <c r="K74" i="6"/>
  <c r="L74" i="6"/>
  <c r="M74" i="6"/>
  <c r="N74" i="6"/>
  <c r="D75" i="6"/>
  <c r="H75" i="6"/>
  <c r="I75" i="6"/>
  <c r="J75" i="6"/>
  <c r="K75" i="6"/>
  <c r="L75" i="6"/>
  <c r="M75" i="6"/>
  <c r="N75" i="6"/>
  <c r="D76" i="6"/>
  <c r="H76" i="6"/>
  <c r="I76" i="6"/>
  <c r="J76" i="6"/>
  <c r="K76" i="6"/>
  <c r="L76" i="6"/>
  <c r="M76" i="6"/>
  <c r="N76" i="6"/>
  <c r="D77" i="6"/>
  <c r="H77" i="6"/>
  <c r="I77" i="6"/>
  <c r="J77" i="6"/>
  <c r="K77" i="6"/>
  <c r="L77" i="6"/>
  <c r="M77" i="6"/>
  <c r="N77" i="6"/>
  <c r="D78" i="6"/>
  <c r="H78" i="6"/>
  <c r="I78" i="6"/>
  <c r="J78" i="6"/>
  <c r="K78" i="6"/>
  <c r="L78" i="6"/>
  <c r="M78" i="6"/>
  <c r="N78" i="6"/>
  <c r="D79" i="6"/>
  <c r="H79" i="6"/>
  <c r="I79" i="6"/>
  <c r="J79" i="6"/>
  <c r="K79" i="6"/>
  <c r="L79" i="6"/>
  <c r="M79" i="6"/>
  <c r="N79" i="6"/>
  <c r="D80" i="6"/>
  <c r="H80" i="6"/>
  <c r="I80" i="6"/>
  <c r="J80" i="6"/>
  <c r="K80" i="6"/>
  <c r="L80" i="6"/>
  <c r="M80" i="6"/>
  <c r="N80" i="6"/>
  <c r="D81" i="6"/>
  <c r="H81" i="6"/>
  <c r="I81" i="6"/>
  <c r="J81" i="6"/>
  <c r="K81" i="6"/>
  <c r="L81" i="6"/>
  <c r="M81" i="6"/>
  <c r="N81" i="6"/>
</calcChain>
</file>

<file path=xl/sharedStrings.xml><?xml version="1.0" encoding="utf-8"?>
<sst xmlns="http://schemas.openxmlformats.org/spreadsheetml/2006/main" count="1065" uniqueCount="85">
  <si>
    <t>JobID</t>
  </si>
  <si>
    <t>JobFlowID</t>
  </si>
  <si>
    <t>InstanceCount</t>
  </si>
  <si>
    <t>MapTaskCount</t>
  </si>
  <si>
    <t>JobCounter</t>
  </si>
  <si>
    <t>BlockSize</t>
  </si>
  <si>
    <t>FileSize</t>
  </si>
  <si>
    <t>RawCopyIn</t>
  </si>
  <si>
    <t>Demux</t>
  </si>
  <si>
    <t>ProcessJob</t>
  </si>
  <si>
    <t>Merge</t>
  </si>
  <si>
    <t>RawCopyOut</t>
  </si>
  <si>
    <t>Job</t>
  </si>
  <si>
    <t>2495b26e-2d03-4763-b616-d4368dfe50e</t>
  </si>
  <si>
    <t>j-3LP8J227W9SU</t>
  </si>
  <si>
    <t>6dd50a17-0967-4229-a084-7df82d343f3</t>
  </si>
  <si>
    <t>94d339af-9522-4b2b-890f-b9888bcf630</t>
  </si>
  <si>
    <t>d682d5f3-2483-48b5-8857-280f1e36d8d</t>
  </si>
  <si>
    <t>c968be05-d624-4dcd-9ede-b6a7cf10822</t>
  </si>
  <si>
    <t>d15ab22b-429b-4979-86de-e78c5306981</t>
  </si>
  <si>
    <t>7b8bdf3b-82bc-4ef1-a4a6-bbb5aff0504</t>
  </si>
  <si>
    <t>5156e74c-b646-4ff3-91f3-3168557a0f0</t>
  </si>
  <si>
    <t>6055d7cc-1315-4c01-92d1-ea83df710b8</t>
  </si>
  <si>
    <t>j-19WOUSWNMFAK8</t>
  </si>
  <si>
    <t>df8ec38c-f8d0-40d8-9914-9f660e8c212</t>
  </si>
  <si>
    <t>j-6JDLTG8G3POX</t>
  </si>
  <si>
    <t>fd175231-5af1-4694-953d-b49f7386236</t>
  </si>
  <si>
    <t>e5fab5a1-35e1-49bd-beea-71412e95ee6</t>
  </si>
  <si>
    <t>j-3U5A01PG3QEIV</t>
  </si>
  <si>
    <t>d58d24c4-2605-40dc-bde5-cefdcd7748a</t>
  </si>
  <si>
    <t>j-1H6CSX3JYK5XE</t>
  </si>
  <si>
    <t>e69a4f95-561d-4c6c-b1f6-a7f62444c9f</t>
  </si>
  <si>
    <t>0ba88b4f-d30b-4260-990f-fddf995b103</t>
  </si>
  <si>
    <t>j-2O13LK5W8LUAA</t>
  </si>
  <si>
    <t>6ad787f8-416e-4a63-b73c-62f3e4a8d34</t>
  </si>
  <si>
    <t>6fb7b977-34b8-4cb5-8c5c-cff6ad756e6</t>
  </si>
  <si>
    <t>49150a20-b8be-4af1-b1c9-20ead91c0a9</t>
  </si>
  <si>
    <t>8221abdd-9bc1-44ec-9ce9-8d22ab128b8</t>
  </si>
  <si>
    <t>5e62bec7-882f-4fd7-988f-23e3b98b6b7</t>
  </si>
  <si>
    <t>7bb6bcd4-c2df-4ced-9e8e-b4aa5ea52d0</t>
  </si>
  <si>
    <t>79d020e2-1e3f-4bd6-8f57-15ecca273dd</t>
  </si>
  <si>
    <t>7debb8d0-b080-4ebd-ba1e-b99b97c3403</t>
  </si>
  <si>
    <t>eca25db8-d47a-41b1-be5a-f3782d62c4c</t>
  </si>
  <si>
    <t>0d78d6ea-289e-4f28-bc99-ee108d22d38</t>
  </si>
  <si>
    <t>930e8e90-d7a1-415b-9039-f2fc34de53e</t>
  </si>
  <si>
    <t>j-1GJ1QA3FB1CQW</t>
  </si>
  <si>
    <t>af5fe64a-cbb5-4a07-b499-2a3b858923c</t>
  </si>
  <si>
    <t>bb0d15e5-7ba0-4869-9573-f681b73dd97</t>
  </si>
  <si>
    <t>896b9e66-9add-441b-9515-f482a4ab67c</t>
  </si>
  <si>
    <t>6efe9c63-0fb1-47fe-92d9-5d5b95dae51</t>
  </si>
  <si>
    <t>7780fe71-c263-49d0-8be9-949e000ad88</t>
  </si>
  <si>
    <t>8aafdeaf-363a-49a9-be9e-138c81499e0</t>
  </si>
  <si>
    <t>j-1BYBMARV0B1ND</t>
  </si>
  <si>
    <t>a6015dfb-47f9-4702-b957-25eaeeb3963</t>
  </si>
  <si>
    <t>abc4bc3c-cdaa-4814-ae25-e2ddf8a35ef</t>
  </si>
  <si>
    <t>199a9372-fc11-4060-a95b-2fcffade04e</t>
  </si>
  <si>
    <t>ff3c9f74-1174-4d97-b894-2662cb4796a</t>
  </si>
  <si>
    <t>j-3LFVJJ5K6D14C</t>
  </si>
  <si>
    <t>a17b1711-4a5c-4fce-a9f4-40103e804ef</t>
  </si>
  <si>
    <t>26c146ee-9348-4d76-8164-e7eb00a9b39</t>
  </si>
  <si>
    <t>280b7be4-5f27-4ca5-89e5-b3e6fc55a74</t>
  </si>
  <si>
    <t>25a4dd34-1c14-4fb9-95eb-e44c35f3edd</t>
  </si>
  <si>
    <t>67e9cf60-e925-4a54-84a6-8e9a4f84e6f</t>
  </si>
  <si>
    <t>389da243-417a-4080-ada2-2bde994e968</t>
  </si>
  <si>
    <t>148f9271-42be-455a-b3ad-d3df61786f4</t>
  </si>
  <si>
    <t>5aeb5165-f106-4f79-9bcc-4b2c7c1f0e2</t>
  </si>
  <si>
    <t>e6537416-6140-41f8-9392-d76db79f4cd</t>
  </si>
  <si>
    <t>N/A</t>
  </si>
  <si>
    <t>Hadoop Job</t>
  </si>
  <si>
    <t>Job Total</t>
  </si>
  <si>
    <t>MapTaskCap</t>
  </si>
  <si>
    <t>ApproxNumBlocks</t>
  </si>
  <si>
    <t>Cluster Total</t>
  </si>
  <si>
    <t>j-2Z3LDA9NMUDOD</t>
  </si>
  <si>
    <t>1dacd177-703e-4be0-b68c-6561328b0ef</t>
  </si>
  <si>
    <t>j-1MSRG3335ASVQ</t>
  </si>
  <si>
    <t>b5136593-6034-4fb8-89a8-6cf4765fe9c</t>
  </si>
  <si>
    <t>j-2MTO28LMHN01F</t>
  </si>
  <si>
    <t>553c70dd-c771-4675-a05e-a92ca962cdc</t>
  </si>
  <si>
    <t>0-cluster x</t>
  </si>
  <si>
    <t>1-cluster x</t>
  </si>
  <si>
    <t>0-cluster x Ch</t>
  </si>
  <si>
    <t>1-cluster x Ch</t>
  </si>
  <si>
    <t>FFmpeg x Ch</t>
  </si>
  <si>
    <t>FFmpeg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</si>
</sst>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1000000]0.00,&quot; KB&quot;;[&lt;1000000000]0.00,,&quot; MB&quot;;0.00,,,&quot; GB&quot;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6" fontId="0" fillId="0" borderId="0" xfId="0" applyNumberFormat="1"/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File 1 (4.64 MB/4MiB/1)</c:v>
          </c:tx>
          <c:xVal>
            <c:numRef>
              <c:f>'Average Speedup'!$D$2:$D$11</c:f>
            </c:numRef>
          </c:xVal>
          <c:yVal>
            <c:numRef>
              <c:f>'Average Speedup'!$R$2:$R$11</c:f>
            </c:numRef>
          </c:yVal>
          <c:smooth val="0"/>
        </c:ser>
        <c:ser>
          <c:idx val="1"/>
          <c:order val="1"/>
          <c:tx>
            <c:v>File 2 (183.37 MB/8MiB/21)</c:v>
          </c:tx>
          <c:xVal>
            <c:numRef>
              <c:f>'Average Speedup'!$D$12:$D$21</c:f>
            </c:numRef>
          </c:xVal>
          <c:yVal>
            <c:numRef>
              <c:f>'Average Speedup'!$R$12:$R$21</c:f>
            </c:numRef>
          </c:yVal>
          <c:smooth val="0"/>
        </c:ser>
        <c:ser>
          <c:idx val="2"/>
          <c:order val="2"/>
          <c:tx>
            <c:v>File 3 (237.29 MB/8MiB/28)</c:v>
          </c:tx>
          <c:xVal>
            <c:numRef>
              <c:f>'Average Speedup'!$D$22:$D$31</c:f>
            </c:numRef>
          </c:xVal>
          <c:yVal>
            <c:numRef>
              <c:f>'Average Speedup'!$R$22:$R$31</c:f>
            </c:numRef>
          </c:yVal>
          <c:smooth val="0"/>
        </c:ser>
        <c:ser>
          <c:idx val="3"/>
          <c:order val="3"/>
          <c:tx>
            <c:v>File 4 (364.94 MB/8MiB/43)</c:v>
          </c:tx>
          <c:xVal>
            <c:numRef>
              <c:f>'Average Speedup'!$D$32:$D$41</c:f>
            </c:numRef>
          </c:xVal>
          <c:yVal>
            <c:numRef>
              <c:f>'Average Speedup'!$R$32:$R$41</c:f>
            </c:numRef>
          </c:yVal>
          <c:smooth val="0"/>
        </c:ser>
        <c:ser>
          <c:idx val="4"/>
          <c:order val="4"/>
          <c:tx>
            <c:v>File 5 (797.86 MB/8MiB/95)</c:v>
          </c:tx>
          <c:xVal>
            <c:numRef>
              <c:f>'Average Speedup'!$D$42:$D$51</c:f>
            </c:numRef>
          </c:xVal>
          <c:yVal>
            <c:numRef>
              <c:f>'Average Speedup'!$R$42:$R$51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77992"/>
        <c:axId val="2075132280"/>
      </c:scatterChart>
      <c:valAx>
        <c:axId val="2077777992"/>
        <c:scaling>
          <c:orientation val="minMax"/>
          <c:max val="76.0"/>
          <c:min val="4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Map Slots in 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132280"/>
        <c:crosses val="autoZero"/>
        <c:crossBetween val="midCat"/>
        <c:majorUnit val="4.0"/>
      </c:valAx>
      <c:valAx>
        <c:axId val="207513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7777799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6137836353235"/>
          <c:y val="0.0767938074630847"/>
          <c:w val="0.240043106353498"/>
          <c:h val="0.272152323367"/>
        </c:manualLayout>
      </c:layout>
      <c:overlay val="1"/>
      <c:spPr>
        <a:solidFill>
          <a:srgbClr val="FFFFFF"/>
        </a:solidFill>
      </c:spPr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File 6 (1.54 GB/16MiB/91)</c:v>
          </c:tx>
          <c:xVal>
            <c:numRef>
              <c:f>'Average Speedup'!$D$52:$D$61</c:f>
            </c:numRef>
          </c:xVal>
          <c:yVal>
            <c:numRef>
              <c:f>'Average Speedup'!$R$52:$R$61</c:f>
            </c:numRef>
          </c:yVal>
          <c:smooth val="0"/>
        </c:ser>
        <c:ser>
          <c:idx val="1"/>
          <c:order val="1"/>
          <c:tx>
            <c:v>File 7 (6.32GB/16MiB/376)</c:v>
          </c:tx>
          <c:xVal>
            <c:numRef>
              <c:f>'Average Speedup'!$D$62:$D$71</c:f>
            </c:numRef>
          </c:xVal>
          <c:yVal>
            <c:numRef>
              <c:f>'Average Speedup'!$R$62:$R$71</c:f>
            </c:numRef>
          </c:yVal>
          <c:smooth val="0"/>
        </c:ser>
        <c:ser>
          <c:idx val="2"/>
          <c:order val="2"/>
          <c:tx>
            <c:v>File 8 (10.51GB/24MiB/417)</c:v>
          </c:tx>
          <c:xVal>
            <c:numRef>
              <c:f>'Average Speedup'!$D$72:$D$81</c:f>
            </c:numRef>
          </c:xVal>
          <c:yVal>
            <c:numRef>
              <c:f>'Average Speedup'!$R$72:$R$81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81400"/>
        <c:axId val="2077714392"/>
      </c:scatterChart>
      <c:valAx>
        <c:axId val="2078781400"/>
        <c:scaling>
          <c:orientation val="minMax"/>
          <c:max val="76.0"/>
          <c:min val="4.0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Map Slots in 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714392"/>
        <c:crosses val="autoZero"/>
        <c:crossBetween val="midCat"/>
        <c:majorUnit val="4.0"/>
      </c:valAx>
      <c:valAx>
        <c:axId val="2077714392"/>
        <c:scaling>
          <c:orientation val="minMax"/>
          <c:max val="19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787814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8192451699361"/>
          <c:y val="0.135931922811827"/>
          <c:w val="0.284933040038787"/>
          <c:h val="0.19267305683723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H13" sqref="H13"/>
    </sheetView>
  </sheetViews>
  <sheetFormatPr baseColWidth="10" defaultRowHeight="15" x14ac:dyDescent="0"/>
  <cols>
    <col min="1" max="1" width="11.83203125" customWidth="1"/>
    <col min="2" max="2" width="17.6640625" bestFit="1" customWidth="1"/>
    <col min="3" max="3" width="13.1640625" style="15" bestFit="1" customWidth="1"/>
    <col min="4" max="4" width="13.83203125" style="15" bestFit="1" customWidth="1"/>
    <col min="5" max="5" width="10.83203125" style="15"/>
    <col min="6" max="6" width="9.1640625" style="15" bestFit="1" customWidth="1"/>
    <col min="7" max="7" width="12.1640625" style="15" bestFit="1" customWidth="1"/>
    <col min="8" max="8" width="10.6640625" style="15" bestFit="1" customWidth="1"/>
    <col min="9" max="9" width="7.1640625" style="15" bestFit="1" customWidth="1"/>
    <col min="10" max="10" width="10.33203125" style="15" bestFit="1" customWidth="1"/>
    <col min="11" max="11" width="9.1640625" style="15" customWidth="1"/>
    <col min="12" max="12" width="6.6640625" style="15" bestFit="1" customWidth="1"/>
    <col min="13" max="13" width="12.1640625" style="15" bestFit="1" customWidth="1"/>
    <col min="14" max="14" width="6.6640625" style="15" customWidth="1"/>
    <col min="15" max="15" width="9.1640625" style="15" customWidth="1"/>
    <col min="16" max="16" width="13.1640625" customWidth="1"/>
  </cols>
  <sheetData>
    <row r="1" spans="1:16" s="20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12</v>
      </c>
      <c r="P1" s="20" t="s">
        <v>72</v>
      </c>
    </row>
    <row r="2" spans="1:16">
      <c r="A2" t="s">
        <v>78</v>
      </c>
      <c r="B2" t="s">
        <v>77</v>
      </c>
      <c r="C2" s="15">
        <v>-1</v>
      </c>
      <c r="D2" s="15">
        <v>4</v>
      </c>
      <c r="E2" s="15">
        <v>1</v>
      </c>
      <c r="F2" s="15">
        <v>-1</v>
      </c>
      <c r="G2" s="18">
        <v>4640417</v>
      </c>
      <c r="H2" s="15">
        <v>0</v>
      </c>
      <c r="I2" s="15">
        <v>0</v>
      </c>
      <c r="J2" s="15">
        <v>10</v>
      </c>
      <c r="K2" s="16">
        <f t="shared" ref="K2:K17" si="0">J2/(1440*60)</f>
        <v>1.1574074074074075E-4</v>
      </c>
      <c r="L2" s="15">
        <v>0</v>
      </c>
      <c r="M2" s="15">
        <v>2</v>
      </c>
      <c r="N2" s="15">
        <v>13</v>
      </c>
      <c r="O2" s="16">
        <f t="shared" ref="O2:O17" si="1">N2/(1440*60)</f>
        <v>1.5046296296296297E-4</v>
      </c>
      <c r="P2" s="5">
        <f>I2+J2+L2</f>
        <v>10</v>
      </c>
    </row>
    <row r="3" spans="1:16">
      <c r="A3" t="s">
        <v>78</v>
      </c>
      <c r="B3" t="s">
        <v>77</v>
      </c>
      <c r="C3" s="15">
        <v>-1</v>
      </c>
      <c r="D3" s="15">
        <v>4</v>
      </c>
      <c r="E3" s="15">
        <v>2</v>
      </c>
      <c r="F3" s="15">
        <v>-1</v>
      </c>
      <c r="G3" s="18">
        <v>183374462</v>
      </c>
      <c r="H3" s="15">
        <v>6</v>
      </c>
      <c r="I3" s="15">
        <v>0</v>
      </c>
      <c r="J3" s="15">
        <v>186</v>
      </c>
      <c r="K3" s="16">
        <f t="shared" si="0"/>
        <v>2.1527777777777778E-3</v>
      </c>
      <c r="L3" s="15">
        <v>0</v>
      </c>
      <c r="M3" s="15">
        <v>11</v>
      </c>
      <c r="N3" s="15">
        <v>204</v>
      </c>
      <c r="O3" s="16">
        <f t="shared" si="1"/>
        <v>2.3611111111111111E-3</v>
      </c>
      <c r="P3" s="5">
        <f t="shared" ref="P3:P16" si="2">I3+J3+L3</f>
        <v>186</v>
      </c>
    </row>
    <row r="4" spans="1:16">
      <c r="A4" t="s">
        <v>78</v>
      </c>
      <c r="B4" t="s">
        <v>77</v>
      </c>
      <c r="C4" s="15">
        <v>-1</v>
      </c>
      <c r="D4" s="15">
        <v>4</v>
      </c>
      <c r="E4" s="15">
        <v>3</v>
      </c>
      <c r="F4" s="15">
        <v>-1</v>
      </c>
      <c r="G4" s="18">
        <v>237292012</v>
      </c>
      <c r="H4" s="15">
        <v>7</v>
      </c>
      <c r="I4" s="15">
        <v>0</v>
      </c>
      <c r="J4" s="15">
        <v>334</v>
      </c>
      <c r="K4" s="16">
        <f t="shared" si="0"/>
        <v>3.8657407407407408E-3</v>
      </c>
      <c r="L4" s="15">
        <v>0</v>
      </c>
      <c r="M4" s="15">
        <v>16</v>
      </c>
      <c r="N4" s="15">
        <v>359</v>
      </c>
      <c r="O4" s="16">
        <f t="shared" si="1"/>
        <v>4.1550925925925922E-3</v>
      </c>
      <c r="P4" s="5">
        <f t="shared" si="2"/>
        <v>334</v>
      </c>
    </row>
    <row r="5" spans="1:16">
      <c r="A5" t="s">
        <v>78</v>
      </c>
      <c r="B5" t="s">
        <v>77</v>
      </c>
      <c r="C5" s="15">
        <v>-1</v>
      </c>
      <c r="D5" s="15">
        <v>4</v>
      </c>
      <c r="E5" s="15">
        <v>4</v>
      </c>
      <c r="F5" s="15">
        <v>-1</v>
      </c>
      <c r="G5" s="18">
        <v>364935418</v>
      </c>
      <c r="H5" s="15">
        <v>11</v>
      </c>
      <c r="I5" s="15">
        <v>0</v>
      </c>
      <c r="J5" s="15">
        <v>557</v>
      </c>
      <c r="K5" s="16">
        <f t="shared" si="0"/>
        <v>6.4467592592592588E-3</v>
      </c>
      <c r="L5" s="15">
        <v>0</v>
      </c>
      <c r="M5" s="15">
        <v>27</v>
      </c>
      <c r="N5" s="15">
        <v>596</v>
      </c>
      <c r="O5" s="16">
        <f t="shared" si="1"/>
        <v>6.898148148148148E-3</v>
      </c>
      <c r="P5" s="5">
        <f t="shared" si="2"/>
        <v>557</v>
      </c>
    </row>
    <row r="6" spans="1:16">
      <c r="A6" t="s">
        <v>78</v>
      </c>
      <c r="B6" t="s">
        <v>77</v>
      </c>
      <c r="C6" s="15">
        <v>-1</v>
      </c>
      <c r="D6" s="15">
        <v>4</v>
      </c>
      <c r="E6" s="15">
        <v>5</v>
      </c>
      <c r="F6" s="15">
        <v>-1</v>
      </c>
      <c r="G6" s="18">
        <v>797857853</v>
      </c>
      <c r="H6" s="15">
        <v>27</v>
      </c>
      <c r="I6" s="15">
        <v>0</v>
      </c>
      <c r="J6" s="15">
        <v>987</v>
      </c>
      <c r="K6" s="16">
        <f t="shared" si="0"/>
        <v>1.1423611111111112E-2</v>
      </c>
      <c r="L6" s="15">
        <v>0</v>
      </c>
      <c r="M6" s="15">
        <v>41</v>
      </c>
      <c r="N6" s="15">
        <v>1056</v>
      </c>
      <c r="O6" s="16">
        <f t="shared" si="1"/>
        <v>1.2222222222222223E-2</v>
      </c>
      <c r="P6" s="5">
        <f t="shared" si="2"/>
        <v>987</v>
      </c>
    </row>
    <row r="7" spans="1:16">
      <c r="A7" t="s">
        <v>78</v>
      </c>
      <c r="B7" t="s">
        <v>77</v>
      </c>
      <c r="C7" s="15">
        <v>-1</v>
      </c>
      <c r="D7" s="15">
        <v>4</v>
      </c>
      <c r="E7" s="15">
        <v>6</v>
      </c>
      <c r="F7" s="15">
        <v>-1</v>
      </c>
      <c r="G7" s="18">
        <v>1540035256</v>
      </c>
      <c r="H7" s="15">
        <v>53</v>
      </c>
      <c r="I7" s="15">
        <v>0</v>
      </c>
      <c r="J7" s="15">
        <v>837</v>
      </c>
      <c r="K7" s="16">
        <f t="shared" si="0"/>
        <v>9.6874999999999999E-3</v>
      </c>
      <c r="L7" s="15">
        <v>0</v>
      </c>
      <c r="M7" s="15">
        <v>38</v>
      </c>
      <c r="N7" s="15">
        <v>930</v>
      </c>
      <c r="O7" s="16">
        <f t="shared" si="1"/>
        <v>1.0763888888888889E-2</v>
      </c>
      <c r="P7" s="5">
        <f t="shared" si="2"/>
        <v>837</v>
      </c>
    </row>
    <row r="8" spans="1:16">
      <c r="A8" t="s">
        <v>78</v>
      </c>
      <c r="B8" t="s">
        <v>77</v>
      </c>
      <c r="C8" s="15">
        <v>-1</v>
      </c>
      <c r="D8" s="15">
        <v>4</v>
      </c>
      <c r="E8" s="15">
        <v>7</v>
      </c>
      <c r="F8" s="15">
        <v>-1</v>
      </c>
      <c r="G8" s="18">
        <v>6321118503</v>
      </c>
      <c r="H8" s="15">
        <v>210</v>
      </c>
      <c r="I8" s="15">
        <v>0</v>
      </c>
      <c r="J8" s="15">
        <v>4046</v>
      </c>
      <c r="K8" s="16">
        <f t="shared" si="0"/>
        <v>4.6828703703703706E-2</v>
      </c>
      <c r="L8" s="15">
        <v>0</v>
      </c>
      <c r="M8" s="15">
        <v>81</v>
      </c>
      <c r="N8" s="15">
        <v>4338</v>
      </c>
      <c r="O8" s="16">
        <f t="shared" si="1"/>
        <v>5.0208333333333334E-2</v>
      </c>
      <c r="P8" s="5">
        <f t="shared" si="2"/>
        <v>4046</v>
      </c>
    </row>
    <row r="9" spans="1:16">
      <c r="A9" t="s">
        <v>76</v>
      </c>
      <c r="B9" t="s">
        <v>75</v>
      </c>
      <c r="C9" s="15">
        <v>-1</v>
      </c>
      <c r="D9" s="15">
        <v>4</v>
      </c>
      <c r="E9" s="15">
        <v>8</v>
      </c>
      <c r="F9" s="15">
        <v>-1</v>
      </c>
      <c r="G9" s="18">
        <v>10514761914</v>
      </c>
      <c r="H9" s="15">
        <v>374</v>
      </c>
      <c r="I9" s="15">
        <v>0</v>
      </c>
      <c r="J9" s="15">
        <v>15267</v>
      </c>
      <c r="K9" s="16">
        <f t="shared" si="0"/>
        <v>0.17670138888888889</v>
      </c>
      <c r="L9" s="15">
        <v>0</v>
      </c>
      <c r="M9" s="15">
        <v>303</v>
      </c>
      <c r="N9" s="15">
        <v>15945</v>
      </c>
      <c r="O9" s="16">
        <f t="shared" si="1"/>
        <v>0.18454861111111112</v>
      </c>
      <c r="P9" s="5">
        <f t="shared" si="2"/>
        <v>15267</v>
      </c>
    </row>
    <row r="10" spans="1:16">
      <c r="A10" t="s">
        <v>76</v>
      </c>
      <c r="B10" t="s">
        <v>75</v>
      </c>
      <c r="C10" s="15">
        <v>0</v>
      </c>
      <c r="D10" s="15">
        <v>4</v>
      </c>
      <c r="E10" s="15">
        <v>1</v>
      </c>
      <c r="F10" s="15">
        <v>4194304</v>
      </c>
      <c r="G10" s="18">
        <v>4640417</v>
      </c>
      <c r="H10" s="15">
        <v>0</v>
      </c>
      <c r="I10" s="15">
        <v>1</v>
      </c>
      <c r="J10" s="15">
        <v>52</v>
      </c>
      <c r="K10" s="16">
        <f t="shared" si="0"/>
        <v>6.018518518518519E-4</v>
      </c>
      <c r="L10" s="15">
        <v>0</v>
      </c>
      <c r="M10" s="15">
        <v>2</v>
      </c>
      <c r="N10" s="15">
        <v>58</v>
      </c>
      <c r="O10" s="16">
        <f t="shared" si="1"/>
        <v>6.7129629629629625E-4</v>
      </c>
      <c r="P10" s="5">
        <f t="shared" si="2"/>
        <v>53</v>
      </c>
    </row>
    <row r="11" spans="1:16">
      <c r="A11" t="s">
        <v>76</v>
      </c>
      <c r="B11" t="s">
        <v>75</v>
      </c>
      <c r="C11" s="15">
        <v>0</v>
      </c>
      <c r="D11" s="15">
        <v>4</v>
      </c>
      <c r="E11" s="15">
        <v>2</v>
      </c>
      <c r="F11" s="15">
        <v>8388608</v>
      </c>
      <c r="G11" s="18">
        <v>183374462</v>
      </c>
      <c r="H11" s="15">
        <v>6</v>
      </c>
      <c r="I11" s="15">
        <v>3</v>
      </c>
      <c r="J11" s="15">
        <v>221</v>
      </c>
      <c r="K11" s="16">
        <f t="shared" si="0"/>
        <v>2.5578703703703705E-3</v>
      </c>
      <c r="L11" s="15">
        <v>2</v>
      </c>
      <c r="M11" s="15">
        <v>11</v>
      </c>
      <c r="N11" s="15">
        <v>245</v>
      </c>
      <c r="O11" s="16">
        <f t="shared" si="1"/>
        <v>2.8356481481481483E-3</v>
      </c>
      <c r="P11" s="5">
        <f t="shared" si="2"/>
        <v>226</v>
      </c>
    </row>
    <row r="12" spans="1:16">
      <c r="A12" t="s">
        <v>76</v>
      </c>
      <c r="B12" t="s">
        <v>75</v>
      </c>
      <c r="C12" s="15">
        <v>0</v>
      </c>
      <c r="D12" s="15">
        <v>4</v>
      </c>
      <c r="E12" s="15">
        <v>3</v>
      </c>
      <c r="F12" s="15">
        <v>8388608</v>
      </c>
      <c r="G12" s="18">
        <v>237292012</v>
      </c>
      <c r="H12" s="15">
        <v>8</v>
      </c>
      <c r="I12" s="15">
        <v>4</v>
      </c>
      <c r="J12" s="15">
        <v>305</v>
      </c>
      <c r="K12" s="16">
        <f t="shared" si="0"/>
        <v>3.5300925925925925E-3</v>
      </c>
      <c r="L12" s="15">
        <v>3</v>
      </c>
      <c r="M12" s="15">
        <v>16</v>
      </c>
      <c r="N12" s="15">
        <v>338</v>
      </c>
      <c r="O12" s="16">
        <f t="shared" si="1"/>
        <v>3.9120370370370368E-3</v>
      </c>
      <c r="P12" s="5">
        <f t="shared" si="2"/>
        <v>312</v>
      </c>
    </row>
    <row r="13" spans="1:16">
      <c r="A13" t="s">
        <v>76</v>
      </c>
      <c r="B13" t="s">
        <v>75</v>
      </c>
      <c r="C13" s="15">
        <v>0</v>
      </c>
      <c r="D13" s="15">
        <v>4</v>
      </c>
      <c r="E13" s="15">
        <v>4</v>
      </c>
      <c r="F13" s="15">
        <v>8388608</v>
      </c>
      <c r="G13" s="18">
        <v>364935418</v>
      </c>
      <c r="H13" s="15">
        <v>12</v>
      </c>
      <c r="I13" s="15">
        <v>5</v>
      </c>
      <c r="J13" s="15">
        <v>554</v>
      </c>
      <c r="K13" s="16">
        <f t="shared" si="0"/>
        <v>6.4120370370370373E-3</v>
      </c>
      <c r="L13" s="15">
        <v>5</v>
      </c>
      <c r="M13" s="15">
        <v>24</v>
      </c>
      <c r="N13" s="15">
        <v>603</v>
      </c>
      <c r="O13" s="16">
        <f t="shared" si="1"/>
        <v>6.9791666666666665E-3</v>
      </c>
      <c r="P13" s="5">
        <f t="shared" si="2"/>
        <v>564</v>
      </c>
    </row>
    <row r="14" spans="1:16">
      <c r="A14" t="s">
        <v>76</v>
      </c>
      <c r="B14" t="s">
        <v>75</v>
      </c>
      <c r="C14" s="15">
        <v>0</v>
      </c>
      <c r="D14" s="15">
        <v>4</v>
      </c>
      <c r="E14" s="15">
        <v>5</v>
      </c>
      <c r="F14" s="15">
        <v>8388608</v>
      </c>
      <c r="G14" s="18">
        <v>797857853</v>
      </c>
      <c r="H14" s="15">
        <v>25</v>
      </c>
      <c r="I14" s="15">
        <v>13</v>
      </c>
      <c r="J14" s="15">
        <v>812</v>
      </c>
      <c r="K14" s="16">
        <f t="shared" si="0"/>
        <v>9.3981481481481485E-3</v>
      </c>
      <c r="L14" s="15">
        <v>14</v>
      </c>
      <c r="M14" s="15">
        <v>41</v>
      </c>
      <c r="N14" s="15">
        <v>908</v>
      </c>
      <c r="O14" s="16">
        <f t="shared" si="1"/>
        <v>1.050925925925926E-2</v>
      </c>
      <c r="P14" s="5">
        <f t="shared" si="2"/>
        <v>839</v>
      </c>
    </row>
    <row r="15" spans="1:16">
      <c r="A15" t="s">
        <v>76</v>
      </c>
      <c r="B15" t="s">
        <v>75</v>
      </c>
      <c r="C15" s="15">
        <v>0</v>
      </c>
      <c r="D15" s="15">
        <v>4</v>
      </c>
      <c r="E15" s="15">
        <v>6</v>
      </c>
      <c r="F15" s="15">
        <v>16777216</v>
      </c>
      <c r="G15" s="18">
        <v>1540035256</v>
      </c>
      <c r="H15" s="15">
        <v>49</v>
      </c>
      <c r="I15" s="15">
        <v>17</v>
      </c>
      <c r="J15" s="15">
        <v>839</v>
      </c>
      <c r="K15" s="16">
        <f t="shared" si="0"/>
        <v>9.7106481481481488E-3</v>
      </c>
      <c r="L15" s="15">
        <v>11</v>
      </c>
      <c r="M15" s="15">
        <v>45</v>
      </c>
      <c r="N15" s="15">
        <v>964</v>
      </c>
      <c r="O15" s="16">
        <f t="shared" si="1"/>
        <v>1.1157407407407408E-2</v>
      </c>
      <c r="P15" s="5">
        <f t="shared" si="2"/>
        <v>867</v>
      </c>
    </row>
    <row r="16" spans="1:16">
      <c r="A16" t="s">
        <v>76</v>
      </c>
      <c r="B16" t="s">
        <v>75</v>
      </c>
      <c r="C16" s="15">
        <v>0</v>
      </c>
      <c r="D16" s="15">
        <v>4</v>
      </c>
      <c r="E16" s="15">
        <v>7</v>
      </c>
      <c r="F16" s="15">
        <v>16777216</v>
      </c>
      <c r="G16" s="18">
        <v>6321118503</v>
      </c>
      <c r="H16" s="15">
        <v>215</v>
      </c>
      <c r="I16" s="15">
        <v>188</v>
      </c>
      <c r="J16" s="15">
        <v>3970</v>
      </c>
      <c r="K16" s="16">
        <f t="shared" si="0"/>
        <v>4.5949074074074073E-2</v>
      </c>
      <c r="L16" s="15">
        <v>87</v>
      </c>
      <c r="M16" s="15">
        <v>56</v>
      </c>
      <c r="N16" s="15">
        <v>4519</v>
      </c>
      <c r="O16" s="16">
        <f t="shared" si="1"/>
        <v>5.230324074074074E-2</v>
      </c>
      <c r="P16" s="5">
        <f t="shared" si="2"/>
        <v>4245</v>
      </c>
    </row>
    <row r="17" spans="1:16">
      <c r="A17" s="19" t="s">
        <v>74</v>
      </c>
      <c r="B17" s="19" t="s">
        <v>73</v>
      </c>
      <c r="C17" s="17">
        <v>0</v>
      </c>
      <c r="D17" s="17">
        <v>4</v>
      </c>
      <c r="E17" s="17">
        <v>8</v>
      </c>
      <c r="F17" s="17">
        <v>25165824</v>
      </c>
      <c r="G17" s="18">
        <v>10514761914</v>
      </c>
      <c r="H17" s="17">
        <v>494</v>
      </c>
      <c r="I17" s="17">
        <v>576</v>
      </c>
      <c r="J17" s="17">
        <v>15518</v>
      </c>
      <c r="K17" s="16">
        <f t="shared" si="0"/>
        <v>0.17960648148148148</v>
      </c>
      <c r="L17" s="17">
        <v>421</v>
      </c>
      <c r="M17" s="17">
        <v>308</v>
      </c>
      <c r="N17" s="17">
        <v>17323</v>
      </c>
      <c r="O17" s="16">
        <f t="shared" si="1"/>
        <v>0.20049768518518518</v>
      </c>
      <c r="P17" s="5">
        <f>I17+J17+L17</f>
        <v>16515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54" sqref="E54"/>
    </sheetView>
  </sheetViews>
  <sheetFormatPr baseColWidth="10" defaultRowHeight="15" x14ac:dyDescent="0"/>
  <cols>
    <col min="1" max="1" width="10.83203125" style="15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s="15">
        <v>1</v>
      </c>
      <c r="B2" s="25">
        <v>52</v>
      </c>
      <c r="C2" s="25">
        <v>221</v>
      </c>
      <c r="D2" s="25">
        <v>305</v>
      </c>
      <c r="E2" s="25">
        <v>554</v>
      </c>
      <c r="F2" s="25">
        <v>812</v>
      </c>
      <c r="G2" s="25">
        <v>839</v>
      </c>
      <c r="H2" s="25">
        <v>3970</v>
      </c>
      <c r="I2" s="24">
        <v>15518</v>
      </c>
    </row>
    <row r="3" spans="1:9">
      <c r="A3" s="15">
        <v>2</v>
      </c>
      <c r="B3" s="23">
        <f t="shared" ref="B3:I12" si="0">B$2/$A3</f>
        <v>26</v>
      </c>
      <c r="C3" s="23">
        <f t="shared" si="0"/>
        <v>110.5</v>
      </c>
      <c r="D3" s="23">
        <f t="shared" si="0"/>
        <v>152.5</v>
      </c>
      <c r="E3" s="23">
        <f t="shared" si="0"/>
        <v>277</v>
      </c>
      <c r="F3" s="23">
        <f t="shared" si="0"/>
        <v>406</v>
      </c>
      <c r="G3" s="23">
        <f t="shared" si="0"/>
        <v>419.5</v>
      </c>
      <c r="H3" s="23">
        <f t="shared" si="0"/>
        <v>1985</v>
      </c>
      <c r="I3" s="23">
        <f t="shared" si="0"/>
        <v>7759</v>
      </c>
    </row>
    <row r="4" spans="1:9">
      <c r="A4" s="15">
        <v>3</v>
      </c>
      <c r="B4" s="23">
        <f t="shared" si="0"/>
        <v>17.333333333333332</v>
      </c>
      <c r="C4" s="23">
        <f t="shared" si="0"/>
        <v>73.666666666666671</v>
      </c>
      <c r="D4" s="23">
        <f t="shared" si="0"/>
        <v>101.66666666666667</v>
      </c>
      <c r="E4" s="23">
        <f t="shared" si="0"/>
        <v>184.66666666666666</v>
      </c>
      <c r="F4" s="23">
        <f t="shared" si="0"/>
        <v>270.66666666666669</v>
      </c>
      <c r="G4" s="23">
        <f t="shared" si="0"/>
        <v>279.66666666666669</v>
      </c>
      <c r="H4" s="23">
        <f t="shared" si="0"/>
        <v>1323.3333333333333</v>
      </c>
      <c r="I4" s="23">
        <f t="shared" si="0"/>
        <v>5172.666666666667</v>
      </c>
    </row>
    <row r="5" spans="1:9">
      <c r="A5" s="15">
        <v>4</v>
      </c>
      <c r="B5" s="23">
        <f t="shared" si="0"/>
        <v>13</v>
      </c>
      <c r="C5" s="23">
        <f t="shared" si="0"/>
        <v>55.25</v>
      </c>
      <c r="D5" s="23">
        <f t="shared" si="0"/>
        <v>76.25</v>
      </c>
      <c r="E5" s="23">
        <f t="shared" si="0"/>
        <v>138.5</v>
      </c>
      <c r="F5" s="23">
        <f t="shared" si="0"/>
        <v>203</v>
      </c>
      <c r="G5" s="23">
        <f t="shared" si="0"/>
        <v>209.75</v>
      </c>
      <c r="H5" s="23">
        <f t="shared" si="0"/>
        <v>992.5</v>
      </c>
      <c r="I5" s="23">
        <f t="shared" si="0"/>
        <v>3879.5</v>
      </c>
    </row>
    <row r="6" spans="1:9">
      <c r="A6" s="15">
        <v>5</v>
      </c>
      <c r="B6" s="23">
        <f t="shared" si="0"/>
        <v>10.4</v>
      </c>
      <c r="C6" s="23">
        <f t="shared" si="0"/>
        <v>44.2</v>
      </c>
      <c r="D6" s="23">
        <f t="shared" si="0"/>
        <v>61</v>
      </c>
      <c r="E6" s="23">
        <f t="shared" si="0"/>
        <v>110.8</v>
      </c>
      <c r="F6" s="23">
        <f t="shared" si="0"/>
        <v>162.4</v>
      </c>
      <c r="G6" s="23">
        <f t="shared" si="0"/>
        <v>167.8</v>
      </c>
      <c r="H6" s="23">
        <f t="shared" si="0"/>
        <v>794</v>
      </c>
      <c r="I6" s="23">
        <f t="shared" si="0"/>
        <v>3103.6</v>
      </c>
    </row>
    <row r="7" spans="1:9">
      <c r="A7" s="15">
        <v>6</v>
      </c>
      <c r="B7" s="23">
        <f t="shared" si="0"/>
        <v>8.6666666666666661</v>
      </c>
      <c r="C7" s="23">
        <f t="shared" si="0"/>
        <v>36.833333333333336</v>
      </c>
      <c r="D7" s="23">
        <f t="shared" si="0"/>
        <v>50.833333333333336</v>
      </c>
      <c r="E7" s="23">
        <f t="shared" si="0"/>
        <v>92.333333333333329</v>
      </c>
      <c r="F7" s="23">
        <f t="shared" si="0"/>
        <v>135.33333333333334</v>
      </c>
      <c r="G7" s="23">
        <f t="shared" si="0"/>
        <v>139.83333333333334</v>
      </c>
      <c r="H7" s="23">
        <f t="shared" si="0"/>
        <v>661.66666666666663</v>
      </c>
      <c r="I7" s="23">
        <f t="shared" si="0"/>
        <v>2586.3333333333335</v>
      </c>
    </row>
    <row r="8" spans="1:9">
      <c r="A8" s="15">
        <v>7</v>
      </c>
      <c r="B8" s="23">
        <f t="shared" si="0"/>
        <v>7.4285714285714288</v>
      </c>
      <c r="C8" s="23">
        <f t="shared" si="0"/>
        <v>31.571428571428573</v>
      </c>
      <c r="D8" s="23">
        <f t="shared" si="0"/>
        <v>43.571428571428569</v>
      </c>
      <c r="E8" s="23">
        <f t="shared" si="0"/>
        <v>79.142857142857139</v>
      </c>
      <c r="F8" s="23">
        <f t="shared" si="0"/>
        <v>116</v>
      </c>
      <c r="G8" s="23">
        <f t="shared" si="0"/>
        <v>119.85714285714286</v>
      </c>
      <c r="H8" s="23">
        <f t="shared" si="0"/>
        <v>567.14285714285711</v>
      </c>
      <c r="I8" s="23">
        <f t="shared" si="0"/>
        <v>2216.8571428571427</v>
      </c>
    </row>
    <row r="9" spans="1:9">
      <c r="A9" s="15">
        <v>8</v>
      </c>
      <c r="B9" s="23">
        <f t="shared" si="0"/>
        <v>6.5</v>
      </c>
      <c r="C9" s="23">
        <f t="shared" si="0"/>
        <v>27.625</v>
      </c>
      <c r="D9" s="23">
        <f t="shared" si="0"/>
        <v>38.125</v>
      </c>
      <c r="E9" s="23">
        <f t="shared" si="0"/>
        <v>69.25</v>
      </c>
      <c r="F9" s="23">
        <f t="shared" si="0"/>
        <v>101.5</v>
      </c>
      <c r="G9" s="23">
        <f t="shared" si="0"/>
        <v>104.875</v>
      </c>
      <c r="H9" s="23">
        <f t="shared" si="0"/>
        <v>496.25</v>
      </c>
      <c r="I9" s="23">
        <f t="shared" si="0"/>
        <v>1939.75</v>
      </c>
    </row>
    <row r="10" spans="1:9">
      <c r="A10" s="15">
        <v>9</v>
      </c>
      <c r="B10" s="23">
        <f t="shared" si="0"/>
        <v>5.7777777777777777</v>
      </c>
      <c r="C10" s="23">
        <f t="shared" si="0"/>
        <v>24.555555555555557</v>
      </c>
      <c r="D10" s="23">
        <f t="shared" si="0"/>
        <v>33.888888888888886</v>
      </c>
      <c r="E10" s="23">
        <f t="shared" si="0"/>
        <v>61.555555555555557</v>
      </c>
      <c r="F10" s="23">
        <f t="shared" si="0"/>
        <v>90.222222222222229</v>
      </c>
      <c r="G10" s="23">
        <f t="shared" si="0"/>
        <v>93.222222222222229</v>
      </c>
      <c r="H10" s="23">
        <f t="shared" si="0"/>
        <v>441.11111111111109</v>
      </c>
      <c r="I10" s="23">
        <f t="shared" si="0"/>
        <v>1724.2222222222222</v>
      </c>
    </row>
    <row r="11" spans="1:9">
      <c r="A11" s="15">
        <v>10</v>
      </c>
      <c r="B11" s="23">
        <f t="shared" si="0"/>
        <v>5.2</v>
      </c>
      <c r="C11" s="23">
        <f t="shared" si="0"/>
        <v>22.1</v>
      </c>
      <c r="D11" s="23">
        <f t="shared" si="0"/>
        <v>30.5</v>
      </c>
      <c r="E11" s="23">
        <f t="shared" si="0"/>
        <v>55.4</v>
      </c>
      <c r="F11" s="23">
        <f t="shared" si="0"/>
        <v>81.2</v>
      </c>
      <c r="G11" s="23">
        <f t="shared" si="0"/>
        <v>83.9</v>
      </c>
      <c r="H11" s="23">
        <f t="shared" si="0"/>
        <v>397</v>
      </c>
      <c r="I11" s="23">
        <f t="shared" si="0"/>
        <v>1551.8</v>
      </c>
    </row>
    <row r="12" spans="1:9">
      <c r="A12" s="15">
        <v>11</v>
      </c>
      <c r="B12" s="23">
        <f t="shared" si="0"/>
        <v>4.7272727272727275</v>
      </c>
      <c r="C12" s="23">
        <f t="shared" si="0"/>
        <v>20.09090909090909</v>
      </c>
      <c r="D12" s="23">
        <f t="shared" si="0"/>
        <v>27.727272727272727</v>
      </c>
      <c r="E12" s="23">
        <f t="shared" si="0"/>
        <v>50.363636363636367</v>
      </c>
      <c r="F12" s="23">
        <f t="shared" si="0"/>
        <v>73.818181818181813</v>
      </c>
      <c r="G12" s="23">
        <f t="shared" si="0"/>
        <v>76.272727272727266</v>
      </c>
      <c r="H12" s="23">
        <f t="shared" si="0"/>
        <v>360.90909090909093</v>
      </c>
      <c r="I12" s="23">
        <f t="shared" si="0"/>
        <v>1410.7272727272727</v>
      </c>
    </row>
    <row r="13" spans="1:9">
      <c r="A13" s="15">
        <v>12</v>
      </c>
      <c r="B13" s="23">
        <f t="shared" ref="B13:I20" si="1">B$2/$A13</f>
        <v>4.333333333333333</v>
      </c>
      <c r="C13" s="23">
        <f t="shared" si="1"/>
        <v>18.416666666666668</v>
      </c>
      <c r="D13" s="23">
        <f t="shared" si="1"/>
        <v>25.416666666666668</v>
      </c>
      <c r="E13" s="23">
        <f t="shared" si="1"/>
        <v>46.166666666666664</v>
      </c>
      <c r="F13" s="23">
        <f t="shared" si="1"/>
        <v>67.666666666666671</v>
      </c>
      <c r="G13" s="23">
        <f t="shared" si="1"/>
        <v>69.916666666666671</v>
      </c>
      <c r="H13" s="23">
        <f t="shared" si="1"/>
        <v>330.83333333333331</v>
      </c>
      <c r="I13" s="23">
        <f t="shared" si="1"/>
        <v>1293.1666666666667</v>
      </c>
    </row>
    <row r="14" spans="1:9">
      <c r="A14" s="15">
        <v>13</v>
      </c>
      <c r="B14" s="23">
        <f t="shared" si="1"/>
        <v>4</v>
      </c>
      <c r="C14" s="23">
        <f t="shared" si="1"/>
        <v>17</v>
      </c>
      <c r="D14" s="23">
        <f t="shared" si="1"/>
        <v>23.46153846153846</v>
      </c>
      <c r="E14" s="23">
        <f t="shared" si="1"/>
        <v>42.615384615384613</v>
      </c>
      <c r="F14" s="23">
        <f t="shared" si="1"/>
        <v>62.46153846153846</v>
      </c>
      <c r="G14" s="23">
        <f t="shared" si="1"/>
        <v>64.538461538461533</v>
      </c>
      <c r="H14" s="23">
        <f t="shared" si="1"/>
        <v>305.38461538461536</v>
      </c>
      <c r="I14" s="23">
        <f t="shared" si="1"/>
        <v>1193.6923076923076</v>
      </c>
    </row>
    <row r="15" spans="1:9">
      <c r="A15" s="15">
        <v>14</v>
      </c>
      <c r="B15" s="23">
        <f t="shared" si="1"/>
        <v>3.7142857142857144</v>
      </c>
      <c r="C15" s="23">
        <f t="shared" si="1"/>
        <v>15.785714285714286</v>
      </c>
      <c r="D15" s="23">
        <f t="shared" si="1"/>
        <v>21.785714285714285</v>
      </c>
      <c r="E15" s="23">
        <f t="shared" si="1"/>
        <v>39.571428571428569</v>
      </c>
      <c r="F15" s="23">
        <f t="shared" si="1"/>
        <v>58</v>
      </c>
      <c r="G15" s="23">
        <f t="shared" si="1"/>
        <v>59.928571428571431</v>
      </c>
      <c r="H15" s="23">
        <f t="shared" si="1"/>
        <v>283.57142857142856</v>
      </c>
      <c r="I15" s="23">
        <f t="shared" si="1"/>
        <v>1108.4285714285713</v>
      </c>
    </row>
    <row r="16" spans="1:9">
      <c r="A16" s="15">
        <v>15</v>
      </c>
      <c r="B16" s="23">
        <f t="shared" si="1"/>
        <v>3.4666666666666668</v>
      </c>
      <c r="C16" s="23">
        <f t="shared" si="1"/>
        <v>14.733333333333333</v>
      </c>
      <c r="D16" s="23">
        <f t="shared" si="1"/>
        <v>20.333333333333332</v>
      </c>
      <c r="E16" s="23">
        <f t="shared" si="1"/>
        <v>36.93333333333333</v>
      </c>
      <c r="F16" s="23">
        <f t="shared" si="1"/>
        <v>54.133333333333333</v>
      </c>
      <c r="G16" s="23">
        <f t="shared" si="1"/>
        <v>55.93333333333333</v>
      </c>
      <c r="H16" s="23">
        <f t="shared" si="1"/>
        <v>264.66666666666669</v>
      </c>
      <c r="I16" s="23">
        <f t="shared" si="1"/>
        <v>1034.5333333333333</v>
      </c>
    </row>
    <row r="17" spans="1:10">
      <c r="A17" s="15">
        <v>16</v>
      </c>
      <c r="B17" s="23">
        <f t="shared" si="1"/>
        <v>3.25</v>
      </c>
      <c r="C17" s="23">
        <f t="shared" si="1"/>
        <v>13.8125</v>
      </c>
      <c r="D17" s="23">
        <f t="shared" si="1"/>
        <v>19.0625</v>
      </c>
      <c r="E17" s="23">
        <f t="shared" si="1"/>
        <v>34.625</v>
      </c>
      <c r="F17" s="23">
        <f t="shared" si="1"/>
        <v>50.75</v>
      </c>
      <c r="G17" s="23">
        <f t="shared" si="1"/>
        <v>52.4375</v>
      </c>
      <c r="H17" s="23">
        <f t="shared" si="1"/>
        <v>248.125</v>
      </c>
      <c r="I17" s="23">
        <f t="shared" si="1"/>
        <v>969.875</v>
      </c>
    </row>
    <row r="18" spans="1:10">
      <c r="A18" s="15">
        <v>17</v>
      </c>
      <c r="B18" s="23">
        <f t="shared" si="1"/>
        <v>3.0588235294117645</v>
      </c>
      <c r="C18" s="23">
        <f t="shared" si="1"/>
        <v>13</v>
      </c>
      <c r="D18" s="23">
        <f t="shared" si="1"/>
        <v>17.941176470588236</v>
      </c>
      <c r="E18" s="23">
        <f t="shared" si="1"/>
        <v>32.588235294117645</v>
      </c>
      <c r="F18" s="23">
        <f t="shared" si="1"/>
        <v>47.764705882352942</v>
      </c>
      <c r="G18" s="23">
        <f t="shared" si="1"/>
        <v>49.352941176470587</v>
      </c>
      <c r="H18" s="23">
        <f t="shared" si="1"/>
        <v>233.52941176470588</v>
      </c>
      <c r="I18" s="23">
        <f t="shared" si="1"/>
        <v>912.82352941176475</v>
      </c>
    </row>
    <row r="19" spans="1:10">
      <c r="A19" s="15">
        <v>18</v>
      </c>
      <c r="B19" s="23">
        <f t="shared" si="1"/>
        <v>2.8888888888888888</v>
      </c>
      <c r="C19" s="23">
        <f t="shared" si="1"/>
        <v>12.277777777777779</v>
      </c>
      <c r="D19" s="23">
        <f t="shared" si="1"/>
        <v>16.944444444444443</v>
      </c>
      <c r="E19" s="23">
        <f t="shared" si="1"/>
        <v>30.777777777777779</v>
      </c>
      <c r="F19" s="23">
        <f t="shared" si="1"/>
        <v>45.111111111111114</v>
      </c>
      <c r="G19" s="23">
        <f t="shared" si="1"/>
        <v>46.611111111111114</v>
      </c>
      <c r="H19" s="23">
        <f t="shared" si="1"/>
        <v>220.55555555555554</v>
      </c>
      <c r="I19" s="23">
        <f t="shared" si="1"/>
        <v>862.11111111111109</v>
      </c>
    </row>
    <row r="20" spans="1:10">
      <c r="A20" s="15">
        <v>19</v>
      </c>
      <c r="B20" s="23">
        <f t="shared" si="1"/>
        <v>2.736842105263158</v>
      </c>
      <c r="C20" s="23">
        <f t="shared" si="1"/>
        <v>11.631578947368421</v>
      </c>
      <c r="D20" s="23">
        <f t="shared" si="1"/>
        <v>16.05263157894737</v>
      </c>
      <c r="E20" s="23">
        <f t="shared" si="1"/>
        <v>29.157894736842106</v>
      </c>
      <c r="F20" s="23">
        <f t="shared" si="1"/>
        <v>42.736842105263158</v>
      </c>
      <c r="G20" s="23">
        <f t="shared" si="1"/>
        <v>44.157894736842103</v>
      </c>
      <c r="H20" s="23">
        <f t="shared" si="1"/>
        <v>208.94736842105263</v>
      </c>
      <c r="I20" s="23">
        <f t="shared" si="1"/>
        <v>816.73684210526312</v>
      </c>
    </row>
    <row r="22" spans="1:10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0">
      <c r="A23" s="15">
        <v>1</v>
      </c>
      <c r="B23" s="22">
        <f t="shared" ref="B23:I32" si="2">B2/(1440*60)</f>
        <v>6.018518518518519E-4</v>
      </c>
      <c r="C23" s="22">
        <f t="shared" si="2"/>
        <v>2.5578703703703705E-3</v>
      </c>
      <c r="D23" s="22">
        <f t="shared" si="2"/>
        <v>3.5300925925925925E-3</v>
      </c>
      <c r="E23" s="22">
        <f t="shared" si="2"/>
        <v>6.4120370370370373E-3</v>
      </c>
      <c r="F23" s="22">
        <f t="shared" si="2"/>
        <v>9.3981481481481485E-3</v>
      </c>
      <c r="G23" s="22">
        <f t="shared" si="2"/>
        <v>9.7106481481481488E-3</v>
      </c>
      <c r="H23" s="22">
        <f t="shared" si="2"/>
        <v>4.5949074074074073E-2</v>
      </c>
      <c r="I23" s="22">
        <f t="shared" si="2"/>
        <v>0.17960648148148148</v>
      </c>
      <c r="J23" s="22">
        <f t="shared" ref="J23:J41" si="3">SUM(B23:I23)</f>
        <v>0.25776620370370373</v>
      </c>
    </row>
    <row r="24" spans="1:10">
      <c r="A24" s="15">
        <v>2</v>
      </c>
      <c r="B24" s="22">
        <f t="shared" si="2"/>
        <v>3.0092592592592595E-4</v>
      </c>
      <c r="C24" s="22">
        <f t="shared" si="2"/>
        <v>1.2789351851851853E-3</v>
      </c>
      <c r="D24" s="22">
        <f t="shared" si="2"/>
        <v>1.7650462962962962E-3</v>
      </c>
      <c r="E24" s="22">
        <f t="shared" si="2"/>
        <v>3.2060185185185186E-3</v>
      </c>
      <c r="F24" s="22">
        <f t="shared" si="2"/>
        <v>4.6990740740740743E-3</v>
      </c>
      <c r="G24" s="22">
        <f t="shared" si="2"/>
        <v>4.8553240740740744E-3</v>
      </c>
      <c r="H24" s="22">
        <f t="shared" si="2"/>
        <v>2.2974537037037036E-2</v>
      </c>
      <c r="I24" s="22">
        <f t="shared" si="2"/>
        <v>8.9803240740740739E-2</v>
      </c>
      <c r="J24" s="22">
        <f t="shared" si="3"/>
        <v>0.12888310185185187</v>
      </c>
    </row>
    <row r="25" spans="1:10">
      <c r="A25" s="15">
        <v>3</v>
      </c>
      <c r="B25" s="22">
        <f t="shared" si="2"/>
        <v>2.0061728395061727E-4</v>
      </c>
      <c r="C25" s="22">
        <f t="shared" si="2"/>
        <v>8.5262345679012347E-4</v>
      </c>
      <c r="D25" s="22">
        <f t="shared" si="2"/>
        <v>1.1766975308641976E-3</v>
      </c>
      <c r="E25" s="22">
        <f t="shared" si="2"/>
        <v>2.1373456790123456E-3</v>
      </c>
      <c r="F25" s="22">
        <f t="shared" si="2"/>
        <v>3.1327160493827165E-3</v>
      </c>
      <c r="G25" s="22">
        <f t="shared" si="2"/>
        <v>3.2368827160493829E-3</v>
      </c>
      <c r="H25" s="22">
        <f t="shared" si="2"/>
        <v>1.5316358024691357E-2</v>
      </c>
      <c r="I25" s="22">
        <f t="shared" si="2"/>
        <v>5.9868827160493833E-2</v>
      </c>
      <c r="J25" s="22">
        <f t="shared" si="3"/>
        <v>8.5922067901234578E-2</v>
      </c>
    </row>
    <row r="26" spans="1:10">
      <c r="A26" s="15">
        <v>4</v>
      </c>
      <c r="B26" s="22">
        <f t="shared" si="2"/>
        <v>1.5046296296296297E-4</v>
      </c>
      <c r="C26" s="22">
        <f t="shared" si="2"/>
        <v>6.3946759259259263E-4</v>
      </c>
      <c r="D26" s="22">
        <f t="shared" si="2"/>
        <v>8.8252314814814812E-4</v>
      </c>
      <c r="E26" s="22">
        <f t="shared" si="2"/>
        <v>1.6030092592592593E-3</v>
      </c>
      <c r="F26" s="22">
        <f t="shared" si="2"/>
        <v>2.3495370370370371E-3</v>
      </c>
      <c r="G26" s="22">
        <f t="shared" si="2"/>
        <v>2.4276620370370372E-3</v>
      </c>
      <c r="H26" s="22">
        <f t="shared" si="2"/>
        <v>1.1487268518518518E-2</v>
      </c>
      <c r="I26" s="22">
        <f t="shared" si="2"/>
        <v>4.490162037037037E-2</v>
      </c>
      <c r="J26" s="22">
        <f t="shared" si="3"/>
        <v>6.4441550925925933E-2</v>
      </c>
    </row>
    <row r="27" spans="1:10">
      <c r="A27" s="15">
        <v>5</v>
      </c>
      <c r="B27" s="22">
        <f t="shared" si="2"/>
        <v>1.2037037037037037E-4</v>
      </c>
      <c r="C27" s="22">
        <f t="shared" si="2"/>
        <v>5.1157407407407412E-4</v>
      </c>
      <c r="D27" s="22">
        <f t="shared" si="2"/>
        <v>7.0601851851851847E-4</v>
      </c>
      <c r="E27" s="22">
        <f t="shared" si="2"/>
        <v>1.2824074074074075E-3</v>
      </c>
      <c r="F27" s="22">
        <f t="shared" si="2"/>
        <v>1.8796296296296297E-3</v>
      </c>
      <c r="G27" s="22">
        <f t="shared" si="2"/>
        <v>1.9421296296296298E-3</v>
      </c>
      <c r="H27" s="22">
        <f t="shared" si="2"/>
        <v>9.1898148148148156E-3</v>
      </c>
      <c r="I27" s="22">
        <f t="shared" si="2"/>
        <v>3.5921296296296298E-2</v>
      </c>
      <c r="J27" s="22">
        <f t="shared" si="3"/>
        <v>5.1553240740740747E-2</v>
      </c>
    </row>
    <row r="28" spans="1:10">
      <c r="A28" s="15">
        <v>6</v>
      </c>
      <c r="B28" s="22">
        <f t="shared" si="2"/>
        <v>1.0030864197530864E-4</v>
      </c>
      <c r="C28" s="22">
        <f t="shared" si="2"/>
        <v>4.2631172839506173E-4</v>
      </c>
      <c r="D28" s="22">
        <f t="shared" si="2"/>
        <v>5.8834876543209882E-4</v>
      </c>
      <c r="E28" s="22">
        <f t="shared" si="2"/>
        <v>1.0686728395061728E-3</v>
      </c>
      <c r="F28" s="22">
        <f t="shared" si="2"/>
        <v>1.5663580246913582E-3</v>
      </c>
      <c r="G28" s="22">
        <f t="shared" si="2"/>
        <v>1.6184413580246915E-3</v>
      </c>
      <c r="H28" s="22">
        <f t="shared" si="2"/>
        <v>7.6581790123456785E-3</v>
      </c>
      <c r="I28" s="22">
        <f t="shared" si="2"/>
        <v>2.9934413580246916E-2</v>
      </c>
      <c r="J28" s="22">
        <f t="shared" si="3"/>
        <v>4.2961033950617289E-2</v>
      </c>
    </row>
    <row r="29" spans="1:10">
      <c r="A29" s="15">
        <v>7</v>
      </c>
      <c r="B29" s="22">
        <f t="shared" si="2"/>
        <v>8.5978835978835983E-5</v>
      </c>
      <c r="C29" s="22">
        <f t="shared" si="2"/>
        <v>3.6541005291005295E-4</v>
      </c>
      <c r="D29" s="22">
        <f t="shared" si="2"/>
        <v>5.0429894179894181E-4</v>
      </c>
      <c r="E29" s="22">
        <f t="shared" si="2"/>
        <v>9.1600529100529095E-4</v>
      </c>
      <c r="F29" s="22">
        <f t="shared" si="2"/>
        <v>1.3425925925925925E-3</v>
      </c>
      <c r="G29" s="22">
        <f t="shared" si="2"/>
        <v>1.3872354497354497E-3</v>
      </c>
      <c r="H29" s="22">
        <f t="shared" si="2"/>
        <v>6.564153439153439E-3</v>
      </c>
      <c r="I29" s="22">
        <f t="shared" si="2"/>
        <v>2.5658068783068779E-2</v>
      </c>
      <c r="J29" s="22">
        <f t="shared" si="3"/>
        <v>3.6823743386243384E-2</v>
      </c>
    </row>
    <row r="30" spans="1:10">
      <c r="A30" s="15">
        <v>8</v>
      </c>
      <c r="B30" s="22">
        <f t="shared" si="2"/>
        <v>7.5231481481481487E-5</v>
      </c>
      <c r="C30" s="22">
        <f t="shared" si="2"/>
        <v>3.1973379629629631E-4</v>
      </c>
      <c r="D30" s="22">
        <f t="shared" si="2"/>
        <v>4.4126157407407406E-4</v>
      </c>
      <c r="E30" s="22">
        <f t="shared" si="2"/>
        <v>8.0150462962962966E-4</v>
      </c>
      <c r="F30" s="22">
        <f t="shared" si="2"/>
        <v>1.1747685185185186E-3</v>
      </c>
      <c r="G30" s="22">
        <f t="shared" si="2"/>
        <v>1.2138310185185186E-3</v>
      </c>
      <c r="H30" s="22">
        <f t="shared" si="2"/>
        <v>5.7436342592592591E-3</v>
      </c>
      <c r="I30" s="22">
        <f t="shared" si="2"/>
        <v>2.2450810185185185E-2</v>
      </c>
      <c r="J30" s="22">
        <f t="shared" si="3"/>
        <v>3.2220775462962967E-2</v>
      </c>
    </row>
    <row r="31" spans="1:10">
      <c r="A31" s="15">
        <v>9</v>
      </c>
      <c r="B31" s="22">
        <f t="shared" si="2"/>
        <v>6.6872427983539091E-5</v>
      </c>
      <c r="C31" s="22">
        <f t="shared" si="2"/>
        <v>2.8420781893004116E-4</v>
      </c>
      <c r="D31" s="22">
        <f t="shared" si="2"/>
        <v>3.9223251028806583E-4</v>
      </c>
      <c r="E31" s="22">
        <f t="shared" si="2"/>
        <v>7.1244855967078191E-4</v>
      </c>
      <c r="F31" s="22">
        <f t="shared" si="2"/>
        <v>1.0442386831275722E-3</v>
      </c>
      <c r="G31" s="22">
        <f t="shared" si="2"/>
        <v>1.0789609053497944E-3</v>
      </c>
      <c r="H31" s="22">
        <f t="shared" si="2"/>
        <v>5.105452674897119E-3</v>
      </c>
      <c r="I31" s="22">
        <f t="shared" si="2"/>
        <v>1.9956275720164608E-2</v>
      </c>
      <c r="J31" s="22">
        <f t="shared" si="3"/>
        <v>2.8640689300411519E-2</v>
      </c>
    </row>
    <row r="32" spans="1:10">
      <c r="A32" s="15">
        <v>10</v>
      </c>
      <c r="B32" s="22">
        <f t="shared" si="2"/>
        <v>6.0185185185185187E-5</v>
      </c>
      <c r="C32" s="22">
        <f t="shared" si="2"/>
        <v>2.5578703703703706E-4</v>
      </c>
      <c r="D32" s="22">
        <f t="shared" si="2"/>
        <v>3.5300925925925924E-4</v>
      </c>
      <c r="E32" s="22">
        <f t="shared" si="2"/>
        <v>6.4120370370370373E-4</v>
      </c>
      <c r="F32" s="22">
        <f t="shared" si="2"/>
        <v>9.3981481481481487E-4</v>
      </c>
      <c r="G32" s="22">
        <f t="shared" si="2"/>
        <v>9.710648148148149E-4</v>
      </c>
      <c r="H32" s="22">
        <f t="shared" si="2"/>
        <v>4.5949074074074078E-3</v>
      </c>
      <c r="I32" s="22">
        <f t="shared" si="2"/>
        <v>1.7960648148148149E-2</v>
      </c>
      <c r="J32" s="22">
        <f t="shared" si="3"/>
        <v>2.5776620370370373E-2</v>
      </c>
    </row>
    <row r="33" spans="1:10">
      <c r="A33" s="15">
        <v>11</v>
      </c>
      <c r="B33" s="22">
        <f t="shared" ref="B33:I41" si="4">B12/(1440*60)</f>
        <v>5.4713804713804716E-5</v>
      </c>
      <c r="C33" s="22">
        <f t="shared" si="4"/>
        <v>2.3253367003367003E-4</v>
      </c>
      <c r="D33" s="22">
        <f t="shared" si="4"/>
        <v>3.2091750841750839E-4</v>
      </c>
      <c r="E33" s="22">
        <f t="shared" si="4"/>
        <v>5.8291245791245794E-4</v>
      </c>
      <c r="F33" s="22">
        <f t="shared" si="4"/>
        <v>8.5437710437710431E-4</v>
      </c>
      <c r="G33" s="22">
        <f t="shared" si="4"/>
        <v>8.8278619528619519E-4</v>
      </c>
      <c r="H33" s="22">
        <f t="shared" si="4"/>
        <v>4.1771885521885528E-3</v>
      </c>
      <c r="I33" s="22">
        <f t="shared" si="4"/>
        <v>1.6327861952861952E-2</v>
      </c>
      <c r="J33" s="22">
        <f t="shared" si="3"/>
        <v>2.3433291245791243E-2</v>
      </c>
    </row>
    <row r="34" spans="1:10">
      <c r="A34" s="15">
        <v>12</v>
      </c>
      <c r="B34" s="22">
        <f t="shared" si="4"/>
        <v>5.0154320987654318E-5</v>
      </c>
      <c r="C34" s="22">
        <f t="shared" si="4"/>
        <v>2.1315586419753087E-4</v>
      </c>
      <c r="D34" s="22">
        <f t="shared" si="4"/>
        <v>2.9417438271604941E-4</v>
      </c>
      <c r="E34" s="22">
        <f t="shared" si="4"/>
        <v>5.343364197530864E-4</v>
      </c>
      <c r="F34" s="22">
        <f t="shared" si="4"/>
        <v>7.8317901234567912E-4</v>
      </c>
      <c r="G34" s="22">
        <f t="shared" si="4"/>
        <v>8.0922067901234573E-4</v>
      </c>
      <c r="H34" s="22">
        <f t="shared" si="4"/>
        <v>3.8290895061728393E-3</v>
      </c>
      <c r="I34" s="22">
        <f t="shared" si="4"/>
        <v>1.4967206790123458E-2</v>
      </c>
      <c r="J34" s="22">
        <f t="shared" si="3"/>
        <v>2.1480516975308644E-2</v>
      </c>
    </row>
    <row r="35" spans="1:10">
      <c r="A35" s="15">
        <v>13</v>
      </c>
      <c r="B35" s="22">
        <f t="shared" si="4"/>
        <v>4.6296296296296294E-5</v>
      </c>
      <c r="C35" s="22">
        <f t="shared" si="4"/>
        <v>1.9675925925925926E-4</v>
      </c>
      <c r="D35" s="22">
        <f t="shared" si="4"/>
        <v>2.7154558404558402E-4</v>
      </c>
      <c r="E35" s="22">
        <f t="shared" si="4"/>
        <v>4.932336182336182E-4</v>
      </c>
      <c r="F35" s="22">
        <f t="shared" si="4"/>
        <v>7.2293447293447289E-4</v>
      </c>
      <c r="G35" s="22">
        <f t="shared" si="4"/>
        <v>7.4697293447293441E-4</v>
      </c>
      <c r="H35" s="22">
        <f t="shared" si="4"/>
        <v>3.5345441595441593E-3</v>
      </c>
      <c r="I35" s="22">
        <f t="shared" si="4"/>
        <v>1.381588319088319E-2</v>
      </c>
      <c r="J35" s="22">
        <f t="shared" si="3"/>
        <v>1.9828169515669514E-2</v>
      </c>
    </row>
    <row r="36" spans="1:10">
      <c r="A36" s="15">
        <v>14</v>
      </c>
      <c r="B36" s="22">
        <f t="shared" si="4"/>
        <v>4.2989417989417992E-5</v>
      </c>
      <c r="C36" s="22">
        <f t="shared" si="4"/>
        <v>1.8270502645502648E-4</v>
      </c>
      <c r="D36" s="22">
        <f t="shared" si="4"/>
        <v>2.5214947089947091E-4</v>
      </c>
      <c r="E36" s="22">
        <f t="shared" si="4"/>
        <v>4.5800264550264547E-4</v>
      </c>
      <c r="F36" s="22">
        <f t="shared" si="4"/>
        <v>6.7129629629629625E-4</v>
      </c>
      <c r="G36" s="22">
        <f t="shared" si="4"/>
        <v>6.9361772486772487E-4</v>
      </c>
      <c r="H36" s="22">
        <f t="shared" si="4"/>
        <v>3.2820767195767195E-3</v>
      </c>
      <c r="I36" s="22">
        <f t="shared" si="4"/>
        <v>1.282903439153439E-2</v>
      </c>
      <c r="J36" s="22">
        <f t="shared" si="3"/>
        <v>1.8411871693121692E-2</v>
      </c>
    </row>
    <row r="37" spans="1:10">
      <c r="A37" s="15">
        <v>15</v>
      </c>
      <c r="B37" s="22">
        <f t="shared" si="4"/>
        <v>4.0123456790123456E-5</v>
      </c>
      <c r="C37" s="22">
        <f t="shared" si="4"/>
        <v>1.7052469135802467E-4</v>
      </c>
      <c r="D37" s="22">
        <f t="shared" si="4"/>
        <v>2.353395061728395E-4</v>
      </c>
      <c r="E37" s="22">
        <f t="shared" si="4"/>
        <v>4.2746913580246908E-4</v>
      </c>
      <c r="F37" s="22">
        <f t="shared" si="4"/>
        <v>6.2654320987654325E-4</v>
      </c>
      <c r="G37" s="22">
        <f t="shared" si="4"/>
        <v>6.4737654320987646E-4</v>
      </c>
      <c r="H37" s="22">
        <f t="shared" si="4"/>
        <v>3.063271604938272E-3</v>
      </c>
      <c r="I37" s="22">
        <f t="shared" si="4"/>
        <v>1.1973765432098766E-2</v>
      </c>
      <c r="J37" s="22">
        <f t="shared" si="3"/>
        <v>1.7184413580246916E-2</v>
      </c>
    </row>
    <row r="38" spans="1:10">
      <c r="A38" s="15">
        <v>16</v>
      </c>
      <c r="B38" s="22">
        <f t="shared" si="4"/>
        <v>3.7615740740740744E-5</v>
      </c>
      <c r="C38" s="22">
        <f t="shared" si="4"/>
        <v>1.5986689814814816E-4</v>
      </c>
      <c r="D38" s="22">
        <f t="shared" si="4"/>
        <v>2.2063078703703703E-4</v>
      </c>
      <c r="E38" s="22">
        <f t="shared" si="4"/>
        <v>4.0075231481481483E-4</v>
      </c>
      <c r="F38" s="22">
        <f t="shared" si="4"/>
        <v>5.8738425925925928E-4</v>
      </c>
      <c r="G38" s="22">
        <f t="shared" si="4"/>
        <v>6.069155092592593E-4</v>
      </c>
      <c r="H38" s="22">
        <f t="shared" si="4"/>
        <v>2.8718171296296295E-3</v>
      </c>
      <c r="I38" s="22">
        <f t="shared" si="4"/>
        <v>1.1225405092592592E-2</v>
      </c>
      <c r="J38" s="22">
        <f t="shared" si="3"/>
        <v>1.6110387731481483E-2</v>
      </c>
    </row>
    <row r="39" spans="1:10">
      <c r="A39" s="15">
        <v>17</v>
      </c>
      <c r="B39" s="22">
        <f t="shared" si="4"/>
        <v>3.5403050108932459E-5</v>
      </c>
      <c r="C39" s="22">
        <f t="shared" si="4"/>
        <v>1.5046296296296297E-4</v>
      </c>
      <c r="D39" s="22">
        <f t="shared" si="4"/>
        <v>2.076525054466231E-4</v>
      </c>
      <c r="E39" s="22">
        <f t="shared" si="4"/>
        <v>3.7717864923747274E-4</v>
      </c>
      <c r="F39" s="22">
        <f t="shared" si="4"/>
        <v>5.5283224400871456E-4</v>
      </c>
      <c r="G39" s="22">
        <f t="shared" si="4"/>
        <v>5.71214596949891E-4</v>
      </c>
      <c r="H39" s="22">
        <f t="shared" si="4"/>
        <v>2.7028867102396516E-3</v>
      </c>
      <c r="I39" s="22">
        <f t="shared" si="4"/>
        <v>1.0565087145969499E-2</v>
      </c>
      <c r="J39" s="22">
        <f t="shared" si="3"/>
        <v>1.5162717864923748E-2</v>
      </c>
    </row>
    <row r="40" spans="1:10">
      <c r="A40" s="15">
        <v>18</v>
      </c>
      <c r="B40" s="22">
        <f t="shared" si="4"/>
        <v>3.3436213991769545E-5</v>
      </c>
      <c r="C40" s="22">
        <f t="shared" si="4"/>
        <v>1.4210390946502058E-4</v>
      </c>
      <c r="D40" s="22">
        <f t="shared" si="4"/>
        <v>1.9611625514403291E-4</v>
      </c>
      <c r="E40" s="22">
        <f t="shared" si="4"/>
        <v>3.5622427983539095E-4</v>
      </c>
      <c r="F40" s="22">
        <f t="shared" si="4"/>
        <v>5.2211934156378608E-4</v>
      </c>
      <c r="G40" s="22">
        <f t="shared" si="4"/>
        <v>5.3948045267489719E-4</v>
      </c>
      <c r="H40" s="22">
        <f t="shared" si="4"/>
        <v>2.5527263374485595E-3</v>
      </c>
      <c r="I40" s="22">
        <f t="shared" si="4"/>
        <v>9.9781378600823038E-3</v>
      </c>
      <c r="J40" s="22">
        <f t="shared" si="3"/>
        <v>1.432034465020576E-2</v>
      </c>
    </row>
    <row r="41" spans="1:10">
      <c r="A41" s="15">
        <v>19</v>
      </c>
      <c r="B41" s="22">
        <f t="shared" si="4"/>
        <v>3.1676413255360623E-5</v>
      </c>
      <c r="C41" s="22">
        <f t="shared" si="4"/>
        <v>1.3462475633528264E-4</v>
      </c>
      <c r="D41" s="22">
        <f t="shared" si="4"/>
        <v>1.8579434697855752E-4</v>
      </c>
      <c r="E41" s="22">
        <f t="shared" si="4"/>
        <v>3.3747563352826512E-4</v>
      </c>
      <c r="F41" s="22">
        <f t="shared" si="4"/>
        <v>4.9463937621832359E-4</v>
      </c>
      <c r="G41" s="22">
        <f t="shared" si="4"/>
        <v>5.1108674463937621E-4</v>
      </c>
      <c r="H41" s="22">
        <f t="shared" si="4"/>
        <v>2.4183723196881091E-3</v>
      </c>
      <c r="I41" s="22">
        <f t="shared" si="4"/>
        <v>9.4529727095516557E-3</v>
      </c>
      <c r="J41" s="22">
        <f t="shared" si="3"/>
        <v>1.356664230019493E-2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F53" sqref="F53"/>
    </sheetView>
  </sheetViews>
  <sheetFormatPr baseColWidth="10" defaultRowHeight="15" x14ac:dyDescent="0"/>
  <cols>
    <col min="1" max="1" width="11.33203125" customWidth="1"/>
    <col min="2" max="2" width="11.6640625" customWidth="1"/>
    <col min="3" max="3" width="13.1640625" style="2" bestFit="1" customWidth="1"/>
    <col min="4" max="4" width="13.83203125" style="2" bestFit="1" customWidth="1"/>
    <col min="5" max="5" width="10.83203125" style="2"/>
    <col min="7" max="7" width="12.1640625" bestFit="1" customWidth="1"/>
    <col min="12" max="12" width="12.16406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s="2">
        <v>1</v>
      </c>
      <c r="D2" s="2">
        <v>4</v>
      </c>
      <c r="E2" s="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15</v>
      </c>
      <c r="B3" t="s">
        <v>14</v>
      </c>
      <c r="C3" s="2">
        <v>2</v>
      </c>
      <c r="D3" s="2">
        <v>4</v>
      </c>
      <c r="E3" s="2">
        <v>1</v>
      </c>
      <c r="F3">
        <v>4194304</v>
      </c>
      <c r="G3">
        <v>4640417</v>
      </c>
      <c r="H3">
        <v>0</v>
      </c>
      <c r="I3">
        <v>1</v>
      </c>
      <c r="J3">
        <v>52</v>
      </c>
      <c r="K3">
        <v>0</v>
      </c>
      <c r="L3">
        <v>2</v>
      </c>
      <c r="M3">
        <v>57</v>
      </c>
    </row>
    <row r="4" spans="1:13">
      <c r="A4" t="s">
        <v>16</v>
      </c>
      <c r="B4" t="s">
        <v>14</v>
      </c>
      <c r="C4" s="2">
        <v>3</v>
      </c>
      <c r="D4" s="2">
        <v>4</v>
      </c>
      <c r="E4" s="2">
        <v>1</v>
      </c>
      <c r="F4">
        <v>4194304</v>
      </c>
      <c r="G4">
        <v>4640417</v>
      </c>
      <c r="H4">
        <v>0</v>
      </c>
      <c r="I4">
        <v>1</v>
      </c>
      <c r="J4">
        <v>47</v>
      </c>
      <c r="K4">
        <v>0</v>
      </c>
      <c r="L4">
        <v>2</v>
      </c>
      <c r="M4">
        <v>52</v>
      </c>
    </row>
    <row r="5" spans="1:13">
      <c r="A5" t="s">
        <v>17</v>
      </c>
      <c r="B5" t="s">
        <v>14</v>
      </c>
      <c r="C5" s="2">
        <v>4</v>
      </c>
      <c r="D5" s="2">
        <v>4</v>
      </c>
      <c r="E5" s="2">
        <v>1</v>
      </c>
      <c r="F5">
        <v>4194304</v>
      </c>
      <c r="G5">
        <v>4640417</v>
      </c>
      <c r="H5">
        <v>0</v>
      </c>
      <c r="I5">
        <v>1</v>
      </c>
      <c r="J5">
        <v>51</v>
      </c>
      <c r="K5">
        <v>0</v>
      </c>
      <c r="L5">
        <v>2</v>
      </c>
      <c r="M5">
        <v>56</v>
      </c>
    </row>
    <row r="6" spans="1:13">
      <c r="A6" t="s">
        <v>18</v>
      </c>
      <c r="B6" t="s">
        <v>14</v>
      </c>
      <c r="C6" s="2">
        <v>5</v>
      </c>
      <c r="D6" s="2">
        <v>4</v>
      </c>
      <c r="E6" s="2">
        <v>1</v>
      </c>
      <c r="F6">
        <v>4194304</v>
      </c>
      <c r="G6">
        <v>4640417</v>
      </c>
      <c r="H6">
        <v>0</v>
      </c>
      <c r="I6">
        <v>1</v>
      </c>
      <c r="J6">
        <v>49</v>
      </c>
      <c r="K6">
        <v>0</v>
      </c>
      <c r="L6">
        <v>2</v>
      </c>
      <c r="M6">
        <v>54</v>
      </c>
    </row>
    <row r="7" spans="1:13">
      <c r="A7" t="s">
        <v>19</v>
      </c>
      <c r="B7" t="s">
        <v>14</v>
      </c>
      <c r="C7" s="2">
        <v>6</v>
      </c>
      <c r="D7" s="2">
        <v>4</v>
      </c>
      <c r="E7" s="2">
        <v>1</v>
      </c>
      <c r="F7">
        <v>4194304</v>
      </c>
      <c r="G7">
        <v>4640417</v>
      </c>
      <c r="H7">
        <v>0</v>
      </c>
      <c r="I7">
        <v>1</v>
      </c>
      <c r="J7">
        <v>48</v>
      </c>
      <c r="K7">
        <v>0</v>
      </c>
      <c r="L7">
        <v>2</v>
      </c>
      <c r="M7">
        <v>53</v>
      </c>
    </row>
    <row r="8" spans="1:13">
      <c r="A8" t="s">
        <v>20</v>
      </c>
      <c r="B8" t="s">
        <v>14</v>
      </c>
      <c r="C8" s="2">
        <v>7</v>
      </c>
      <c r="D8" s="2">
        <v>4</v>
      </c>
      <c r="E8" s="2">
        <v>1</v>
      </c>
      <c r="F8">
        <v>4194304</v>
      </c>
      <c r="G8">
        <v>4640417</v>
      </c>
      <c r="H8">
        <v>0</v>
      </c>
      <c r="I8">
        <v>1</v>
      </c>
      <c r="J8">
        <v>48</v>
      </c>
      <c r="K8">
        <v>0</v>
      </c>
      <c r="L8">
        <v>2</v>
      </c>
      <c r="M8">
        <v>53</v>
      </c>
    </row>
    <row r="9" spans="1:13">
      <c r="A9" t="s">
        <v>21</v>
      </c>
      <c r="B9" t="s">
        <v>14</v>
      </c>
      <c r="C9" s="2">
        <v>8</v>
      </c>
      <c r="D9" s="2">
        <v>4</v>
      </c>
      <c r="E9" s="2">
        <v>1</v>
      </c>
      <c r="F9">
        <v>4194304</v>
      </c>
      <c r="G9">
        <v>4640417</v>
      </c>
      <c r="H9">
        <v>0</v>
      </c>
      <c r="I9">
        <v>1</v>
      </c>
      <c r="J9">
        <v>48</v>
      </c>
      <c r="K9">
        <v>0</v>
      </c>
      <c r="L9">
        <v>2</v>
      </c>
      <c r="M9">
        <v>53</v>
      </c>
    </row>
    <row r="10" spans="1:13">
      <c r="A10" t="s">
        <v>32</v>
      </c>
      <c r="B10" t="s">
        <v>33</v>
      </c>
      <c r="C10" s="2">
        <v>9</v>
      </c>
      <c r="D10" s="2">
        <v>4</v>
      </c>
      <c r="E10" s="2">
        <v>1</v>
      </c>
      <c r="F10">
        <v>4194304</v>
      </c>
      <c r="G10">
        <v>4640417</v>
      </c>
      <c r="H10">
        <v>0</v>
      </c>
      <c r="I10">
        <v>1</v>
      </c>
      <c r="J10">
        <v>59</v>
      </c>
      <c r="K10">
        <v>0</v>
      </c>
      <c r="L10">
        <v>2</v>
      </c>
      <c r="M10">
        <v>64</v>
      </c>
    </row>
    <row r="11" spans="1:13">
      <c r="A11" t="s">
        <v>34</v>
      </c>
      <c r="B11" t="s">
        <v>33</v>
      </c>
      <c r="C11" s="2">
        <v>10</v>
      </c>
      <c r="D11" s="2">
        <v>4</v>
      </c>
      <c r="E11" s="2">
        <v>1</v>
      </c>
      <c r="F11">
        <v>4194304</v>
      </c>
      <c r="G11">
        <v>4640417</v>
      </c>
      <c r="H11">
        <v>0</v>
      </c>
      <c r="I11">
        <v>0</v>
      </c>
      <c r="J11">
        <v>51</v>
      </c>
      <c r="K11">
        <v>0</v>
      </c>
      <c r="L11">
        <v>2</v>
      </c>
      <c r="M11">
        <v>56</v>
      </c>
    </row>
    <row r="12" spans="1:13">
      <c r="A12" t="s">
        <v>35</v>
      </c>
      <c r="B12" t="s">
        <v>33</v>
      </c>
      <c r="C12" s="2">
        <v>11</v>
      </c>
      <c r="D12" s="2">
        <v>4</v>
      </c>
      <c r="E12" s="2">
        <v>1</v>
      </c>
      <c r="F12">
        <v>4194304</v>
      </c>
      <c r="G12">
        <v>4640417</v>
      </c>
      <c r="H12">
        <v>0</v>
      </c>
      <c r="I12">
        <v>0</v>
      </c>
      <c r="J12">
        <v>51</v>
      </c>
      <c r="K12">
        <v>0</v>
      </c>
      <c r="L12">
        <v>2</v>
      </c>
      <c r="M12">
        <v>56</v>
      </c>
    </row>
    <row r="13" spans="1:13">
      <c r="A13" t="s">
        <v>36</v>
      </c>
      <c r="B13" t="s">
        <v>33</v>
      </c>
      <c r="C13" s="2">
        <v>12</v>
      </c>
      <c r="D13" s="2">
        <v>4</v>
      </c>
      <c r="E13" s="2">
        <v>1</v>
      </c>
      <c r="F13">
        <v>4194304</v>
      </c>
      <c r="G13">
        <v>4640417</v>
      </c>
      <c r="H13">
        <v>0</v>
      </c>
      <c r="I13">
        <v>1</v>
      </c>
      <c r="J13">
        <v>48</v>
      </c>
      <c r="K13">
        <v>0</v>
      </c>
      <c r="L13">
        <v>2</v>
      </c>
      <c r="M13">
        <v>53</v>
      </c>
    </row>
    <row r="14" spans="1:13">
      <c r="A14" t="s">
        <v>37</v>
      </c>
      <c r="B14" t="s">
        <v>33</v>
      </c>
      <c r="C14" s="2">
        <v>13</v>
      </c>
      <c r="D14" s="2">
        <v>4</v>
      </c>
      <c r="E14" s="2">
        <v>1</v>
      </c>
      <c r="F14">
        <v>4194304</v>
      </c>
      <c r="G14">
        <v>4640417</v>
      </c>
      <c r="H14">
        <v>0</v>
      </c>
      <c r="I14">
        <v>0</v>
      </c>
      <c r="J14">
        <v>48</v>
      </c>
      <c r="K14">
        <v>0</v>
      </c>
      <c r="L14">
        <v>2</v>
      </c>
      <c r="M14">
        <v>53</v>
      </c>
    </row>
    <row r="15" spans="1:13">
      <c r="A15" t="s">
        <v>38</v>
      </c>
      <c r="B15" t="s">
        <v>33</v>
      </c>
      <c r="C15" s="2">
        <v>14</v>
      </c>
      <c r="D15" s="2">
        <v>4</v>
      </c>
      <c r="E15" s="2">
        <v>1</v>
      </c>
      <c r="F15">
        <v>4194304</v>
      </c>
      <c r="G15">
        <v>4640417</v>
      </c>
      <c r="H15">
        <v>0</v>
      </c>
      <c r="I15">
        <v>1</v>
      </c>
      <c r="J15">
        <v>53</v>
      </c>
      <c r="K15">
        <v>0</v>
      </c>
      <c r="L15">
        <v>2</v>
      </c>
      <c r="M15">
        <v>58</v>
      </c>
    </row>
    <row r="16" spans="1:13">
      <c r="A16" t="s">
        <v>39</v>
      </c>
      <c r="B16" t="s">
        <v>33</v>
      </c>
      <c r="C16" s="2">
        <v>15</v>
      </c>
      <c r="D16" s="2">
        <v>4</v>
      </c>
      <c r="E16" s="2">
        <v>1</v>
      </c>
      <c r="F16">
        <v>4194304</v>
      </c>
      <c r="G16">
        <v>4640417</v>
      </c>
      <c r="H16">
        <v>0</v>
      </c>
      <c r="I16">
        <v>0</v>
      </c>
      <c r="J16">
        <v>49</v>
      </c>
      <c r="K16">
        <v>0</v>
      </c>
      <c r="L16">
        <v>2</v>
      </c>
      <c r="M16">
        <v>53</v>
      </c>
    </row>
    <row r="17" spans="1:13">
      <c r="A17" t="s">
        <v>40</v>
      </c>
      <c r="B17" t="s">
        <v>33</v>
      </c>
      <c r="C17" s="2">
        <v>16</v>
      </c>
      <c r="D17" s="2">
        <v>4</v>
      </c>
      <c r="E17" s="2">
        <v>1</v>
      </c>
      <c r="F17">
        <v>4194304</v>
      </c>
      <c r="G17">
        <v>4640417</v>
      </c>
      <c r="H17">
        <v>0</v>
      </c>
      <c r="I17">
        <v>1</v>
      </c>
      <c r="J17">
        <v>49</v>
      </c>
      <c r="K17">
        <v>1</v>
      </c>
      <c r="L17">
        <v>2</v>
      </c>
      <c r="M17">
        <v>54</v>
      </c>
    </row>
    <row r="18" spans="1:13">
      <c r="A18" t="s">
        <v>41</v>
      </c>
      <c r="B18" t="s">
        <v>33</v>
      </c>
      <c r="C18" s="2">
        <v>17</v>
      </c>
      <c r="D18" s="2">
        <v>4</v>
      </c>
      <c r="E18" s="2">
        <v>1</v>
      </c>
      <c r="F18">
        <v>4194304</v>
      </c>
      <c r="G18">
        <v>4640417</v>
      </c>
      <c r="H18">
        <v>0</v>
      </c>
      <c r="I18">
        <v>1</v>
      </c>
      <c r="J18">
        <v>51</v>
      </c>
      <c r="K18">
        <v>0</v>
      </c>
      <c r="L18">
        <v>2</v>
      </c>
      <c r="M18">
        <v>56</v>
      </c>
    </row>
    <row r="19" spans="1:13">
      <c r="A19" t="s">
        <v>42</v>
      </c>
      <c r="B19" t="s">
        <v>33</v>
      </c>
      <c r="C19" s="2">
        <v>18</v>
      </c>
      <c r="D19" s="2">
        <v>4</v>
      </c>
      <c r="E19" s="2">
        <v>1</v>
      </c>
      <c r="F19">
        <v>4194304</v>
      </c>
      <c r="G19">
        <v>4640417</v>
      </c>
      <c r="H19">
        <v>0</v>
      </c>
      <c r="I19">
        <v>0</v>
      </c>
      <c r="J19">
        <v>48</v>
      </c>
      <c r="K19">
        <v>0</v>
      </c>
      <c r="L19">
        <v>2</v>
      </c>
      <c r="M19">
        <v>53</v>
      </c>
    </row>
    <row r="20" spans="1:13">
      <c r="A20" t="s">
        <v>43</v>
      </c>
      <c r="B20" t="s">
        <v>33</v>
      </c>
      <c r="C20" s="2">
        <v>19</v>
      </c>
      <c r="D20" s="2">
        <v>4</v>
      </c>
      <c r="E20" s="2">
        <v>1</v>
      </c>
      <c r="F20">
        <v>4194304</v>
      </c>
      <c r="G20">
        <v>4640417</v>
      </c>
      <c r="H20">
        <v>0</v>
      </c>
      <c r="I20">
        <v>1</v>
      </c>
      <c r="J20">
        <v>52</v>
      </c>
      <c r="K20">
        <v>0</v>
      </c>
      <c r="L20">
        <v>4</v>
      </c>
      <c r="M20">
        <v>59</v>
      </c>
    </row>
    <row r="21" spans="1:13">
      <c r="A21" t="s">
        <v>13</v>
      </c>
      <c r="B21" t="s">
        <v>14</v>
      </c>
      <c r="C21" s="2">
        <v>1</v>
      </c>
      <c r="D21" s="2">
        <v>4</v>
      </c>
      <c r="E21" s="2">
        <v>2</v>
      </c>
      <c r="F21">
        <v>8388608</v>
      </c>
      <c r="G21">
        <v>183374462</v>
      </c>
      <c r="H21">
        <v>7</v>
      </c>
      <c r="I21">
        <v>6</v>
      </c>
      <c r="J21">
        <v>228</v>
      </c>
      <c r="K21">
        <v>3</v>
      </c>
      <c r="L21">
        <v>11</v>
      </c>
      <c r="M21">
        <v>258</v>
      </c>
    </row>
    <row r="22" spans="1:13">
      <c r="A22" t="s">
        <v>15</v>
      </c>
      <c r="B22" t="s">
        <v>14</v>
      </c>
      <c r="C22" s="2">
        <v>2</v>
      </c>
      <c r="D22" s="2">
        <v>4</v>
      </c>
      <c r="E22" s="2">
        <v>2</v>
      </c>
      <c r="F22">
        <v>8388608</v>
      </c>
      <c r="G22">
        <v>183374462</v>
      </c>
      <c r="H22">
        <v>6</v>
      </c>
      <c r="I22">
        <v>6</v>
      </c>
      <c r="J22">
        <v>130</v>
      </c>
      <c r="K22">
        <v>3</v>
      </c>
      <c r="L22">
        <v>11</v>
      </c>
      <c r="M22">
        <v>159</v>
      </c>
    </row>
    <row r="23" spans="1:13">
      <c r="A23" t="s">
        <v>16</v>
      </c>
      <c r="B23" t="s">
        <v>14</v>
      </c>
      <c r="C23" s="2">
        <v>3</v>
      </c>
      <c r="D23" s="2">
        <v>4</v>
      </c>
      <c r="E23" s="2">
        <v>2</v>
      </c>
      <c r="F23">
        <v>8388608</v>
      </c>
      <c r="G23">
        <v>183374462</v>
      </c>
      <c r="H23">
        <v>6</v>
      </c>
      <c r="I23">
        <v>6</v>
      </c>
      <c r="J23">
        <v>102</v>
      </c>
      <c r="K23">
        <v>3</v>
      </c>
      <c r="L23">
        <v>10</v>
      </c>
      <c r="M23">
        <v>131</v>
      </c>
    </row>
    <row r="24" spans="1:13">
      <c r="A24" t="s">
        <v>17</v>
      </c>
      <c r="B24" t="s">
        <v>14</v>
      </c>
      <c r="C24" s="2">
        <v>4</v>
      </c>
      <c r="D24" s="2">
        <v>4</v>
      </c>
      <c r="E24" s="2">
        <v>2</v>
      </c>
      <c r="F24">
        <v>8388608</v>
      </c>
      <c r="G24">
        <v>183374462</v>
      </c>
      <c r="H24">
        <v>6</v>
      </c>
      <c r="I24">
        <v>7</v>
      </c>
      <c r="J24">
        <v>100</v>
      </c>
      <c r="K24">
        <v>4</v>
      </c>
      <c r="L24">
        <v>10</v>
      </c>
      <c r="M24">
        <v>128</v>
      </c>
    </row>
    <row r="25" spans="1:13">
      <c r="A25" t="s">
        <v>18</v>
      </c>
      <c r="B25" t="s">
        <v>14</v>
      </c>
      <c r="C25" s="2">
        <v>5</v>
      </c>
      <c r="D25" s="2">
        <v>4</v>
      </c>
      <c r="E25" s="2">
        <v>2</v>
      </c>
      <c r="F25">
        <v>8388608</v>
      </c>
      <c r="G25">
        <v>183374462</v>
      </c>
      <c r="H25">
        <v>7</v>
      </c>
      <c r="I25">
        <v>7</v>
      </c>
      <c r="J25">
        <v>96</v>
      </c>
      <c r="K25">
        <v>3</v>
      </c>
      <c r="L25">
        <v>10</v>
      </c>
      <c r="M25">
        <v>125</v>
      </c>
    </row>
    <row r="26" spans="1:13">
      <c r="A26" t="s">
        <v>19</v>
      </c>
      <c r="B26" t="s">
        <v>14</v>
      </c>
      <c r="C26" s="2">
        <v>6</v>
      </c>
      <c r="D26" s="2">
        <v>4</v>
      </c>
      <c r="E26" s="2">
        <v>2</v>
      </c>
      <c r="F26">
        <v>8388608</v>
      </c>
      <c r="G26">
        <v>183374462</v>
      </c>
      <c r="H26">
        <v>6</v>
      </c>
      <c r="I26">
        <v>7</v>
      </c>
      <c r="J26">
        <v>89</v>
      </c>
      <c r="K26">
        <v>3</v>
      </c>
      <c r="L26">
        <v>10</v>
      </c>
      <c r="M26">
        <v>118</v>
      </c>
    </row>
    <row r="27" spans="1:13">
      <c r="A27" t="s">
        <v>20</v>
      </c>
      <c r="B27" t="s">
        <v>14</v>
      </c>
      <c r="C27" s="2">
        <v>7</v>
      </c>
      <c r="D27" s="2">
        <v>4</v>
      </c>
      <c r="E27" s="2">
        <v>2</v>
      </c>
      <c r="F27">
        <v>8388608</v>
      </c>
      <c r="G27">
        <v>183374462</v>
      </c>
      <c r="H27">
        <v>6</v>
      </c>
      <c r="I27">
        <v>7</v>
      </c>
      <c r="J27">
        <v>149</v>
      </c>
      <c r="K27">
        <v>3</v>
      </c>
      <c r="L27">
        <v>11</v>
      </c>
      <c r="M27">
        <v>179</v>
      </c>
    </row>
    <row r="28" spans="1:13">
      <c r="A28" t="s">
        <v>21</v>
      </c>
      <c r="B28" t="s">
        <v>14</v>
      </c>
      <c r="C28" s="2">
        <v>8</v>
      </c>
      <c r="D28" s="2">
        <v>4</v>
      </c>
      <c r="E28" s="2">
        <v>2</v>
      </c>
      <c r="F28">
        <v>8388608</v>
      </c>
      <c r="G28">
        <v>183374462</v>
      </c>
      <c r="H28">
        <v>6</v>
      </c>
      <c r="I28">
        <v>7</v>
      </c>
      <c r="J28">
        <v>470</v>
      </c>
      <c r="K28">
        <v>4</v>
      </c>
      <c r="L28">
        <v>11</v>
      </c>
      <c r="M28">
        <v>499</v>
      </c>
    </row>
    <row r="29" spans="1:13">
      <c r="A29" t="s">
        <v>32</v>
      </c>
      <c r="B29" t="s">
        <v>33</v>
      </c>
      <c r="C29" s="2">
        <v>9</v>
      </c>
      <c r="D29" s="2">
        <v>4</v>
      </c>
      <c r="E29" s="2">
        <v>2</v>
      </c>
      <c r="F29">
        <v>8388608</v>
      </c>
      <c r="G29">
        <v>183374462</v>
      </c>
      <c r="H29">
        <v>6</v>
      </c>
      <c r="I29">
        <v>9</v>
      </c>
      <c r="J29">
        <v>75</v>
      </c>
      <c r="K29">
        <v>4</v>
      </c>
      <c r="L29">
        <v>10</v>
      </c>
      <c r="M29">
        <v>106</v>
      </c>
    </row>
    <row r="30" spans="1:13">
      <c r="A30" t="s">
        <v>34</v>
      </c>
      <c r="B30" t="s">
        <v>33</v>
      </c>
      <c r="C30" s="2">
        <v>10</v>
      </c>
      <c r="D30" s="2">
        <v>4</v>
      </c>
      <c r="E30" s="2">
        <v>2</v>
      </c>
      <c r="F30">
        <v>8388608</v>
      </c>
      <c r="G30">
        <v>183374462</v>
      </c>
      <c r="H30">
        <v>5</v>
      </c>
      <c r="I30">
        <v>8</v>
      </c>
      <c r="J30">
        <v>74</v>
      </c>
      <c r="K30">
        <v>4</v>
      </c>
      <c r="L30">
        <v>12</v>
      </c>
      <c r="M30">
        <v>105</v>
      </c>
    </row>
    <row r="31" spans="1:13">
      <c r="A31" t="s">
        <v>35</v>
      </c>
      <c r="B31" t="s">
        <v>33</v>
      </c>
      <c r="C31" s="2">
        <v>11</v>
      </c>
      <c r="D31" s="2">
        <v>4</v>
      </c>
      <c r="E31" s="2">
        <v>2</v>
      </c>
      <c r="F31">
        <v>8388608</v>
      </c>
      <c r="G31">
        <v>183374462</v>
      </c>
      <c r="H31">
        <v>6</v>
      </c>
      <c r="I31">
        <v>8</v>
      </c>
      <c r="J31">
        <v>73</v>
      </c>
      <c r="K31">
        <v>4</v>
      </c>
      <c r="L31">
        <v>12</v>
      </c>
      <c r="M31">
        <v>105</v>
      </c>
    </row>
    <row r="32" spans="1:13">
      <c r="A32" t="s">
        <v>36</v>
      </c>
      <c r="B32" t="s">
        <v>33</v>
      </c>
      <c r="C32" s="2">
        <v>12</v>
      </c>
      <c r="D32" s="2">
        <v>4</v>
      </c>
      <c r="E32" s="2">
        <v>2</v>
      </c>
      <c r="F32">
        <v>8388608</v>
      </c>
      <c r="G32">
        <v>183374462</v>
      </c>
      <c r="H32">
        <v>12</v>
      </c>
      <c r="I32">
        <v>8</v>
      </c>
      <c r="J32">
        <v>73</v>
      </c>
      <c r="K32">
        <v>4</v>
      </c>
      <c r="L32">
        <v>10</v>
      </c>
      <c r="M32">
        <v>109</v>
      </c>
    </row>
    <row r="33" spans="1:13">
      <c r="A33" t="s">
        <v>37</v>
      </c>
      <c r="B33" t="s">
        <v>33</v>
      </c>
      <c r="C33" s="2">
        <v>13</v>
      </c>
      <c r="D33" s="2">
        <v>4</v>
      </c>
      <c r="E33" s="2">
        <v>2</v>
      </c>
      <c r="F33">
        <v>8388608</v>
      </c>
      <c r="G33">
        <v>183374462</v>
      </c>
      <c r="H33">
        <v>6</v>
      </c>
      <c r="I33">
        <v>8</v>
      </c>
      <c r="J33">
        <v>69</v>
      </c>
      <c r="K33">
        <v>4</v>
      </c>
      <c r="L33">
        <v>13</v>
      </c>
      <c r="M33">
        <v>103</v>
      </c>
    </row>
    <row r="34" spans="1:13">
      <c r="A34" t="s">
        <v>38</v>
      </c>
      <c r="B34" t="s">
        <v>33</v>
      </c>
      <c r="C34" s="2">
        <v>14</v>
      </c>
      <c r="D34" s="2">
        <v>4</v>
      </c>
      <c r="E34" s="2">
        <v>2</v>
      </c>
      <c r="F34">
        <v>8388608</v>
      </c>
      <c r="G34">
        <v>183374462</v>
      </c>
      <c r="H34">
        <v>7</v>
      </c>
      <c r="I34">
        <v>8</v>
      </c>
      <c r="J34">
        <v>77</v>
      </c>
      <c r="K34">
        <v>4</v>
      </c>
      <c r="L34">
        <v>11</v>
      </c>
      <c r="M34">
        <v>109</v>
      </c>
    </row>
    <row r="35" spans="1:13">
      <c r="A35" t="s">
        <v>39</v>
      </c>
      <c r="B35" t="s">
        <v>33</v>
      </c>
      <c r="C35" s="2">
        <v>15</v>
      </c>
      <c r="D35" s="2">
        <v>4</v>
      </c>
      <c r="E35" s="2">
        <v>2</v>
      </c>
      <c r="F35">
        <v>8388608</v>
      </c>
      <c r="G35">
        <v>183374462</v>
      </c>
      <c r="H35">
        <v>6</v>
      </c>
      <c r="I35">
        <v>8</v>
      </c>
      <c r="J35">
        <v>73</v>
      </c>
      <c r="K35">
        <v>4</v>
      </c>
      <c r="L35">
        <v>12</v>
      </c>
      <c r="M35">
        <v>106</v>
      </c>
    </row>
    <row r="36" spans="1:13">
      <c r="A36" t="s">
        <v>40</v>
      </c>
      <c r="B36" t="s">
        <v>33</v>
      </c>
      <c r="C36" s="2">
        <v>16</v>
      </c>
      <c r="D36" s="2">
        <v>4</v>
      </c>
      <c r="E36" s="2">
        <v>2</v>
      </c>
      <c r="F36">
        <v>8388608</v>
      </c>
      <c r="G36">
        <v>183374462</v>
      </c>
      <c r="H36">
        <v>6</v>
      </c>
      <c r="I36">
        <v>8</v>
      </c>
      <c r="J36">
        <v>74</v>
      </c>
      <c r="K36">
        <v>4</v>
      </c>
      <c r="L36">
        <v>12</v>
      </c>
      <c r="M36">
        <v>106</v>
      </c>
    </row>
    <row r="37" spans="1:13">
      <c r="A37" t="s">
        <v>41</v>
      </c>
      <c r="B37" t="s">
        <v>33</v>
      </c>
      <c r="C37" s="2">
        <v>17</v>
      </c>
      <c r="D37" s="2">
        <v>4</v>
      </c>
      <c r="E37" s="2">
        <v>2</v>
      </c>
      <c r="F37">
        <v>8388608</v>
      </c>
      <c r="G37">
        <v>183374462</v>
      </c>
      <c r="H37">
        <v>7</v>
      </c>
      <c r="I37">
        <v>8</v>
      </c>
      <c r="J37">
        <v>73</v>
      </c>
      <c r="K37">
        <v>4</v>
      </c>
      <c r="L37">
        <v>10</v>
      </c>
      <c r="M37">
        <v>104</v>
      </c>
    </row>
    <row r="38" spans="1:13">
      <c r="A38" t="s">
        <v>42</v>
      </c>
      <c r="B38" t="s">
        <v>33</v>
      </c>
      <c r="C38" s="2">
        <v>18</v>
      </c>
      <c r="D38" s="2">
        <v>4</v>
      </c>
      <c r="E38" s="2">
        <v>2</v>
      </c>
      <c r="F38">
        <v>8388608</v>
      </c>
      <c r="G38">
        <v>183374462</v>
      </c>
      <c r="H38">
        <v>7</v>
      </c>
      <c r="I38">
        <v>8</v>
      </c>
      <c r="J38">
        <v>77</v>
      </c>
      <c r="K38">
        <v>4</v>
      </c>
      <c r="L38">
        <v>10</v>
      </c>
      <c r="M38">
        <v>108</v>
      </c>
    </row>
    <row r="39" spans="1:13">
      <c r="A39" t="s">
        <v>43</v>
      </c>
      <c r="B39" t="s">
        <v>33</v>
      </c>
      <c r="C39" s="2">
        <v>19</v>
      </c>
      <c r="D39" s="2">
        <v>4</v>
      </c>
      <c r="E39" s="2">
        <v>2</v>
      </c>
      <c r="F39">
        <v>8388608</v>
      </c>
      <c r="G39">
        <v>183374462</v>
      </c>
      <c r="H39">
        <v>6</v>
      </c>
      <c r="I39">
        <v>9</v>
      </c>
      <c r="J39">
        <v>71</v>
      </c>
      <c r="K39">
        <v>4</v>
      </c>
      <c r="L39">
        <v>11</v>
      </c>
      <c r="M39">
        <v>103</v>
      </c>
    </row>
    <row r="40" spans="1:13">
      <c r="A40" t="s">
        <v>13</v>
      </c>
      <c r="B40" t="s">
        <v>14</v>
      </c>
      <c r="C40" s="2">
        <v>1</v>
      </c>
      <c r="D40" s="2">
        <v>4</v>
      </c>
      <c r="E40" s="2">
        <v>3</v>
      </c>
      <c r="F40">
        <v>8388608</v>
      </c>
      <c r="G40">
        <v>237292012</v>
      </c>
      <c r="H40">
        <v>8</v>
      </c>
      <c r="I40">
        <v>8</v>
      </c>
      <c r="J40">
        <v>319</v>
      </c>
      <c r="K40">
        <v>5</v>
      </c>
      <c r="L40">
        <v>17</v>
      </c>
      <c r="M40">
        <v>359</v>
      </c>
    </row>
    <row r="41" spans="1:13">
      <c r="A41" t="s">
        <v>15</v>
      </c>
      <c r="B41" t="s">
        <v>14</v>
      </c>
      <c r="C41" s="2">
        <v>2</v>
      </c>
      <c r="D41" s="2">
        <v>4</v>
      </c>
      <c r="E41" s="2">
        <v>3</v>
      </c>
      <c r="F41">
        <v>8388608</v>
      </c>
      <c r="G41">
        <v>237292012</v>
      </c>
      <c r="H41">
        <v>8</v>
      </c>
      <c r="I41">
        <v>7</v>
      </c>
      <c r="J41">
        <v>187</v>
      </c>
      <c r="K41">
        <v>5</v>
      </c>
      <c r="L41">
        <v>16</v>
      </c>
      <c r="M41">
        <v>225</v>
      </c>
    </row>
    <row r="42" spans="1:13">
      <c r="A42" t="s">
        <v>16</v>
      </c>
      <c r="B42" t="s">
        <v>14</v>
      </c>
      <c r="C42" s="2">
        <v>3</v>
      </c>
      <c r="D42" s="2">
        <v>4</v>
      </c>
      <c r="E42" s="2">
        <v>3</v>
      </c>
      <c r="F42">
        <v>8388608</v>
      </c>
      <c r="G42">
        <v>237292012</v>
      </c>
      <c r="H42">
        <v>8</v>
      </c>
      <c r="I42">
        <v>7</v>
      </c>
      <c r="J42">
        <v>181</v>
      </c>
      <c r="K42">
        <v>5</v>
      </c>
      <c r="L42">
        <v>16</v>
      </c>
      <c r="M42">
        <v>219</v>
      </c>
    </row>
    <row r="43" spans="1:13">
      <c r="A43" t="s">
        <v>17</v>
      </c>
      <c r="B43" t="s">
        <v>14</v>
      </c>
      <c r="C43" s="2">
        <v>4</v>
      </c>
      <c r="D43" s="2">
        <v>4</v>
      </c>
      <c r="E43" s="2">
        <v>3</v>
      </c>
      <c r="F43">
        <v>8388608</v>
      </c>
      <c r="G43">
        <v>237292012</v>
      </c>
      <c r="H43">
        <v>9</v>
      </c>
      <c r="I43">
        <v>8</v>
      </c>
      <c r="J43">
        <v>197</v>
      </c>
      <c r="K43">
        <v>5</v>
      </c>
      <c r="L43">
        <v>17</v>
      </c>
      <c r="M43">
        <v>238</v>
      </c>
    </row>
    <row r="44" spans="1:13">
      <c r="A44" t="s">
        <v>18</v>
      </c>
      <c r="B44" t="s">
        <v>14</v>
      </c>
      <c r="C44" s="2">
        <v>5</v>
      </c>
      <c r="D44" s="2">
        <v>4</v>
      </c>
      <c r="E44" s="2">
        <v>3</v>
      </c>
      <c r="F44">
        <v>8388608</v>
      </c>
      <c r="G44">
        <v>237292012</v>
      </c>
      <c r="H44">
        <v>8</v>
      </c>
      <c r="I44">
        <v>9</v>
      </c>
      <c r="J44">
        <v>226</v>
      </c>
      <c r="K44">
        <v>5</v>
      </c>
      <c r="L44">
        <v>16</v>
      </c>
      <c r="M44">
        <v>265</v>
      </c>
    </row>
    <row r="45" spans="1:13">
      <c r="A45" t="s">
        <v>19</v>
      </c>
      <c r="B45" t="s">
        <v>14</v>
      </c>
      <c r="C45" s="2">
        <v>6</v>
      </c>
      <c r="D45" s="2">
        <v>4</v>
      </c>
      <c r="E45" s="2">
        <v>3</v>
      </c>
      <c r="F45">
        <v>8388608</v>
      </c>
      <c r="G45">
        <v>237292012</v>
      </c>
      <c r="H45">
        <v>9</v>
      </c>
      <c r="I45">
        <v>8</v>
      </c>
      <c r="J45">
        <v>242</v>
      </c>
      <c r="K45">
        <v>5</v>
      </c>
      <c r="L45">
        <v>15</v>
      </c>
      <c r="M45">
        <v>281</v>
      </c>
    </row>
    <row r="46" spans="1:13">
      <c r="A46" t="s">
        <v>20</v>
      </c>
      <c r="B46" t="s">
        <v>14</v>
      </c>
      <c r="C46" s="2">
        <v>7</v>
      </c>
      <c r="D46" s="2">
        <v>4</v>
      </c>
      <c r="E46" s="2">
        <v>3</v>
      </c>
      <c r="F46">
        <v>8388608</v>
      </c>
      <c r="G46">
        <v>237292012</v>
      </c>
      <c r="H46">
        <v>8</v>
      </c>
      <c r="I46">
        <v>8</v>
      </c>
      <c r="J46">
        <v>381</v>
      </c>
      <c r="K46">
        <v>5</v>
      </c>
      <c r="L46">
        <v>16</v>
      </c>
      <c r="M46">
        <v>420</v>
      </c>
    </row>
    <row r="47" spans="1:13">
      <c r="A47" t="s">
        <v>21</v>
      </c>
      <c r="B47" t="s">
        <v>14</v>
      </c>
      <c r="C47" s="2">
        <v>8</v>
      </c>
      <c r="D47" s="2">
        <v>4</v>
      </c>
      <c r="E47" s="2">
        <v>3</v>
      </c>
      <c r="F47">
        <v>8388608</v>
      </c>
      <c r="G47">
        <v>237292012</v>
      </c>
      <c r="H47">
        <v>8</v>
      </c>
      <c r="I47">
        <v>8</v>
      </c>
      <c r="J47">
        <v>608</v>
      </c>
      <c r="K47">
        <v>5</v>
      </c>
      <c r="L47">
        <v>17</v>
      </c>
      <c r="M47">
        <v>648</v>
      </c>
    </row>
    <row r="48" spans="1:13">
      <c r="A48" t="s">
        <v>32</v>
      </c>
      <c r="B48" t="s">
        <v>33</v>
      </c>
      <c r="C48" s="2">
        <v>9</v>
      </c>
      <c r="D48" s="2">
        <v>4</v>
      </c>
      <c r="E48" s="2">
        <v>3</v>
      </c>
      <c r="F48">
        <v>8388608</v>
      </c>
      <c r="G48">
        <v>237292012</v>
      </c>
      <c r="H48">
        <v>10</v>
      </c>
      <c r="I48">
        <v>10</v>
      </c>
      <c r="J48">
        <v>103</v>
      </c>
      <c r="K48">
        <v>6</v>
      </c>
      <c r="L48">
        <v>15</v>
      </c>
      <c r="M48">
        <v>145</v>
      </c>
    </row>
    <row r="49" spans="1:13">
      <c r="A49" t="s">
        <v>34</v>
      </c>
      <c r="B49" t="s">
        <v>33</v>
      </c>
      <c r="C49" s="2">
        <v>10</v>
      </c>
      <c r="D49" s="2">
        <v>4</v>
      </c>
      <c r="E49" s="2">
        <v>3</v>
      </c>
      <c r="F49">
        <v>8388608</v>
      </c>
      <c r="G49">
        <v>237292012</v>
      </c>
      <c r="H49">
        <v>7</v>
      </c>
      <c r="I49">
        <v>10</v>
      </c>
      <c r="J49">
        <v>95</v>
      </c>
      <c r="K49">
        <v>6</v>
      </c>
      <c r="L49">
        <v>15</v>
      </c>
      <c r="M49">
        <v>136</v>
      </c>
    </row>
    <row r="50" spans="1:13">
      <c r="A50" t="s">
        <v>35</v>
      </c>
      <c r="B50" t="s">
        <v>33</v>
      </c>
      <c r="C50" s="2">
        <v>11</v>
      </c>
      <c r="D50" s="2">
        <v>4</v>
      </c>
      <c r="E50" s="2">
        <v>3</v>
      </c>
      <c r="F50">
        <v>8388608</v>
      </c>
      <c r="G50">
        <v>237292012</v>
      </c>
      <c r="H50">
        <v>8</v>
      </c>
      <c r="I50">
        <v>10</v>
      </c>
      <c r="J50">
        <v>96</v>
      </c>
      <c r="K50">
        <v>6</v>
      </c>
      <c r="L50">
        <v>17</v>
      </c>
      <c r="M50">
        <v>139</v>
      </c>
    </row>
    <row r="51" spans="1:13">
      <c r="A51" t="s">
        <v>36</v>
      </c>
      <c r="B51" t="s">
        <v>33</v>
      </c>
      <c r="C51" s="2">
        <v>12</v>
      </c>
      <c r="D51" s="2">
        <v>4</v>
      </c>
      <c r="E51" s="2">
        <v>3</v>
      </c>
      <c r="F51">
        <v>8388608</v>
      </c>
      <c r="G51">
        <v>237292012</v>
      </c>
      <c r="H51">
        <v>9</v>
      </c>
      <c r="I51">
        <v>10</v>
      </c>
      <c r="J51">
        <v>99</v>
      </c>
      <c r="K51">
        <v>6</v>
      </c>
      <c r="L51">
        <v>16</v>
      </c>
      <c r="M51">
        <v>142</v>
      </c>
    </row>
    <row r="52" spans="1:13">
      <c r="A52" t="s">
        <v>37</v>
      </c>
      <c r="B52" t="s">
        <v>33</v>
      </c>
      <c r="C52" s="2">
        <v>13</v>
      </c>
      <c r="D52" s="2">
        <v>4</v>
      </c>
      <c r="E52" s="2">
        <v>3</v>
      </c>
      <c r="F52">
        <v>8388608</v>
      </c>
      <c r="G52">
        <v>237292012</v>
      </c>
      <c r="H52">
        <v>9</v>
      </c>
      <c r="I52">
        <v>10</v>
      </c>
      <c r="J52">
        <v>96</v>
      </c>
      <c r="K52">
        <v>6</v>
      </c>
      <c r="L52">
        <v>16</v>
      </c>
      <c r="M52">
        <v>139</v>
      </c>
    </row>
    <row r="53" spans="1:13">
      <c r="A53" t="s">
        <v>38</v>
      </c>
      <c r="B53" t="s">
        <v>33</v>
      </c>
      <c r="C53" s="2">
        <v>14</v>
      </c>
      <c r="D53" s="2">
        <v>4</v>
      </c>
      <c r="E53" s="2">
        <v>3</v>
      </c>
      <c r="F53">
        <v>8388608</v>
      </c>
      <c r="G53">
        <v>237292012</v>
      </c>
      <c r="H53">
        <v>10</v>
      </c>
      <c r="I53">
        <v>10</v>
      </c>
      <c r="J53">
        <v>93</v>
      </c>
      <c r="K53">
        <v>6</v>
      </c>
      <c r="L53">
        <v>16</v>
      </c>
      <c r="M53">
        <v>137</v>
      </c>
    </row>
    <row r="54" spans="1:13">
      <c r="A54" t="s">
        <v>39</v>
      </c>
      <c r="B54" t="s">
        <v>33</v>
      </c>
      <c r="C54" s="2">
        <v>15</v>
      </c>
      <c r="D54" s="2">
        <v>4</v>
      </c>
      <c r="E54" s="2">
        <v>3</v>
      </c>
      <c r="F54">
        <v>8388608</v>
      </c>
      <c r="G54">
        <v>237292012</v>
      </c>
      <c r="H54">
        <v>9</v>
      </c>
      <c r="I54">
        <v>10</v>
      </c>
      <c r="J54">
        <v>96</v>
      </c>
      <c r="K54">
        <v>6</v>
      </c>
      <c r="L54">
        <v>20</v>
      </c>
      <c r="M54">
        <v>143</v>
      </c>
    </row>
    <row r="55" spans="1:13">
      <c r="A55" t="s">
        <v>40</v>
      </c>
      <c r="B55" t="s">
        <v>33</v>
      </c>
      <c r="C55" s="2">
        <v>16</v>
      </c>
      <c r="D55" s="2">
        <v>4</v>
      </c>
      <c r="E55" s="2">
        <v>3</v>
      </c>
      <c r="F55">
        <v>8388608</v>
      </c>
      <c r="G55">
        <v>237292012</v>
      </c>
      <c r="H55">
        <v>9</v>
      </c>
      <c r="I55">
        <v>10</v>
      </c>
      <c r="J55">
        <v>95</v>
      </c>
      <c r="K55">
        <v>6</v>
      </c>
      <c r="L55">
        <v>18</v>
      </c>
      <c r="M55">
        <v>141</v>
      </c>
    </row>
    <row r="56" spans="1:13">
      <c r="A56" t="s">
        <v>41</v>
      </c>
      <c r="B56" t="s">
        <v>33</v>
      </c>
      <c r="C56" s="2">
        <v>17</v>
      </c>
      <c r="D56" s="2">
        <v>4</v>
      </c>
      <c r="E56" s="2">
        <v>3</v>
      </c>
      <c r="F56">
        <v>8388608</v>
      </c>
      <c r="G56">
        <v>237292012</v>
      </c>
      <c r="H56">
        <v>9</v>
      </c>
      <c r="I56">
        <v>10</v>
      </c>
      <c r="J56">
        <v>94</v>
      </c>
      <c r="K56">
        <v>6</v>
      </c>
      <c r="L56">
        <v>15</v>
      </c>
      <c r="M56">
        <v>136</v>
      </c>
    </row>
    <row r="57" spans="1:13">
      <c r="A57" t="s">
        <v>42</v>
      </c>
      <c r="B57" t="s">
        <v>33</v>
      </c>
      <c r="C57" s="2">
        <v>18</v>
      </c>
      <c r="D57" s="2">
        <v>4</v>
      </c>
      <c r="E57" s="2">
        <v>3</v>
      </c>
      <c r="F57">
        <v>8388608</v>
      </c>
      <c r="G57">
        <v>237292012</v>
      </c>
      <c r="H57">
        <v>9</v>
      </c>
      <c r="I57">
        <v>10</v>
      </c>
      <c r="J57">
        <v>97</v>
      </c>
      <c r="K57">
        <v>6</v>
      </c>
      <c r="L57">
        <v>16</v>
      </c>
      <c r="M57">
        <v>140</v>
      </c>
    </row>
    <row r="58" spans="1:13">
      <c r="A58" t="s">
        <v>43</v>
      </c>
      <c r="B58" t="s">
        <v>33</v>
      </c>
      <c r="C58" s="2">
        <v>19</v>
      </c>
      <c r="D58" s="2">
        <v>4</v>
      </c>
      <c r="E58" s="2">
        <v>3</v>
      </c>
      <c r="F58">
        <v>8388608</v>
      </c>
      <c r="G58">
        <v>237292012</v>
      </c>
      <c r="H58">
        <v>8</v>
      </c>
      <c r="I58">
        <v>10</v>
      </c>
      <c r="J58">
        <v>94</v>
      </c>
      <c r="K58">
        <v>6</v>
      </c>
      <c r="L58">
        <v>14</v>
      </c>
      <c r="M58">
        <v>135</v>
      </c>
    </row>
    <row r="59" spans="1:13">
      <c r="A59" t="s">
        <v>13</v>
      </c>
      <c r="B59" t="s">
        <v>14</v>
      </c>
      <c r="C59" s="2">
        <v>1</v>
      </c>
      <c r="D59" s="2">
        <v>4</v>
      </c>
      <c r="E59" s="2">
        <v>4</v>
      </c>
      <c r="F59">
        <v>8388608</v>
      </c>
      <c r="G59">
        <v>364935418</v>
      </c>
      <c r="H59">
        <v>13</v>
      </c>
      <c r="I59">
        <v>11</v>
      </c>
      <c r="J59">
        <v>572</v>
      </c>
      <c r="K59">
        <v>9</v>
      </c>
      <c r="L59">
        <v>26</v>
      </c>
      <c r="M59">
        <v>632</v>
      </c>
    </row>
    <row r="60" spans="1:13">
      <c r="A60" t="s">
        <v>15</v>
      </c>
      <c r="B60" t="s">
        <v>14</v>
      </c>
      <c r="C60" s="2">
        <v>2</v>
      </c>
      <c r="D60" s="2">
        <v>4</v>
      </c>
      <c r="E60" s="2">
        <v>4</v>
      </c>
      <c r="F60">
        <v>8388608</v>
      </c>
      <c r="G60">
        <v>364935418</v>
      </c>
      <c r="H60">
        <v>16</v>
      </c>
      <c r="I60">
        <v>11</v>
      </c>
      <c r="J60">
        <v>305</v>
      </c>
      <c r="K60">
        <v>9</v>
      </c>
      <c r="L60">
        <v>26</v>
      </c>
      <c r="M60">
        <v>368</v>
      </c>
    </row>
    <row r="61" spans="1:13">
      <c r="A61" t="s">
        <v>16</v>
      </c>
      <c r="B61" t="s">
        <v>14</v>
      </c>
      <c r="C61" s="2">
        <v>3</v>
      </c>
      <c r="D61" s="2">
        <v>4</v>
      </c>
      <c r="E61" s="2">
        <v>4</v>
      </c>
      <c r="F61">
        <v>8388608</v>
      </c>
      <c r="G61">
        <v>364935418</v>
      </c>
      <c r="H61">
        <v>11</v>
      </c>
      <c r="I61">
        <v>11</v>
      </c>
      <c r="J61">
        <v>230</v>
      </c>
      <c r="K61">
        <v>9</v>
      </c>
      <c r="L61">
        <v>26</v>
      </c>
      <c r="M61">
        <v>290</v>
      </c>
    </row>
    <row r="62" spans="1:13">
      <c r="A62" t="s">
        <v>17</v>
      </c>
      <c r="B62" t="s">
        <v>14</v>
      </c>
      <c r="C62" s="2">
        <v>4</v>
      </c>
      <c r="D62" s="2">
        <v>4</v>
      </c>
      <c r="E62" s="2">
        <v>4</v>
      </c>
      <c r="F62">
        <v>8388608</v>
      </c>
      <c r="G62">
        <v>364935418</v>
      </c>
      <c r="H62">
        <v>12</v>
      </c>
      <c r="I62">
        <v>12</v>
      </c>
      <c r="J62">
        <v>199</v>
      </c>
      <c r="K62">
        <v>9</v>
      </c>
      <c r="L62">
        <v>27</v>
      </c>
      <c r="M62">
        <v>261</v>
      </c>
    </row>
    <row r="63" spans="1:13">
      <c r="A63" t="s">
        <v>18</v>
      </c>
      <c r="B63" t="s">
        <v>14</v>
      </c>
      <c r="C63" s="2">
        <v>5</v>
      </c>
      <c r="D63" s="2">
        <v>4</v>
      </c>
      <c r="E63" s="2">
        <v>4</v>
      </c>
      <c r="F63">
        <v>8388608</v>
      </c>
      <c r="G63">
        <v>364935418</v>
      </c>
      <c r="H63">
        <v>12</v>
      </c>
      <c r="I63">
        <v>12</v>
      </c>
      <c r="J63">
        <v>172</v>
      </c>
      <c r="K63">
        <v>9</v>
      </c>
      <c r="L63">
        <v>25</v>
      </c>
      <c r="M63">
        <v>232</v>
      </c>
    </row>
    <row r="64" spans="1:13">
      <c r="A64" t="s">
        <v>19</v>
      </c>
      <c r="B64" t="s">
        <v>14</v>
      </c>
      <c r="C64" s="2">
        <v>6</v>
      </c>
      <c r="D64" s="2">
        <v>4</v>
      </c>
      <c r="E64" s="2">
        <v>4</v>
      </c>
      <c r="F64">
        <v>8388608</v>
      </c>
      <c r="G64">
        <v>364935418</v>
      </c>
      <c r="H64">
        <v>14</v>
      </c>
      <c r="I64">
        <v>12</v>
      </c>
      <c r="J64">
        <v>243</v>
      </c>
      <c r="K64">
        <v>8</v>
      </c>
      <c r="L64">
        <v>27</v>
      </c>
      <c r="M64">
        <v>306</v>
      </c>
    </row>
    <row r="65" spans="1:13">
      <c r="A65" t="s">
        <v>20</v>
      </c>
      <c r="B65" t="s">
        <v>14</v>
      </c>
      <c r="C65" s="2">
        <v>7</v>
      </c>
      <c r="D65" s="2">
        <v>4</v>
      </c>
      <c r="E65" s="2">
        <v>4</v>
      </c>
      <c r="F65">
        <v>8388608</v>
      </c>
      <c r="G65">
        <v>364935418</v>
      </c>
      <c r="H65">
        <v>13</v>
      </c>
      <c r="I65">
        <v>11</v>
      </c>
      <c r="J65">
        <v>205</v>
      </c>
      <c r="K65">
        <v>9</v>
      </c>
      <c r="L65">
        <v>27</v>
      </c>
      <c r="M65">
        <v>267</v>
      </c>
    </row>
    <row r="66" spans="1:13">
      <c r="A66" t="s">
        <v>21</v>
      </c>
      <c r="B66" t="s">
        <v>14</v>
      </c>
      <c r="C66" s="2">
        <v>8</v>
      </c>
      <c r="D66" s="2">
        <v>4</v>
      </c>
      <c r="E66" s="2">
        <v>4</v>
      </c>
      <c r="F66">
        <v>8388608</v>
      </c>
      <c r="G66">
        <v>364935418</v>
      </c>
      <c r="H66">
        <v>13</v>
      </c>
      <c r="I66">
        <v>11</v>
      </c>
      <c r="J66">
        <v>251</v>
      </c>
      <c r="K66">
        <v>9</v>
      </c>
      <c r="L66">
        <v>25</v>
      </c>
      <c r="M66">
        <v>311</v>
      </c>
    </row>
    <row r="67" spans="1:13">
      <c r="A67" t="s">
        <v>32</v>
      </c>
      <c r="B67" t="s">
        <v>33</v>
      </c>
      <c r="C67" s="2">
        <v>9</v>
      </c>
      <c r="D67" s="2">
        <v>4</v>
      </c>
      <c r="E67" s="2">
        <v>4</v>
      </c>
      <c r="F67">
        <v>8388608</v>
      </c>
      <c r="G67">
        <v>364935418</v>
      </c>
      <c r="H67">
        <v>13</v>
      </c>
      <c r="I67">
        <v>14</v>
      </c>
      <c r="J67">
        <v>131</v>
      </c>
      <c r="K67">
        <v>10</v>
      </c>
      <c r="L67">
        <v>25</v>
      </c>
      <c r="M67">
        <v>195</v>
      </c>
    </row>
    <row r="68" spans="1:13">
      <c r="A68" t="s">
        <v>34</v>
      </c>
      <c r="B68" t="s">
        <v>33</v>
      </c>
      <c r="C68" s="2">
        <v>10</v>
      </c>
      <c r="D68" s="2">
        <v>4</v>
      </c>
      <c r="E68" s="2">
        <v>4</v>
      </c>
      <c r="F68">
        <v>8388608</v>
      </c>
      <c r="G68">
        <v>364935418</v>
      </c>
      <c r="H68">
        <v>12</v>
      </c>
      <c r="I68">
        <v>15</v>
      </c>
      <c r="J68">
        <v>109</v>
      </c>
      <c r="K68">
        <v>10</v>
      </c>
      <c r="L68">
        <v>27</v>
      </c>
      <c r="M68">
        <v>175</v>
      </c>
    </row>
    <row r="69" spans="1:13">
      <c r="A69" t="s">
        <v>35</v>
      </c>
      <c r="B69" t="s">
        <v>33</v>
      </c>
      <c r="C69" s="2">
        <v>11</v>
      </c>
      <c r="D69" s="2">
        <v>4</v>
      </c>
      <c r="E69" s="2">
        <v>4</v>
      </c>
      <c r="F69">
        <v>8388608</v>
      </c>
      <c r="G69">
        <v>364935418</v>
      </c>
      <c r="H69">
        <v>13</v>
      </c>
      <c r="I69">
        <v>14</v>
      </c>
      <c r="J69">
        <v>107</v>
      </c>
      <c r="K69">
        <v>11</v>
      </c>
      <c r="L69">
        <v>24</v>
      </c>
      <c r="M69">
        <v>172</v>
      </c>
    </row>
    <row r="70" spans="1:13">
      <c r="A70" t="s">
        <v>36</v>
      </c>
      <c r="B70" t="s">
        <v>33</v>
      </c>
      <c r="C70" s="2">
        <v>12</v>
      </c>
      <c r="D70" s="2">
        <v>4</v>
      </c>
      <c r="E70" s="2">
        <v>4</v>
      </c>
      <c r="F70">
        <v>8388608</v>
      </c>
      <c r="G70">
        <v>364935418</v>
      </c>
      <c r="H70">
        <v>12</v>
      </c>
      <c r="I70">
        <v>15</v>
      </c>
      <c r="J70">
        <v>108</v>
      </c>
      <c r="K70">
        <v>10</v>
      </c>
      <c r="L70">
        <v>26</v>
      </c>
      <c r="M70">
        <v>174</v>
      </c>
    </row>
    <row r="71" spans="1:13">
      <c r="A71" t="s">
        <v>37</v>
      </c>
      <c r="B71" t="s">
        <v>33</v>
      </c>
      <c r="C71" s="2">
        <v>13</v>
      </c>
      <c r="D71" s="2">
        <v>4</v>
      </c>
      <c r="E71" s="2">
        <v>4</v>
      </c>
      <c r="F71">
        <v>8388608</v>
      </c>
      <c r="G71">
        <v>364935418</v>
      </c>
      <c r="H71">
        <v>12</v>
      </c>
      <c r="I71">
        <v>14</v>
      </c>
      <c r="J71">
        <v>113</v>
      </c>
      <c r="K71">
        <v>10</v>
      </c>
      <c r="L71">
        <v>29</v>
      </c>
      <c r="M71">
        <v>181</v>
      </c>
    </row>
    <row r="72" spans="1:13">
      <c r="A72" t="s">
        <v>38</v>
      </c>
      <c r="B72" t="s">
        <v>33</v>
      </c>
      <c r="C72" s="2">
        <v>14</v>
      </c>
      <c r="D72" s="2">
        <v>4</v>
      </c>
      <c r="E72" s="2">
        <v>4</v>
      </c>
      <c r="F72">
        <v>8388608</v>
      </c>
      <c r="G72">
        <v>364935418</v>
      </c>
      <c r="H72">
        <v>14</v>
      </c>
      <c r="I72">
        <v>14</v>
      </c>
      <c r="J72">
        <v>110</v>
      </c>
      <c r="K72">
        <v>10</v>
      </c>
      <c r="L72">
        <v>27</v>
      </c>
      <c r="M72">
        <v>177</v>
      </c>
    </row>
    <row r="73" spans="1:13">
      <c r="A73" t="s">
        <v>39</v>
      </c>
      <c r="B73" t="s">
        <v>33</v>
      </c>
      <c r="C73" s="2">
        <v>15</v>
      </c>
      <c r="D73" s="2">
        <v>4</v>
      </c>
      <c r="E73" s="2">
        <v>4</v>
      </c>
      <c r="F73">
        <v>8388608</v>
      </c>
      <c r="G73">
        <v>364935418</v>
      </c>
      <c r="H73">
        <v>12</v>
      </c>
      <c r="I73">
        <v>14</v>
      </c>
      <c r="J73">
        <v>97</v>
      </c>
      <c r="K73">
        <v>11</v>
      </c>
      <c r="L73">
        <v>28</v>
      </c>
      <c r="M73">
        <v>164</v>
      </c>
    </row>
    <row r="74" spans="1:13">
      <c r="A74" t="s">
        <v>40</v>
      </c>
      <c r="B74" t="s">
        <v>33</v>
      </c>
      <c r="C74" s="2">
        <v>16</v>
      </c>
      <c r="D74" s="2">
        <v>4</v>
      </c>
      <c r="E74" s="2">
        <v>4</v>
      </c>
      <c r="F74">
        <v>8388608</v>
      </c>
      <c r="G74">
        <v>364935418</v>
      </c>
      <c r="H74">
        <v>15</v>
      </c>
      <c r="I74">
        <v>15</v>
      </c>
      <c r="J74">
        <v>100</v>
      </c>
      <c r="K74">
        <v>11</v>
      </c>
      <c r="L74">
        <v>23</v>
      </c>
      <c r="M74">
        <v>166</v>
      </c>
    </row>
    <row r="75" spans="1:13">
      <c r="A75" t="s">
        <v>41</v>
      </c>
      <c r="B75" t="s">
        <v>33</v>
      </c>
      <c r="C75" s="2">
        <v>17</v>
      </c>
      <c r="D75" s="2">
        <v>4</v>
      </c>
      <c r="E75" s="2">
        <v>4</v>
      </c>
      <c r="F75">
        <v>8388608</v>
      </c>
      <c r="G75">
        <v>364935418</v>
      </c>
      <c r="H75">
        <v>14</v>
      </c>
      <c r="I75">
        <v>14</v>
      </c>
      <c r="J75">
        <v>99</v>
      </c>
      <c r="K75">
        <v>10</v>
      </c>
      <c r="L75">
        <v>25</v>
      </c>
      <c r="M75">
        <v>165</v>
      </c>
    </row>
    <row r="76" spans="1:13">
      <c r="A76" t="s">
        <v>42</v>
      </c>
      <c r="B76" t="s">
        <v>33</v>
      </c>
      <c r="C76" s="2">
        <v>18</v>
      </c>
      <c r="D76" s="2">
        <v>4</v>
      </c>
      <c r="E76" s="2">
        <v>4</v>
      </c>
      <c r="F76">
        <v>8388608</v>
      </c>
      <c r="G76">
        <v>364935418</v>
      </c>
      <c r="H76">
        <v>14</v>
      </c>
      <c r="I76">
        <v>15</v>
      </c>
      <c r="J76">
        <v>98</v>
      </c>
      <c r="K76">
        <v>10</v>
      </c>
      <c r="L76">
        <v>27</v>
      </c>
      <c r="M76">
        <v>166</v>
      </c>
    </row>
    <row r="77" spans="1:13">
      <c r="A77" t="s">
        <v>43</v>
      </c>
      <c r="B77" t="s">
        <v>33</v>
      </c>
      <c r="C77" s="2">
        <v>19</v>
      </c>
      <c r="D77" s="2">
        <v>4</v>
      </c>
      <c r="E77" s="2">
        <v>4</v>
      </c>
      <c r="F77">
        <v>8388608</v>
      </c>
      <c r="G77">
        <v>364935418</v>
      </c>
      <c r="H77">
        <v>13</v>
      </c>
      <c r="I77">
        <v>15</v>
      </c>
      <c r="J77">
        <v>99</v>
      </c>
      <c r="K77">
        <v>11</v>
      </c>
      <c r="L77">
        <v>25</v>
      </c>
      <c r="M77">
        <v>165</v>
      </c>
    </row>
    <row r="78" spans="1:13">
      <c r="A78" t="s">
        <v>13</v>
      </c>
      <c r="B78" t="s">
        <v>14</v>
      </c>
      <c r="C78" s="2">
        <v>1</v>
      </c>
      <c r="D78" s="2">
        <v>4</v>
      </c>
      <c r="E78" s="2">
        <v>5</v>
      </c>
      <c r="F78">
        <v>8388608</v>
      </c>
      <c r="G78">
        <v>797857853</v>
      </c>
      <c r="H78">
        <v>28</v>
      </c>
      <c r="I78">
        <v>27</v>
      </c>
      <c r="J78">
        <v>855</v>
      </c>
      <c r="K78">
        <v>21</v>
      </c>
      <c r="L78">
        <v>40</v>
      </c>
      <c r="M78">
        <v>975</v>
      </c>
    </row>
    <row r="79" spans="1:13">
      <c r="A79" t="s">
        <v>15</v>
      </c>
      <c r="B79" t="s">
        <v>14</v>
      </c>
      <c r="C79" s="2">
        <v>2</v>
      </c>
      <c r="D79" s="2">
        <v>4</v>
      </c>
      <c r="E79" s="2">
        <v>5</v>
      </c>
      <c r="F79">
        <v>8388608</v>
      </c>
      <c r="G79">
        <v>797857853</v>
      </c>
      <c r="H79">
        <v>29</v>
      </c>
      <c r="I79">
        <v>27</v>
      </c>
      <c r="J79">
        <v>445</v>
      </c>
      <c r="K79">
        <v>20</v>
      </c>
      <c r="L79">
        <v>41</v>
      </c>
      <c r="M79">
        <v>564</v>
      </c>
    </row>
    <row r="80" spans="1:13">
      <c r="A80" t="s">
        <v>16</v>
      </c>
      <c r="B80" t="s">
        <v>14</v>
      </c>
      <c r="C80" s="2">
        <v>3</v>
      </c>
      <c r="D80" s="2">
        <v>4</v>
      </c>
      <c r="E80" s="2">
        <v>5</v>
      </c>
      <c r="F80">
        <v>8388608</v>
      </c>
      <c r="G80">
        <v>797857853</v>
      </c>
      <c r="H80">
        <v>27</v>
      </c>
      <c r="I80">
        <v>27</v>
      </c>
      <c r="J80">
        <v>329</v>
      </c>
      <c r="K80">
        <v>20</v>
      </c>
      <c r="L80">
        <v>44</v>
      </c>
      <c r="M80">
        <v>449</v>
      </c>
    </row>
    <row r="81" spans="1:13">
      <c r="A81" t="s">
        <v>17</v>
      </c>
      <c r="B81" t="s">
        <v>14</v>
      </c>
      <c r="C81" s="2">
        <v>4</v>
      </c>
      <c r="D81" s="2">
        <v>4</v>
      </c>
      <c r="E81" s="2">
        <v>5</v>
      </c>
      <c r="F81">
        <v>8388608</v>
      </c>
      <c r="G81">
        <v>797857853</v>
      </c>
      <c r="H81">
        <v>27</v>
      </c>
      <c r="I81">
        <v>29</v>
      </c>
      <c r="J81">
        <v>257</v>
      </c>
      <c r="K81">
        <v>20</v>
      </c>
      <c r="L81">
        <v>40</v>
      </c>
      <c r="M81">
        <v>376</v>
      </c>
    </row>
    <row r="82" spans="1:13">
      <c r="A82" t="s">
        <v>18</v>
      </c>
      <c r="B82" t="s">
        <v>14</v>
      </c>
      <c r="C82" s="2">
        <v>5</v>
      </c>
      <c r="D82" s="2">
        <v>4</v>
      </c>
      <c r="E82" s="2">
        <v>5</v>
      </c>
      <c r="F82">
        <v>8388608</v>
      </c>
      <c r="G82">
        <v>797857853</v>
      </c>
      <c r="H82">
        <v>28</v>
      </c>
      <c r="I82">
        <v>31</v>
      </c>
      <c r="J82">
        <v>214</v>
      </c>
      <c r="K82">
        <v>20</v>
      </c>
      <c r="L82">
        <v>43</v>
      </c>
      <c r="M82">
        <v>338</v>
      </c>
    </row>
    <row r="83" spans="1:13">
      <c r="A83" t="s">
        <v>19</v>
      </c>
      <c r="B83" t="s">
        <v>14</v>
      </c>
      <c r="C83" s="2">
        <v>6</v>
      </c>
      <c r="D83" s="2">
        <v>4</v>
      </c>
      <c r="E83" s="2">
        <v>5</v>
      </c>
      <c r="F83">
        <v>8388608</v>
      </c>
      <c r="G83">
        <v>797857853</v>
      </c>
      <c r="H83">
        <v>29</v>
      </c>
      <c r="I83">
        <v>28</v>
      </c>
      <c r="J83">
        <v>188</v>
      </c>
      <c r="K83">
        <v>20</v>
      </c>
      <c r="L83">
        <v>45</v>
      </c>
      <c r="M83">
        <v>313</v>
      </c>
    </row>
    <row r="84" spans="1:13">
      <c r="A84" t="s">
        <v>20</v>
      </c>
      <c r="B84" t="s">
        <v>14</v>
      </c>
      <c r="C84" s="2">
        <v>7</v>
      </c>
      <c r="D84" s="2">
        <v>4</v>
      </c>
      <c r="E84" s="2">
        <v>5</v>
      </c>
      <c r="F84">
        <v>8388608</v>
      </c>
      <c r="G84">
        <v>797857853</v>
      </c>
      <c r="H84">
        <v>30</v>
      </c>
      <c r="I84">
        <v>27</v>
      </c>
      <c r="J84">
        <v>179</v>
      </c>
      <c r="K84">
        <v>19</v>
      </c>
      <c r="L84">
        <v>43</v>
      </c>
      <c r="M84">
        <v>301</v>
      </c>
    </row>
    <row r="85" spans="1:13">
      <c r="A85" t="s">
        <v>21</v>
      </c>
      <c r="B85" t="s">
        <v>14</v>
      </c>
      <c r="C85" s="2">
        <v>8</v>
      </c>
      <c r="D85" s="2">
        <v>4</v>
      </c>
      <c r="E85" s="2">
        <v>5</v>
      </c>
      <c r="F85">
        <v>8388608</v>
      </c>
      <c r="G85">
        <v>797857853</v>
      </c>
      <c r="H85">
        <v>28</v>
      </c>
      <c r="I85">
        <v>29</v>
      </c>
      <c r="J85">
        <v>151</v>
      </c>
      <c r="K85">
        <v>20</v>
      </c>
      <c r="L85">
        <v>40</v>
      </c>
      <c r="M85">
        <v>271</v>
      </c>
    </row>
    <row r="86" spans="1:13">
      <c r="A86" t="s">
        <v>32</v>
      </c>
      <c r="B86" t="s">
        <v>33</v>
      </c>
      <c r="C86" s="2">
        <v>9</v>
      </c>
      <c r="D86" s="2">
        <v>4</v>
      </c>
      <c r="E86" s="2">
        <v>5</v>
      </c>
      <c r="F86">
        <v>8388608</v>
      </c>
      <c r="G86">
        <v>797857853</v>
      </c>
      <c r="H86">
        <v>28</v>
      </c>
      <c r="I86">
        <v>36</v>
      </c>
      <c r="J86">
        <v>147</v>
      </c>
      <c r="K86">
        <v>21</v>
      </c>
      <c r="L86">
        <v>42</v>
      </c>
      <c r="M86">
        <v>275</v>
      </c>
    </row>
    <row r="87" spans="1:13">
      <c r="A87" t="s">
        <v>34</v>
      </c>
      <c r="B87" t="s">
        <v>33</v>
      </c>
      <c r="C87" s="2">
        <v>10</v>
      </c>
      <c r="D87" s="2">
        <v>4</v>
      </c>
      <c r="E87" s="2">
        <v>5</v>
      </c>
      <c r="F87">
        <v>8388608</v>
      </c>
      <c r="G87">
        <v>797857853</v>
      </c>
      <c r="H87">
        <v>27</v>
      </c>
      <c r="I87">
        <v>37</v>
      </c>
      <c r="J87">
        <v>143</v>
      </c>
      <c r="K87">
        <v>22</v>
      </c>
      <c r="L87">
        <v>43</v>
      </c>
      <c r="M87">
        <v>274</v>
      </c>
    </row>
    <row r="88" spans="1:13">
      <c r="A88" t="s">
        <v>35</v>
      </c>
      <c r="B88" t="s">
        <v>33</v>
      </c>
      <c r="C88" s="2">
        <v>11</v>
      </c>
      <c r="D88" s="2">
        <v>4</v>
      </c>
      <c r="E88" s="2">
        <v>5</v>
      </c>
      <c r="F88">
        <v>8388608</v>
      </c>
      <c r="G88">
        <v>797857853</v>
      </c>
      <c r="H88">
        <v>29</v>
      </c>
      <c r="I88">
        <v>35</v>
      </c>
      <c r="J88">
        <v>134</v>
      </c>
      <c r="K88">
        <v>21</v>
      </c>
      <c r="L88">
        <v>45</v>
      </c>
      <c r="M88">
        <v>265</v>
      </c>
    </row>
    <row r="89" spans="1:13">
      <c r="A89" t="s">
        <v>36</v>
      </c>
      <c r="B89" t="s">
        <v>33</v>
      </c>
      <c r="C89" s="2">
        <v>12</v>
      </c>
      <c r="D89" s="2">
        <v>4</v>
      </c>
      <c r="E89" s="2">
        <v>5</v>
      </c>
      <c r="F89">
        <v>8388608</v>
      </c>
      <c r="G89">
        <v>797857853</v>
      </c>
      <c r="H89">
        <v>28</v>
      </c>
      <c r="I89">
        <v>36</v>
      </c>
      <c r="J89">
        <v>126</v>
      </c>
      <c r="K89">
        <v>23</v>
      </c>
      <c r="L89">
        <v>43</v>
      </c>
      <c r="M89">
        <v>257</v>
      </c>
    </row>
    <row r="90" spans="1:13">
      <c r="A90" t="s">
        <v>37</v>
      </c>
      <c r="B90" t="s">
        <v>33</v>
      </c>
      <c r="C90" s="2">
        <v>13</v>
      </c>
      <c r="D90" s="2">
        <v>4</v>
      </c>
      <c r="E90" s="2">
        <v>5</v>
      </c>
      <c r="F90">
        <v>8388608</v>
      </c>
      <c r="G90">
        <v>797857853</v>
      </c>
      <c r="H90">
        <v>30</v>
      </c>
      <c r="I90">
        <v>34</v>
      </c>
      <c r="J90">
        <v>132</v>
      </c>
      <c r="K90">
        <v>23</v>
      </c>
      <c r="L90">
        <v>42</v>
      </c>
      <c r="M90">
        <v>262</v>
      </c>
    </row>
    <row r="91" spans="1:13">
      <c r="A91" t="s">
        <v>38</v>
      </c>
      <c r="B91" t="s">
        <v>33</v>
      </c>
      <c r="C91" s="2">
        <v>14</v>
      </c>
      <c r="D91" s="2">
        <v>4</v>
      </c>
      <c r="E91" s="2">
        <v>5</v>
      </c>
      <c r="F91">
        <v>8388608</v>
      </c>
      <c r="G91">
        <v>797857853</v>
      </c>
      <c r="H91">
        <v>34</v>
      </c>
      <c r="I91">
        <v>35</v>
      </c>
      <c r="J91">
        <v>120</v>
      </c>
      <c r="K91">
        <v>22</v>
      </c>
      <c r="L91">
        <v>49</v>
      </c>
      <c r="M91">
        <v>262</v>
      </c>
    </row>
    <row r="92" spans="1:13">
      <c r="A92" t="s">
        <v>39</v>
      </c>
      <c r="B92" t="s">
        <v>33</v>
      </c>
      <c r="C92" s="2">
        <v>15</v>
      </c>
      <c r="D92" s="2">
        <v>4</v>
      </c>
      <c r="E92" s="2">
        <v>5</v>
      </c>
      <c r="F92">
        <v>8388608</v>
      </c>
      <c r="G92">
        <v>797857853</v>
      </c>
      <c r="H92">
        <v>33</v>
      </c>
      <c r="I92">
        <v>35</v>
      </c>
      <c r="J92">
        <v>120</v>
      </c>
      <c r="K92">
        <v>23</v>
      </c>
      <c r="L92">
        <v>52</v>
      </c>
      <c r="M92">
        <v>265</v>
      </c>
    </row>
    <row r="93" spans="1:13">
      <c r="A93" t="s">
        <v>40</v>
      </c>
      <c r="B93" t="s">
        <v>33</v>
      </c>
      <c r="C93" s="2">
        <v>16</v>
      </c>
      <c r="D93" s="2">
        <v>4</v>
      </c>
      <c r="E93" s="2">
        <v>5</v>
      </c>
      <c r="F93">
        <v>8388608</v>
      </c>
      <c r="G93">
        <v>797857853</v>
      </c>
      <c r="H93">
        <v>33</v>
      </c>
      <c r="I93">
        <v>34</v>
      </c>
      <c r="J93">
        <v>114</v>
      </c>
      <c r="K93">
        <v>23</v>
      </c>
      <c r="L93">
        <v>43</v>
      </c>
      <c r="M93">
        <v>249</v>
      </c>
    </row>
    <row r="94" spans="1:13">
      <c r="A94" t="s">
        <v>41</v>
      </c>
      <c r="B94" t="s">
        <v>33</v>
      </c>
      <c r="C94" s="2">
        <v>17</v>
      </c>
      <c r="D94" s="2">
        <v>4</v>
      </c>
      <c r="E94" s="2">
        <v>5</v>
      </c>
      <c r="F94">
        <v>8388608</v>
      </c>
      <c r="G94">
        <v>797857853</v>
      </c>
      <c r="H94">
        <v>28</v>
      </c>
      <c r="I94">
        <v>35</v>
      </c>
      <c r="J94">
        <v>113</v>
      </c>
      <c r="K94">
        <v>22</v>
      </c>
      <c r="L94">
        <v>38</v>
      </c>
      <c r="M94">
        <v>237</v>
      </c>
    </row>
    <row r="95" spans="1:13">
      <c r="A95" t="s">
        <v>42</v>
      </c>
      <c r="B95" t="s">
        <v>33</v>
      </c>
      <c r="C95" s="2">
        <v>18</v>
      </c>
      <c r="D95" s="2">
        <v>4</v>
      </c>
      <c r="E95" s="2">
        <v>5</v>
      </c>
      <c r="F95">
        <v>8388608</v>
      </c>
      <c r="G95">
        <v>797857853</v>
      </c>
      <c r="H95">
        <v>28</v>
      </c>
      <c r="I95">
        <v>35</v>
      </c>
      <c r="J95">
        <v>114</v>
      </c>
      <c r="K95">
        <v>23</v>
      </c>
      <c r="L95">
        <v>44</v>
      </c>
      <c r="M95">
        <v>246</v>
      </c>
    </row>
    <row r="96" spans="1:13">
      <c r="A96" t="s">
        <v>43</v>
      </c>
      <c r="B96" t="s">
        <v>33</v>
      </c>
      <c r="C96" s="2">
        <v>19</v>
      </c>
      <c r="D96" s="2">
        <v>4</v>
      </c>
      <c r="E96" s="2">
        <v>5</v>
      </c>
      <c r="F96">
        <v>8388608</v>
      </c>
      <c r="G96">
        <v>797857853</v>
      </c>
      <c r="H96">
        <v>28</v>
      </c>
      <c r="I96">
        <v>35</v>
      </c>
      <c r="J96">
        <v>108</v>
      </c>
      <c r="K96">
        <v>24</v>
      </c>
      <c r="L96">
        <v>43</v>
      </c>
      <c r="M96">
        <v>240</v>
      </c>
    </row>
    <row r="97" spans="1:13">
      <c r="A97" t="s">
        <v>13</v>
      </c>
      <c r="B97" t="s">
        <v>14</v>
      </c>
      <c r="C97" s="2">
        <v>1</v>
      </c>
      <c r="D97" s="2">
        <v>4</v>
      </c>
      <c r="E97" s="2">
        <v>6</v>
      </c>
      <c r="F97">
        <v>16777216</v>
      </c>
      <c r="G97">
        <v>1540035256</v>
      </c>
      <c r="H97">
        <v>58</v>
      </c>
      <c r="I97">
        <v>38</v>
      </c>
      <c r="J97">
        <v>908</v>
      </c>
      <c r="K97">
        <v>18</v>
      </c>
      <c r="L97">
        <v>44</v>
      </c>
      <c r="M97">
        <v>1068</v>
      </c>
    </row>
    <row r="98" spans="1:13">
      <c r="A98" t="s">
        <v>15</v>
      </c>
      <c r="B98" t="s">
        <v>14</v>
      </c>
      <c r="C98" s="2">
        <v>2</v>
      </c>
      <c r="D98" s="2">
        <v>4</v>
      </c>
      <c r="E98" s="2">
        <v>6</v>
      </c>
      <c r="F98">
        <v>16777216</v>
      </c>
      <c r="G98">
        <v>1540035256</v>
      </c>
      <c r="H98">
        <v>54</v>
      </c>
      <c r="I98">
        <v>39</v>
      </c>
      <c r="J98">
        <v>495</v>
      </c>
      <c r="K98">
        <v>17</v>
      </c>
      <c r="L98">
        <v>41</v>
      </c>
      <c r="M98">
        <v>649</v>
      </c>
    </row>
    <row r="99" spans="1:13">
      <c r="A99" t="s">
        <v>16</v>
      </c>
      <c r="B99" t="s">
        <v>14</v>
      </c>
      <c r="C99" s="2">
        <v>3</v>
      </c>
      <c r="D99" s="2">
        <v>4</v>
      </c>
      <c r="E99" s="2">
        <v>6</v>
      </c>
      <c r="F99">
        <v>16777216</v>
      </c>
      <c r="G99">
        <v>1540035256</v>
      </c>
      <c r="H99">
        <v>54</v>
      </c>
      <c r="I99">
        <v>40</v>
      </c>
      <c r="J99">
        <v>351</v>
      </c>
      <c r="K99">
        <v>17</v>
      </c>
      <c r="L99">
        <v>40</v>
      </c>
      <c r="M99">
        <v>504</v>
      </c>
    </row>
    <row r="100" spans="1:13">
      <c r="A100" t="s">
        <v>17</v>
      </c>
      <c r="B100" t="s">
        <v>14</v>
      </c>
      <c r="C100" s="2">
        <v>4</v>
      </c>
      <c r="D100" s="2">
        <v>4</v>
      </c>
      <c r="E100" s="2">
        <v>6</v>
      </c>
      <c r="F100">
        <v>16777216</v>
      </c>
      <c r="G100">
        <v>1540035256</v>
      </c>
      <c r="H100">
        <v>53</v>
      </c>
      <c r="I100">
        <v>40</v>
      </c>
      <c r="J100">
        <v>274</v>
      </c>
      <c r="K100">
        <v>17</v>
      </c>
      <c r="L100">
        <v>40</v>
      </c>
      <c r="M100">
        <v>427</v>
      </c>
    </row>
    <row r="101" spans="1:13">
      <c r="A101" t="s">
        <v>18</v>
      </c>
      <c r="B101" t="s">
        <v>14</v>
      </c>
      <c r="C101" s="2">
        <v>5</v>
      </c>
      <c r="D101" s="2">
        <v>4</v>
      </c>
      <c r="E101" s="2">
        <v>6</v>
      </c>
      <c r="F101">
        <v>16777216</v>
      </c>
      <c r="G101">
        <v>1540035256</v>
      </c>
      <c r="H101">
        <v>55</v>
      </c>
      <c r="I101">
        <v>42</v>
      </c>
      <c r="J101">
        <v>244</v>
      </c>
      <c r="K101">
        <v>17</v>
      </c>
      <c r="L101">
        <v>42</v>
      </c>
      <c r="M101">
        <v>403</v>
      </c>
    </row>
    <row r="102" spans="1:13">
      <c r="A102" t="s">
        <v>19</v>
      </c>
      <c r="B102" t="s">
        <v>14</v>
      </c>
      <c r="C102" s="2">
        <v>6</v>
      </c>
      <c r="D102" s="2">
        <v>4</v>
      </c>
      <c r="E102" s="2">
        <v>6</v>
      </c>
      <c r="F102">
        <v>16777216</v>
      </c>
      <c r="G102">
        <v>1540035256</v>
      </c>
      <c r="H102">
        <v>53</v>
      </c>
      <c r="I102">
        <v>40</v>
      </c>
      <c r="J102">
        <v>220</v>
      </c>
      <c r="K102">
        <v>17</v>
      </c>
      <c r="L102">
        <v>42</v>
      </c>
      <c r="M102">
        <v>375</v>
      </c>
    </row>
    <row r="103" spans="1:13">
      <c r="A103" t="s">
        <v>20</v>
      </c>
      <c r="B103" t="s">
        <v>14</v>
      </c>
      <c r="C103" s="2">
        <v>7</v>
      </c>
      <c r="D103" s="2">
        <v>4</v>
      </c>
      <c r="E103" s="2">
        <v>6</v>
      </c>
      <c r="F103">
        <v>16777216</v>
      </c>
      <c r="G103">
        <v>1540035256</v>
      </c>
      <c r="H103">
        <v>54</v>
      </c>
      <c r="I103">
        <v>40</v>
      </c>
      <c r="J103">
        <v>186</v>
      </c>
      <c r="K103">
        <v>16</v>
      </c>
      <c r="L103">
        <v>41</v>
      </c>
      <c r="M103">
        <v>339</v>
      </c>
    </row>
    <row r="104" spans="1:13">
      <c r="A104" t="s">
        <v>21</v>
      </c>
      <c r="B104" t="s">
        <v>14</v>
      </c>
      <c r="C104" s="2">
        <v>8</v>
      </c>
      <c r="D104" s="2">
        <v>4</v>
      </c>
      <c r="E104" s="2">
        <v>6</v>
      </c>
      <c r="F104">
        <v>16777216</v>
      </c>
      <c r="G104">
        <v>1540035256</v>
      </c>
      <c r="H104">
        <v>56</v>
      </c>
      <c r="I104">
        <v>43</v>
      </c>
      <c r="J104">
        <v>236</v>
      </c>
      <c r="K104">
        <v>18</v>
      </c>
      <c r="L104">
        <v>41</v>
      </c>
      <c r="M104">
        <v>395</v>
      </c>
    </row>
    <row r="105" spans="1:13">
      <c r="A105" t="s">
        <v>32</v>
      </c>
      <c r="B105" t="s">
        <v>33</v>
      </c>
      <c r="C105" s="2">
        <v>9</v>
      </c>
      <c r="D105" s="2">
        <v>4</v>
      </c>
      <c r="E105" s="2">
        <v>6</v>
      </c>
      <c r="F105">
        <v>16777216</v>
      </c>
      <c r="G105">
        <v>1540035256</v>
      </c>
      <c r="H105">
        <v>56</v>
      </c>
      <c r="I105">
        <v>53</v>
      </c>
      <c r="J105">
        <v>159</v>
      </c>
      <c r="K105">
        <v>17</v>
      </c>
      <c r="L105">
        <v>41</v>
      </c>
      <c r="M105">
        <v>329</v>
      </c>
    </row>
    <row r="106" spans="1:13">
      <c r="A106" t="s">
        <v>34</v>
      </c>
      <c r="B106" t="s">
        <v>33</v>
      </c>
      <c r="C106" s="2">
        <v>10</v>
      </c>
      <c r="D106" s="2">
        <v>4</v>
      </c>
      <c r="E106" s="2">
        <v>6</v>
      </c>
      <c r="F106">
        <v>16777216</v>
      </c>
      <c r="G106">
        <v>1540035256</v>
      </c>
      <c r="H106">
        <v>55</v>
      </c>
      <c r="I106">
        <v>52</v>
      </c>
      <c r="J106">
        <v>155</v>
      </c>
      <c r="K106">
        <v>18</v>
      </c>
      <c r="L106">
        <v>44</v>
      </c>
      <c r="M106">
        <v>326</v>
      </c>
    </row>
    <row r="107" spans="1:13">
      <c r="A107" t="s">
        <v>35</v>
      </c>
      <c r="B107" t="s">
        <v>33</v>
      </c>
      <c r="C107" s="2">
        <v>11</v>
      </c>
      <c r="D107" s="2">
        <v>4</v>
      </c>
      <c r="E107" s="2">
        <v>6</v>
      </c>
      <c r="F107">
        <v>16777216</v>
      </c>
      <c r="G107">
        <v>1540035256</v>
      </c>
      <c r="H107">
        <v>54</v>
      </c>
      <c r="I107">
        <v>52</v>
      </c>
      <c r="J107">
        <v>146</v>
      </c>
      <c r="K107">
        <v>18</v>
      </c>
      <c r="L107">
        <v>40</v>
      </c>
      <c r="M107">
        <v>313</v>
      </c>
    </row>
    <row r="108" spans="1:13">
      <c r="A108" t="s">
        <v>36</v>
      </c>
      <c r="B108" t="s">
        <v>33</v>
      </c>
      <c r="C108" s="2">
        <v>12</v>
      </c>
      <c r="D108" s="2">
        <v>4</v>
      </c>
      <c r="E108" s="2">
        <v>6</v>
      </c>
      <c r="F108">
        <v>16777216</v>
      </c>
      <c r="G108">
        <v>1540035256</v>
      </c>
      <c r="H108">
        <v>51</v>
      </c>
      <c r="I108">
        <v>52</v>
      </c>
      <c r="J108">
        <v>132</v>
      </c>
      <c r="K108">
        <v>19</v>
      </c>
      <c r="L108">
        <v>42</v>
      </c>
      <c r="M108">
        <v>300</v>
      </c>
    </row>
    <row r="109" spans="1:13">
      <c r="A109" t="s">
        <v>37</v>
      </c>
      <c r="B109" t="s">
        <v>33</v>
      </c>
      <c r="C109" s="2">
        <v>13</v>
      </c>
      <c r="D109" s="2">
        <v>4</v>
      </c>
      <c r="E109" s="2">
        <v>6</v>
      </c>
      <c r="F109">
        <v>16777216</v>
      </c>
      <c r="G109">
        <v>1540035256</v>
      </c>
      <c r="H109">
        <v>60</v>
      </c>
      <c r="I109">
        <v>51</v>
      </c>
      <c r="J109">
        <v>133</v>
      </c>
      <c r="K109">
        <v>19</v>
      </c>
      <c r="L109">
        <v>42</v>
      </c>
      <c r="M109">
        <v>307</v>
      </c>
    </row>
    <row r="110" spans="1:13">
      <c r="A110" t="s">
        <v>38</v>
      </c>
      <c r="B110" t="s">
        <v>33</v>
      </c>
      <c r="C110" s="2">
        <v>14</v>
      </c>
      <c r="D110" s="2">
        <v>4</v>
      </c>
      <c r="E110" s="2">
        <v>6</v>
      </c>
      <c r="F110">
        <v>16777216</v>
      </c>
      <c r="G110">
        <v>1540035256</v>
      </c>
      <c r="H110">
        <v>63</v>
      </c>
      <c r="I110">
        <v>52</v>
      </c>
      <c r="J110">
        <v>130</v>
      </c>
      <c r="K110">
        <v>18</v>
      </c>
      <c r="L110">
        <v>45</v>
      </c>
      <c r="M110">
        <v>311</v>
      </c>
    </row>
    <row r="111" spans="1:13">
      <c r="A111" t="s">
        <v>39</v>
      </c>
      <c r="B111" t="s">
        <v>33</v>
      </c>
      <c r="C111" s="2">
        <v>15</v>
      </c>
      <c r="D111" s="2">
        <v>4</v>
      </c>
      <c r="E111" s="2">
        <v>6</v>
      </c>
      <c r="F111">
        <v>16777216</v>
      </c>
      <c r="G111">
        <v>1540035256</v>
      </c>
      <c r="H111">
        <v>59</v>
      </c>
      <c r="I111">
        <v>53</v>
      </c>
      <c r="J111">
        <v>131</v>
      </c>
      <c r="K111">
        <v>19</v>
      </c>
      <c r="L111">
        <v>36</v>
      </c>
      <c r="M111">
        <v>300</v>
      </c>
    </row>
    <row r="112" spans="1:13">
      <c r="A112" t="s">
        <v>40</v>
      </c>
      <c r="B112" t="s">
        <v>33</v>
      </c>
      <c r="C112" s="2">
        <v>16</v>
      </c>
      <c r="D112" s="2">
        <v>4</v>
      </c>
      <c r="E112" s="2">
        <v>6</v>
      </c>
      <c r="F112">
        <v>16777216</v>
      </c>
      <c r="G112">
        <v>1540035256</v>
      </c>
      <c r="H112">
        <v>52</v>
      </c>
      <c r="I112">
        <v>52</v>
      </c>
      <c r="J112">
        <v>132</v>
      </c>
      <c r="K112">
        <v>18</v>
      </c>
      <c r="L112">
        <v>48</v>
      </c>
      <c r="M112">
        <v>305</v>
      </c>
    </row>
    <row r="113" spans="1:13">
      <c r="A113" t="s">
        <v>41</v>
      </c>
      <c r="B113" t="s">
        <v>33</v>
      </c>
      <c r="C113" s="2">
        <v>17</v>
      </c>
      <c r="D113" s="2">
        <v>4</v>
      </c>
      <c r="E113" s="2">
        <v>6</v>
      </c>
      <c r="F113">
        <v>16777216</v>
      </c>
      <c r="G113">
        <v>1540035256</v>
      </c>
      <c r="H113">
        <v>56</v>
      </c>
      <c r="I113">
        <v>52</v>
      </c>
      <c r="J113">
        <v>119</v>
      </c>
      <c r="K113">
        <v>19</v>
      </c>
      <c r="L113">
        <v>40</v>
      </c>
      <c r="M113">
        <v>288</v>
      </c>
    </row>
    <row r="114" spans="1:13">
      <c r="A114" t="s">
        <v>42</v>
      </c>
      <c r="B114" t="s">
        <v>33</v>
      </c>
      <c r="C114" s="2">
        <v>18</v>
      </c>
      <c r="D114" s="2">
        <v>4</v>
      </c>
      <c r="E114" s="2">
        <v>6</v>
      </c>
      <c r="F114">
        <v>16777216</v>
      </c>
      <c r="G114">
        <v>1540035256</v>
      </c>
      <c r="H114">
        <v>59</v>
      </c>
      <c r="I114">
        <v>53</v>
      </c>
      <c r="J114">
        <v>119</v>
      </c>
      <c r="K114">
        <v>19</v>
      </c>
      <c r="L114">
        <v>40</v>
      </c>
      <c r="M114">
        <v>293</v>
      </c>
    </row>
    <row r="115" spans="1:13">
      <c r="A115" t="s">
        <v>43</v>
      </c>
      <c r="B115" t="s">
        <v>33</v>
      </c>
      <c r="C115" s="2">
        <v>19</v>
      </c>
      <c r="D115" s="2">
        <v>4</v>
      </c>
      <c r="E115" s="2">
        <v>6</v>
      </c>
      <c r="F115">
        <v>16777216</v>
      </c>
      <c r="G115">
        <v>1540035256</v>
      </c>
      <c r="H115">
        <v>52</v>
      </c>
      <c r="I115">
        <v>53</v>
      </c>
      <c r="J115">
        <v>128</v>
      </c>
      <c r="K115">
        <v>19</v>
      </c>
      <c r="L115">
        <v>40</v>
      </c>
      <c r="M115">
        <v>295</v>
      </c>
    </row>
    <row r="116" spans="1:13">
      <c r="A116" t="s">
        <v>13</v>
      </c>
      <c r="B116" t="s">
        <v>14</v>
      </c>
      <c r="C116" s="2">
        <v>1</v>
      </c>
      <c r="D116" s="2">
        <v>4</v>
      </c>
      <c r="E116" s="2">
        <v>7</v>
      </c>
      <c r="F116">
        <v>16777216</v>
      </c>
      <c r="G116">
        <v>6321118503</v>
      </c>
      <c r="H116">
        <v>234</v>
      </c>
      <c r="I116">
        <v>174</v>
      </c>
      <c r="J116">
        <v>4120</v>
      </c>
      <c r="K116">
        <v>97</v>
      </c>
      <c r="L116">
        <v>65</v>
      </c>
      <c r="M116">
        <v>4693</v>
      </c>
    </row>
    <row r="117" spans="1:13">
      <c r="A117" t="s">
        <v>15</v>
      </c>
      <c r="B117" t="s">
        <v>14</v>
      </c>
      <c r="C117" s="2">
        <v>2</v>
      </c>
      <c r="D117" s="2">
        <v>4</v>
      </c>
      <c r="E117" s="2">
        <v>7</v>
      </c>
      <c r="F117">
        <v>16777216</v>
      </c>
      <c r="G117">
        <v>6321118503</v>
      </c>
      <c r="H117">
        <v>223</v>
      </c>
      <c r="I117">
        <v>160</v>
      </c>
      <c r="J117">
        <v>2132</v>
      </c>
      <c r="K117">
        <v>94</v>
      </c>
      <c r="L117">
        <v>62</v>
      </c>
      <c r="M117">
        <v>2674</v>
      </c>
    </row>
    <row r="118" spans="1:13">
      <c r="A118" t="s">
        <v>16</v>
      </c>
      <c r="B118" t="s">
        <v>14</v>
      </c>
      <c r="C118" s="2">
        <v>3</v>
      </c>
      <c r="D118" s="2">
        <v>4</v>
      </c>
      <c r="E118" s="2">
        <v>7</v>
      </c>
      <c r="F118">
        <v>16777216</v>
      </c>
      <c r="G118">
        <v>6321118503</v>
      </c>
      <c r="H118">
        <v>205</v>
      </c>
      <c r="I118">
        <v>162</v>
      </c>
      <c r="J118">
        <v>1480</v>
      </c>
      <c r="K118">
        <v>94</v>
      </c>
      <c r="L118">
        <v>63</v>
      </c>
      <c r="M118">
        <v>2009</v>
      </c>
    </row>
    <row r="119" spans="1:13">
      <c r="A119" t="s">
        <v>17</v>
      </c>
      <c r="B119" t="s">
        <v>14</v>
      </c>
      <c r="C119" s="2">
        <v>4</v>
      </c>
      <c r="D119" s="2">
        <v>4</v>
      </c>
      <c r="E119" s="2">
        <v>7</v>
      </c>
      <c r="F119">
        <v>16777216</v>
      </c>
      <c r="G119">
        <v>6321118503</v>
      </c>
      <c r="H119">
        <v>222</v>
      </c>
      <c r="I119">
        <v>164</v>
      </c>
      <c r="J119">
        <v>1155</v>
      </c>
      <c r="K119">
        <v>95</v>
      </c>
      <c r="L119">
        <v>60</v>
      </c>
      <c r="M119">
        <v>1701</v>
      </c>
    </row>
    <row r="120" spans="1:13">
      <c r="A120" t="s">
        <v>18</v>
      </c>
      <c r="B120" t="s">
        <v>14</v>
      </c>
      <c r="C120" s="2">
        <v>5</v>
      </c>
      <c r="D120" s="2">
        <v>4</v>
      </c>
      <c r="E120" s="2">
        <v>7</v>
      </c>
      <c r="F120">
        <v>16777216</v>
      </c>
      <c r="G120">
        <v>6321118503</v>
      </c>
      <c r="H120">
        <v>224</v>
      </c>
      <c r="I120">
        <v>165</v>
      </c>
      <c r="J120">
        <v>932</v>
      </c>
      <c r="K120">
        <v>93</v>
      </c>
      <c r="L120">
        <v>61</v>
      </c>
      <c r="M120">
        <v>1480</v>
      </c>
    </row>
    <row r="121" spans="1:13">
      <c r="A121" t="s">
        <v>19</v>
      </c>
      <c r="B121" t="s">
        <v>14</v>
      </c>
      <c r="C121" s="2">
        <v>6</v>
      </c>
      <c r="D121" s="2">
        <v>4</v>
      </c>
      <c r="E121" s="2">
        <v>7</v>
      </c>
      <c r="F121">
        <v>16777216</v>
      </c>
      <c r="G121">
        <v>6321118503</v>
      </c>
      <c r="H121">
        <v>226</v>
      </c>
      <c r="I121">
        <v>161</v>
      </c>
      <c r="J121">
        <v>813</v>
      </c>
      <c r="K121">
        <v>95</v>
      </c>
      <c r="L121">
        <v>63</v>
      </c>
      <c r="M121">
        <v>1362</v>
      </c>
    </row>
    <row r="122" spans="1:13">
      <c r="A122" t="s">
        <v>20</v>
      </c>
      <c r="B122" t="s">
        <v>14</v>
      </c>
      <c r="C122" s="2">
        <v>7</v>
      </c>
      <c r="D122" s="2">
        <v>4</v>
      </c>
      <c r="E122" s="2">
        <v>7</v>
      </c>
      <c r="F122">
        <v>16777216</v>
      </c>
      <c r="G122">
        <v>6321118503</v>
      </c>
      <c r="H122">
        <v>212</v>
      </c>
      <c r="I122">
        <v>162</v>
      </c>
      <c r="J122">
        <v>715</v>
      </c>
      <c r="K122">
        <v>94</v>
      </c>
      <c r="L122">
        <v>63</v>
      </c>
      <c r="M122">
        <v>1249</v>
      </c>
    </row>
    <row r="123" spans="1:13">
      <c r="A123" t="s">
        <v>21</v>
      </c>
      <c r="B123" t="s">
        <v>14</v>
      </c>
      <c r="C123" s="2">
        <v>8</v>
      </c>
      <c r="D123" s="2">
        <v>4</v>
      </c>
      <c r="E123" s="2">
        <v>7</v>
      </c>
      <c r="F123">
        <v>16777216</v>
      </c>
      <c r="G123">
        <v>6321118503</v>
      </c>
      <c r="H123">
        <v>216</v>
      </c>
      <c r="I123">
        <v>175</v>
      </c>
      <c r="J123">
        <v>625</v>
      </c>
      <c r="K123">
        <v>95</v>
      </c>
      <c r="L123">
        <v>67</v>
      </c>
      <c r="M123">
        <v>1182</v>
      </c>
    </row>
    <row r="124" spans="1:13">
      <c r="A124" t="s">
        <v>32</v>
      </c>
      <c r="B124" t="s">
        <v>33</v>
      </c>
      <c r="C124" s="2">
        <v>9</v>
      </c>
      <c r="D124" s="2">
        <v>4</v>
      </c>
      <c r="E124" s="2">
        <v>7</v>
      </c>
      <c r="F124">
        <v>16777216</v>
      </c>
      <c r="G124">
        <v>6321118503</v>
      </c>
      <c r="H124">
        <v>213</v>
      </c>
      <c r="I124">
        <v>225</v>
      </c>
      <c r="J124">
        <v>565</v>
      </c>
      <c r="K124">
        <v>87</v>
      </c>
      <c r="L124">
        <v>57</v>
      </c>
      <c r="M124">
        <v>1151</v>
      </c>
    </row>
    <row r="125" spans="1:13">
      <c r="A125" t="s">
        <v>34</v>
      </c>
      <c r="B125" t="s">
        <v>33</v>
      </c>
      <c r="C125" s="2">
        <v>10</v>
      </c>
      <c r="D125" s="2">
        <v>4</v>
      </c>
      <c r="E125" s="2">
        <v>7</v>
      </c>
      <c r="F125">
        <v>16777216</v>
      </c>
      <c r="G125">
        <v>6321118503</v>
      </c>
      <c r="H125">
        <v>230</v>
      </c>
      <c r="I125">
        <v>212</v>
      </c>
      <c r="J125">
        <v>521</v>
      </c>
      <c r="K125">
        <v>88</v>
      </c>
      <c r="L125">
        <v>59</v>
      </c>
      <c r="M125">
        <v>1114</v>
      </c>
    </row>
    <row r="126" spans="1:13">
      <c r="A126" t="s">
        <v>35</v>
      </c>
      <c r="B126" t="s">
        <v>33</v>
      </c>
      <c r="C126" s="2">
        <v>11</v>
      </c>
      <c r="D126" s="2">
        <v>4</v>
      </c>
      <c r="E126" s="2">
        <v>7</v>
      </c>
      <c r="F126">
        <v>16777216</v>
      </c>
      <c r="G126">
        <v>6321118503</v>
      </c>
      <c r="H126">
        <v>216</v>
      </c>
      <c r="I126">
        <v>211</v>
      </c>
      <c r="J126">
        <v>483</v>
      </c>
      <c r="K126">
        <v>87</v>
      </c>
      <c r="L126">
        <v>67</v>
      </c>
      <c r="M126">
        <v>1069</v>
      </c>
    </row>
    <row r="127" spans="1:13">
      <c r="A127" t="s">
        <v>36</v>
      </c>
      <c r="B127" t="s">
        <v>33</v>
      </c>
      <c r="C127" s="2">
        <v>12</v>
      </c>
      <c r="D127" s="2">
        <v>4</v>
      </c>
      <c r="E127" s="2">
        <v>7</v>
      </c>
      <c r="F127">
        <v>16777216</v>
      </c>
      <c r="G127">
        <v>6321118503</v>
      </c>
      <c r="H127">
        <v>219</v>
      </c>
      <c r="I127">
        <v>211</v>
      </c>
      <c r="J127">
        <v>450</v>
      </c>
      <c r="K127">
        <v>92</v>
      </c>
      <c r="L127">
        <v>59</v>
      </c>
      <c r="M127">
        <v>1035</v>
      </c>
    </row>
    <row r="128" spans="1:13">
      <c r="A128" t="s">
        <v>37</v>
      </c>
      <c r="B128" t="s">
        <v>33</v>
      </c>
      <c r="C128" s="2">
        <v>13</v>
      </c>
      <c r="D128" s="2">
        <v>4</v>
      </c>
      <c r="E128" s="2">
        <v>7</v>
      </c>
      <c r="F128">
        <v>16777216</v>
      </c>
      <c r="G128">
        <v>6321118503</v>
      </c>
      <c r="H128">
        <v>253</v>
      </c>
      <c r="I128">
        <v>210</v>
      </c>
      <c r="J128">
        <v>445</v>
      </c>
      <c r="K128">
        <v>93</v>
      </c>
      <c r="L128">
        <v>62</v>
      </c>
      <c r="M128">
        <v>1067</v>
      </c>
    </row>
    <row r="129" spans="1:13">
      <c r="A129" t="s">
        <v>38</v>
      </c>
      <c r="B129" t="s">
        <v>33</v>
      </c>
      <c r="C129" s="2">
        <v>14</v>
      </c>
      <c r="D129" s="2">
        <v>4</v>
      </c>
      <c r="E129" s="2">
        <v>7</v>
      </c>
      <c r="F129">
        <v>16777216</v>
      </c>
      <c r="G129">
        <v>6321118503</v>
      </c>
      <c r="H129">
        <v>252</v>
      </c>
      <c r="I129">
        <v>215</v>
      </c>
      <c r="J129">
        <v>422</v>
      </c>
      <c r="K129">
        <v>92</v>
      </c>
      <c r="L129">
        <v>63</v>
      </c>
      <c r="M129">
        <v>1049</v>
      </c>
    </row>
    <row r="130" spans="1:13">
      <c r="A130" t="s">
        <v>39</v>
      </c>
      <c r="B130" t="s">
        <v>33</v>
      </c>
      <c r="C130" s="2">
        <v>15</v>
      </c>
      <c r="D130" s="2">
        <v>4</v>
      </c>
      <c r="E130" s="2">
        <v>7</v>
      </c>
      <c r="F130">
        <v>16777216</v>
      </c>
      <c r="G130">
        <v>6321118503</v>
      </c>
      <c r="H130">
        <v>241</v>
      </c>
      <c r="I130">
        <v>210</v>
      </c>
      <c r="J130">
        <v>376</v>
      </c>
      <c r="K130">
        <v>90</v>
      </c>
      <c r="L130">
        <v>67</v>
      </c>
      <c r="M130">
        <v>988</v>
      </c>
    </row>
    <row r="131" spans="1:13">
      <c r="A131" t="s">
        <v>40</v>
      </c>
      <c r="B131" t="s">
        <v>33</v>
      </c>
      <c r="C131" s="2">
        <v>16</v>
      </c>
      <c r="D131" s="2">
        <v>4</v>
      </c>
      <c r="E131" s="2">
        <v>7</v>
      </c>
      <c r="F131">
        <v>16777216</v>
      </c>
      <c r="G131">
        <v>6321118503</v>
      </c>
      <c r="H131">
        <v>233</v>
      </c>
      <c r="I131">
        <v>212</v>
      </c>
      <c r="J131">
        <v>374</v>
      </c>
      <c r="K131">
        <v>90</v>
      </c>
      <c r="L131">
        <v>62</v>
      </c>
      <c r="M131">
        <v>976</v>
      </c>
    </row>
    <row r="132" spans="1:13">
      <c r="A132" t="s">
        <v>41</v>
      </c>
      <c r="B132" t="s">
        <v>33</v>
      </c>
      <c r="C132" s="2">
        <v>17</v>
      </c>
      <c r="D132" s="2">
        <v>4</v>
      </c>
      <c r="E132" s="2">
        <v>7</v>
      </c>
      <c r="F132">
        <v>16777216</v>
      </c>
      <c r="G132">
        <v>6321118503</v>
      </c>
      <c r="H132">
        <v>245</v>
      </c>
      <c r="I132">
        <v>213</v>
      </c>
      <c r="J132">
        <v>348</v>
      </c>
      <c r="K132">
        <v>89</v>
      </c>
      <c r="L132">
        <v>66</v>
      </c>
      <c r="M132">
        <v>965</v>
      </c>
    </row>
    <row r="133" spans="1:13">
      <c r="A133" t="s">
        <v>42</v>
      </c>
      <c r="B133" t="s">
        <v>33</v>
      </c>
      <c r="C133" s="2">
        <v>18</v>
      </c>
      <c r="D133" s="2">
        <v>4</v>
      </c>
      <c r="E133" s="2">
        <v>7</v>
      </c>
      <c r="F133">
        <v>16777216</v>
      </c>
      <c r="G133">
        <v>6321118503</v>
      </c>
      <c r="H133">
        <v>229</v>
      </c>
      <c r="I133">
        <v>212</v>
      </c>
      <c r="J133">
        <v>376</v>
      </c>
      <c r="K133">
        <v>94</v>
      </c>
      <c r="L133">
        <v>60</v>
      </c>
      <c r="M133">
        <v>975</v>
      </c>
    </row>
    <row r="134" spans="1:13">
      <c r="A134" t="s">
        <v>43</v>
      </c>
      <c r="B134" t="s">
        <v>33</v>
      </c>
      <c r="C134" s="2">
        <v>19</v>
      </c>
      <c r="D134" s="2">
        <v>4</v>
      </c>
      <c r="E134" s="2">
        <v>7</v>
      </c>
      <c r="F134">
        <v>16777216</v>
      </c>
      <c r="G134">
        <v>6321118503</v>
      </c>
      <c r="H134">
        <v>226</v>
      </c>
      <c r="I134">
        <v>219</v>
      </c>
      <c r="J134">
        <v>329</v>
      </c>
      <c r="K134">
        <v>90</v>
      </c>
      <c r="L134">
        <v>54</v>
      </c>
      <c r="M134">
        <v>924</v>
      </c>
    </row>
    <row r="135" spans="1:13">
      <c r="A135" t="s">
        <v>13</v>
      </c>
      <c r="B135" t="s">
        <v>14</v>
      </c>
      <c r="C135" s="2">
        <v>1</v>
      </c>
      <c r="D135" s="2">
        <v>4</v>
      </c>
      <c r="E135" s="2">
        <v>8</v>
      </c>
      <c r="F135">
        <v>25165824</v>
      </c>
      <c r="G135">
        <v>10514761914</v>
      </c>
      <c r="H135">
        <v>400</v>
      </c>
      <c r="I135">
        <v>262</v>
      </c>
      <c r="J135">
        <v>14874</v>
      </c>
      <c r="K135">
        <v>349</v>
      </c>
      <c r="L135">
        <v>3</v>
      </c>
      <c r="M135">
        <v>16137</v>
      </c>
    </row>
    <row r="136" spans="1:13">
      <c r="A136" t="s">
        <v>15</v>
      </c>
      <c r="B136" t="s">
        <v>14</v>
      </c>
      <c r="C136" s="2">
        <v>2</v>
      </c>
      <c r="D136" s="2">
        <v>4</v>
      </c>
      <c r="E136" s="2">
        <v>8</v>
      </c>
      <c r="F136">
        <v>25165824</v>
      </c>
      <c r="G136">
        <v>10514761914</v>
      </c>
      <c r="H136">
        <v>379</v>
      </c>
      <c r="I136">
        <v>247</v>
      </c>
      <c r="J136">
        <v>7530</v>
      </c>
      <c r="K136">
        <v>330</v>
      </c>
      <c r="L136">
        <v>245</v>
      </c>
      <c r="M136">
        <v>8734</v>
      </c>
    </row>
    <row r="137" spans="1:13">
      <c r="A137" t="s">
        <v>29</v>
      </c>
      <c r="B137" t="s">
        <v>30</v>
      </c>
      <c r="C137" s="2">
        <v>3</v>
      </c>
      <c r="D137" s="2">
        <v>4</v>
      </c>
      <c r="E137" s="2">
        <v>8</v>
      </c>
      <c r="F137">
        <v>25165824</v>
      </c>
      <c r="G137">
        <v>10514761914</v>
      </c>
      <c r="H137">
        <v>355</v>
      </c>
      <c r="I137">
        <v>386</v>
      </c>
      <c r="J137">
        <v>5234</v>
      </c>
      <c r="K137">
        <v>271</v>
      </c>
      <c r="L137">
        <v>295</v>
      </c>
      <c r="M137">
        <v>6545</v>
      </c>
    </row>
    <row r="138" spans="1:13">
      <c r="A138" t="s">
        <v>22</v>
      </c>
      <c r="B138" t="s">
        <v>23</v>
      </c>
      <c r="C138" s="2">
        <v>4</v>
      </c>
      <c r="D138" s="2">
        <v>4</v>
      </c>
      <c r="E138" s="2">
        <v>8</v>
      </c>
      <c r="F138">
        <v>25165824</v>
      </c>
      <c r="G138">
        <v>10514761914</v>
      </c>
      <c r="H138">
        <v>389</v>
      </c>
      <c r="I138">
        <v>331</v>
      </c>
      <c r="J138">
        <v>4075</v>
      </c>
      <c r="K138">
        <v>326</v>
      </c>
      <c r="L138">
        <v>304</v>
      </c>
      <c r="M138">
        <v>5430</v>
      </c>
    </row>
    <row r="139" spans="1:13">
      <c r="A139" t="s">
        <v>27</v>
      </c>
      <c r="B139" t="s">
        <v>28</v>
      </c>
      <c r="C139" s="2">
        <v>5</v>
      </c>
      <c r="D139" s="2">
        <v>4</v>
      </c>
      <c r="E139" s="2">
        <v>8</v>
      </c>
      <c r="F139">
        <v>25165824</v>
      </c>
      <c r="G139">
        <v>10514761914</v>
      </c>
      <c r="H139">
        <v>378</v>
      </c>
      <c r="I139">
        <v>305</v>
      </c>
      <c r="J139">
        <v>3275</v>
      </c>
      <c r="K139">
        <v>243</v>
      </c>
      <c r="L139">
        <v>306</v>
      </c>
      <c r="M139">
        <v>4511</v>
      </c>
    </row>
    <row r="140" spans="1:13">
      <c r="A140" t="s">
        <v>31</v>
      </c>
      <c r="B140" t="s">
        <v>28</v>
      </c>
      <c r="C140" s="2">
        <v>6</v>
      </c>
      <c r="D140" s="2">
        <v>4</v>
      </c>
      <c r="E140" s="2">
        <v>8</v>
      </c>
      <c r="F140">
        <v>25165824</v>
      </c>
      <c r="G140">
        <v>10514761914</v>
      </c>
      <c r="H140">
        <v>369</v>
      </c>
      <c r="I140">
        <v>313</v>
      </c>
      <c r="J140">
        <v>2705</v>
      </c>
      <c r="K140">
        <v>273</v>
      </c>
      <c r="L140">
        <v>251</v>
      </c>
      <c r="M140">
        <v>3915</v>
      </c>
    </row>
    <row r="141" spans="1:13">
      <c r="A141" t="s">
        <v>24</v>
      </c>
      <c r="B141" t="s">
        <v>23</v>
      </c>
      <c r="C141" s="2">
        <v>7</v>
      </c>
      <c r="D141" s="2">
        <v>4</v>
      </c>
      <c r="E141" s="2">
        <v>8</v>
      </c>
      <c r="F141">
        <v>25165824</v>
      </c>
      <c r="G141">
        <v>10514761914</v>
      </c>
      <c r="H141">
        <v>373</v>
      </c>
      <c r="I141">
        <v>328</v>
      </c>
      <c r="J141">
        <v>2408</v>
      </c>
      <c r="K141">
        <v>339</v>
      </c>
      <c r="L141">
        <v>269</v>
      </c>
      <c r="M141">
        <v>3722</v>
      </c>
    </row>
    <row r="142" spans="1:13">
      <c r="A142" t="s">
        <v>26</v>
      </c>
      <c r="B142" t="s">
        <v>25</v>
      </c>
      <c r="C142" s="2">
        <v>8</v>
      </c>
      <c r="D142" s="2">
        <v>4</v>
      </c>
      <c r="E142" s="2">
        <v>8</v>
      </c>
      <c r="F142">
        <v>25165824</v>
      </c>
      <c r="G142">
        <v>10514761914</v>
      </c>
      <c r="H142">
        <v>378</v>
      </c>
      <c r="I142">
        <v>344</v>
      </c>
      <c r="J142">
        <v>2061</v>
      </c>
      <c r="K142">
        <v>301</v>
      </c>
      <c r="L142">
        <v>293</v>
      </c>
      <c r="M142">
        <v>3381</v>
      </c>
    </row>
    <row r="143" spans="1:13">
      <c r="A143" t="s">
        <v>32</v>
      </c>
      <c r="B143" t="s">
        <v>33</v>
      </c>
      <c r="C143" s="2">
        <v>9</v>
      </c>
      <c r="D143" s="2">
        <v>4</v>
      </c>
      <c r="E143" s="2">
        <v>8</v>
      </c>
      <c r="F143">
        <v>25165824</v>
      </c>
      <c r="G143">
        <v>10514761914</v>
      </c>
      <c r="H143">
        <v>359</v>
      </c>
      <c r="I143">
        <v>337</v>
      </c>
      <c r="J143">
        <v>1850</v>
      </c>
      <c r="K143">
        <v>309</v>
      </c>
      <c r="L143">
        <v>230</v>
      </c>
      <c r="M143">
        <v>3089</v>
      </c>
    </row>
    <row r="144" spans="1:13">
      <c r="A144" t="s">
        <v>34</v>
      </c>
      <c r="B144" t="s">
        <v>33</v>
      </c>
      <c r="C144" s="2">
        <v>10</v>
      </c>
      <c r="D144" s="2">
        <v>4</v>
      </c>
      <c r="E144" s="2">
        <v>8</v>
      </c>
      <c r="F144">
        <v>25165824</v>
      </c>
      <c r="G144">
        <v>10514761914</v>
      </c>
      <c r="H144">
        <v>394</v>
      </c>
      <c r="I144">
        <v>335</v>
      </c>
      <c r="J144">
        <v>1703</v>
      </c>
      <c r="K144">
        <v>312</v>
      </c>
      <c r="L144">
        <v>270</v>
      </c>
      <c r="M144">
        <v>3017</v>
      </c>
    </row>
    <row r="145" spans="1:13">
      <c r="A145" t="s">
        <v>35</v>
      </c>
      <c r="B145" t="s">
        <v>33</v>
      </c>
      <c r="C145" s="2">
        <v>11</v>
      </c>
      <c r="D145" s="2">
        <v>4</v>
      </c>
      <c r="E145" s="2">
        <v>8</v>
      </c>
      <c r="F145">
        <v>25165824</v>
      </c>
      <c r="G145">
        <v>10514761914</v>
      </c>
      <c r="H145">
        <v>345</v>
      </c>
      <c r="I145">
        <v>335</v>
      </c>
      <c r="J145">
        <v>1543</v>
      </c>
      <c r="K145">
        <v>308</v>
      </c>
      <c r="L145">
        <v>234</v>
      </c>
      <c r="M145">
        <v>2768</v>
      </c>
    </row>
    <row r="146" spans="1:13">
      <c r="A146" t="s">
        <v>36</v>
      </c>
      <c r="B146" t="s">
        <v>33</v>
      </c>
      <c r="C146" s="2">
        <v>12</v>
      </c>
      <c r="D146" s="2">
        <v>4</v>
      </c>
      <c r="E146" s="2">
        <v>8</v>
      </c>
      <c r="F146">
        <v>25165824</v>
      </c>
      <c r="G146">
        <v>10514761914</v>
      </c>
      <c r="H146">
        <v>378</v>
      </c>
      <c r="I146">
        <v>324</v>
      </c>
      <c r="J146">
        <v>1401</v>
      </c>
      <c r="K146">
        <v>318</v>
      </c>
      <c r="L146">
        <v>233</v>
      </c>
      <c r="M146">
        <v>2658</v>
      </c>
    </row>
    <row r="147" spans="1:13">
      <c r="A147" t="s">
        <v>37</v>
      </c>
      <c r="B147" t="s">
        <v>33</v>
      </c>
      <c r="C147" s="2">
        <v>13</v>
      </c>
      <c r="D147" s="2">
        <v>4</v>
      </c>
      <c r="E147" s="2">
        <v>8</v>
      </c>
      <c r="F147">
        <v>25165824</v>
      </c>
      <c r="G147">
        <v>10514761914</v>
      </c>
      <c r="H147">
        <v>424</v>
      </c>
      <c r="I147">
        <v>325</v>
      </c>
      <c r="J147">
        <v>1296</v>
      </c>
      <c r="K147">
        <v>302</v>
      </c>
      <c r="L147">
        <v>233</v>
      </c>
      <c r="M147">
        <v>2584</v>
      </c>
    </row>
    <row r="148" spans="1:13">
      <c r="A148" t="s">
        <v>38</v>
      </c>
      <c r="B148" t="s">
        <v>33</v>
      </c>
      <c r="C148" s="2">
        <v>14</v>
      </c>
      <c r="D148" s="2">
        <v>4</v>
      </c>
      <c r="E148" s="2">
        <v>8</v>
      </c>
      <c r="F148">
        <v>25165824</v>
      </c>
      <c r="G148">
        <v>10514761914</v>
      </c>
      <c r="H148">
        <v>432</v>
      </c>
      <c r="I148">
        <v>335</v>
      </c>
      <c r="J148">
        <v>1218</v>
      </c>
      <c r="K148">
        <v>318</v>
      </c>
      <c r="L148">
        <v>228</v>
      </c>
      <c r="M148">
        <v>2535</v>
      </c>
    </row>
    <row r="149" spans="1:13">
      <c r="A149" t="s">
        <v>39</v>
      </c>
      <c r="B149" t="s">
        <v>33</v>
      </c>
      <c r="C149" s="2">
        <v>15</v>
      </c>
      <c r="D149" s="2">
        <v>4</v>
      </c>
      <c r="E149" s="2">
        <v>8</v>
      </c>
      <c r="F149">
        <v>25165824</v>
      </c>
      <c r="G149">
        <v>10514761914</v>
      </c>
      <c r="H149">
        <v>368</v>
      </c>
      <c r="I149">
        <v>324</v>
      </c>
      <c r="J149">
        <v>1149</v>
      </c>
      <c r="K149">
        <v>313</v>
      </c>
      <c r="L149">
        <v>231</v>
      </c>
      <c r="M149">
        <v>2390</v>
      </c>
    </row>
    <row r="150" spans="1:13">
      <c r="A150" t="s">
        <v>40</v>
      </c>
      <c r="B150" t="s">
        <v>33</v>
      </c>
      <c r="C150" s="2">
        <v>16</v>
      </c>
      <c r="D150" s="2">
        <v>4</v>
      </c>
      <c r="E150" s="2">
        <v>8</v>
      </c>
      <c r="F150">
        <v>25165824</v>
      </c>
      <c r="G150">
        <v>10514761914</v>
      </c>
      <c r="H150">
        <v>393</v>
      </c>
      <c r="I150">
        <v>324</v>
      </c>
      <c r="J150">
        <v>1082</v>
      </c>
      <c r="K150">
        <v>309</v>
      </c>
      <c r="L150">
        <v>229</v>
      </c>
      <c r="M150">
        <v>2340</v>
      </c>
    </row>
    <row r="151" spans="1:13">
      <c r="A151" t="s">
        <v>41</v>
      </c>
      <c r="B151" t="s">
        <v>33</v>
      </c>
      <c r="C151" s="2">
        <v>17</v>
      </c>
      <c r="D151" s="2">
        <v>4</v>
      </c>
      <c r="E151" s="2">
        <v>8</v>
      </c>
      <c r="F151">
        <v>25165824</v>
      </c>
      <c r="G151">
        <v>10514761914</v>
      </c>
      <c r="H151">
        <v>401</v>
      </c>
      <c r="I151">
        <v>323</v>
      </c>
      <c r="J151">
        <v>1032</v>
      </c>
      <c r="K151">
        <v>307</v>
      </c>
      <c r="L151">
        <v>229</v>
      </c>
      <c r="M151">
        <v>2297</v>
      </c>
    </row>
    <row r="152" spans="1:13">
      <c r="A152" t="s">
        <v>42</v>
      </c>
      <c r="B152" t="s">
        <v>33</v>
      </c>
      <c r="C152" s="2">
        <v>18</v>
      </c>
      <c r="D152" s="2">
        <v>4</v>
      </c>
      <c r="E152" s="2">
        <v>8</v>
      </c>
      <c r="F152">
        <v>25165824</v>
      </c>
      <c r="G152">
        <v>10514761914</v>
      </c>
      <c r="H152">
        <v>388</v>
      </c>
      <c r="I152">
        <v>327</v>
      </c>
      <c r="J152">
        <v>982</v>
      </c>
      <c r="K152">
        <v>318</v>
      </c>
      <c r="L152">
        <v>231</v>
      </c>
      <c r="M152">
        <v>2249</v>
      </c>
    </row>
    <row r="153" spans="1:13">
      <c r="A153" t="s">
        <v>43</v>
      </c>
      <c r="B153" t="s">
        <v>33</v>
      </c>
      <c r="C153" s="2">
        <v>19</v>
      </c>
      <c r="D153" s="2">
        <v>4</v>
      </c>
      <c r="E153" s="2">
        <v>8</v>
      </c>
      <c r="F153">
        <v>25165824</v>
      </c>
      <c r="G153">
        <v>10514761914</v>
      </c>
      <c r="H153">
        <v>379</v>
      </c>
      <c r="I153">
        <v>324</v>
      </c>
      <c r="J153">
        <v>969</v>
      </c>
      <c r="K153">
        <v>293</v>
      </c>
      <c r="L153">
        <v>239</v>
      </c>
      <c r="M153">
        <v>2208</v>
      </c>
    </row>
  </sheetData>
  <autoFilter ref="A1:M153">
    <sortState ref="A2:M153">
      <sortCondition ref="E2:E153"/>
      <sortCondition ref="C2:C15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A26" sqref="A26:XFD26"/>
    </sheetView>
  </sheetViews>
  <sheetFormatPr baseColWidth="10" defaultRowHeight="15" x14ac:dyDescent="0"/>
  <cols>
    <col min="1" max="1" width="11.33203125" customWidth="1"/>
    <col min="2" max="2" width="11.6640625" customWidth="1"/>
    <col min="3" max="3" width="13.1640625" style="2" bestFit="1" customWidth="1"/>
    <col min="4" max="4" width="13.83203125" style="2" bestFit="1" customWidth="1"/>
    <col min="5" max="5" width="10.83203125" style="2"/>
    <col min="7" max="7" width="12.1640625" bestFit="1" customWidth="1"/>
    <col min="12" max="12" width="12.16406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s="2">
        <v>1</v>
      </c>
      <c r="D2" s="2">
        <v>4</v>
      </c>
      <c r="E2" s="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16</v>
      </c>
      <c r="B3" t="s">
        <v>14</v>
      </c>
      <c r="C3" s="2">
        <v>3</v>
      </c>
      <c r="D3" s="2">
        <v>4</v>
      </c>
      <c r="E3" s="2">
        <v>1</v>
      </c>
      <c r="F3">
        <v>4194304</v>
      </c>
      <c r="G3">
        <v>4640417</v>
      </c>
      <c r="H3">
        <v>0</v>
      </c>
      <c r="I3">
        <v>1</v>
      </c>
      <c r="J3">
        <v>47</v>
      </c>
      <c r="K3">
        <v>0</v>
      </c>
      <c r="L3">
        <v>2</v>
      </c>
      <c r="M3">
        <v>52</v>
      </c>
    </row>
    <row r="4" spans="1:13">
      <c r="A4" t="s">
        <v>18</v>
      </c>
      <c r="B4" t="s">
        <v>14</v>
      </c>
      <c r="C4" s="2">
        <v>5</v>
      </c>
      <c r="D4" s="2">
        <v>4</v>
      </c>
      <c r="E4" s="2">
        <v>1</v>
      </c>
      <c r="F4">
        <v>4194304</v>
      </c>
      <c r="G4">
        <v>4640417</v>
      </c>
      <c r="H4">
        <v>0</v>
      </c>
      <c r="I4">
        <v>1</v>
      </c>
      <c r="J4">
        <v>49</v>
      </c>
      <c r="K4">
        <v>0</v>
      </c>
      <c r="L4">
        <v>2</v>
      </c>
      <c r="M4">
        <v>54</v>
      </c>
    </row>
    <row r="5" spans="1:13">
      <c r="A5" t="s">
        <v>20</v>
      </c>
      <c r="B5" t="s">
        <v>14</v>
      </c>
      <c r="C5" s="2">
        <v>7</v>
      </c>
      <c r="D5" s="2">
        <v>4</v>
      </c>
      <c r="E5" s="2">
        <v>1</v>
      </c>
      <c r="F5">
        <v>4194304</v>
      </c>
      <c r="G5">
        <v>4640417</v>
      </c>
      <c r="H5">
        <v>0</v>
      </c>
      <c r="I5">
        <v>1</v>
      </c>
      <c r="J5">
        <v>48</v>
      </c>
      <c r="K5">
        <v>0</v>
      </c>
      <c r="L5">
        <v>2</v>
      </c>
      <c r="M5">
        <v>53</v>
      </c>
    </row>
    <row r="6" spans="1:13">
      <c r="A6" t="s">
        <v>32</v>
      </c>
      <c r="B6" t="s">
        <v>33</v>
      </c>
      <c r="C6" s="2">
        <v>9</v>
      </c>
      <c r="D6" s="2">
        <v>4</v>
      </c>
      <c r="E6" s="2">
        <v>1</v>
      </c>
      <c r="F6">
        <v>4194304</v>
      </c>
      <c r="G6">
        <v>4640417</v>
      </c>
      <c r="H6">
        <v>0</v>
      </c>
      <c r="I6">
        <v>1</v>
      </c>
      <c r="J6">
        <v>59</v>
      </c>
      <c r="K6">
        <v>0</v>
      </c>
      <c r="L6">
        <v>2</v>
      </c>
      <c r="M6">
        <v>64</v>
      </c>
    </row>
    <row r="7" spans="1:13">
      <c r="A7" t="s">
        <v>35</v>
      </c>
      <c r="B7" t="s">
        <v>33</v>
      </c>
      <c r="C7" s="2">
        <v>11</v>
      </c>
      <c r="D7" s="2">
        <v>4</v>
      </c>
      <c r="E7" s="2">
        <v>1</v>
      </c>
      <c r="F7">
        <v>4194304</v>
      </c>
      <c r="G7">
        <v>4640417</v>
      </c>
      <c r="H7">
        <v>0</v>
      </c>
      <c r="I7">
        <v>0</v>
      </c>
      <c r="J7">
        <v>51</v>
      </c>
      <c r="K7">
        <v>0</v>
      </c>
      <c r="L7">
        <v>2</v>
      </c>
      <c r="M7">
        <v>56</v>
      </c>
    </row>
    <row r="8" spans="1:13">
      <c r="A8" t="s">
        <v>37</v>
      </c>
      <c r="B8" t="s">
        <v>33</v>
      </c>
      <c r="C8" s="2">
        <v>13</v>
      </c>
      <c r="D8" s="2">
        <v>4</v>
      </c>
      <c r="E8" s="2">
        <v>1</v>
      </c>
      <c r="F8">
        <v>4194304</v>
      </c>
      <c r="G8">
        <v>4640417</v>
      </c>
      <c r="H8">
        <v>0</v>
      </c>
      <c r="I8">
        <v>0</v>
      </c>
      <c r="J8">
        <v>48</v>
      </c>
      <c r="K8">
        <v>0</v>
      </c>
      <c r="L8">
        <v>2</v>
      </c>
      <c r="M8">
        <v>53</v>
      </c>
    </row>
    <row r="9" spans="1:13">
      <c r="A9" t="s">
        <v>39</v>
      </c>
      <c r="B9" t="s">
        <v>33</v>
      </c>
      <c r="C9" s="2">
        <v>15</v>
      </c>
      <c r="D9" s="2">
        <v>4</v>
      </c>
      <c r="E9" s="2">
        <v>1</v>
      </c>
      <c r="F9">
        <v>4194304</v>
      </c>
      <c r="G9">
        <v>4640417</v>
      </c>
      <c r="H9">
        <v>0</v>
      </c>
      <c r="I9">
        <v>0</v>
      </c>
      <c r="J9">
        <v>49</v>
      </c>
      <c r="K9">
        <v>0</v>
      </c>
      <c r="L9">
        <v>2</v>
      </c>
      <c r="M9">
        <v>53</v>
      </c>
    </row>
    <row r="10" spans="1:13">
      <c r="A10" t="s">
        <v>41</v>
      </c>
      <c r="B10" t="s">
        <v>33</v>
      </c>
      <c r="C10" s="2">
        <v>17</v>
      </c>
      <c r="D10" s="2">
        <v>4</v>
      </c>
      <c r="E10" s="2">
        <v>1</v>
      </c>
      <c r="F10">
        <v>4194304</v>
      </c>
      <c r="G10">
        <v>4640417</v>
      </c>
      <c r="H10">
        <v>0</v>
      </c>
      <c r="I10">
        <v>1</v>
      </c>
      <c r="J10">
        <v>51</v>
      </c>
      <c r="K10">
        <v>0</v>
      </c>
      <c r="L10">
        <v>2</v>
      </c>
      <c r="M10">
        <v>56</v>
      </c>
    </row>
    <row r="11" spans="1:13">
      <c r="A11" t="s">
        <v>43</v>
      </c>
      <c r="B11" t="s">
        <v>33</v>
      </c>
      <c r="C11" s="2">
        <v>19</v>
      </c>
      <c r="D11" s="2">
        <v>4</v>
      </c>
      <c r="E11" s="2">
        <v>1</v>
      </c>
      <c r="F11">
        <v>4194304</v>
      </c>
      <c r="G11">
        <v>4640417</v>
      </c>
      <c r="H11">
        <v>0</v>
      </c>
      <c r="I11">
        <v>1</v>
      </c>
      <c r="J11">
        <v>52</v>
      </c>
      <c r="K11">
        <v>0</v>
      </c>
      <c r="L11">
        <v>4</v>
      </c>
      <c r="M11">
        <v>59</v>
      </c>
    </row>
    <row r="12" spans="1:13">
      <c r="A12" t="s">
        <v>13</v>
      </c>
      <c r="B12" t="s">
        <v>14</v>
      </c>
      <c r="C12" s="2">
        <v>1</v>
      </c>
      <c r="D12" s="2">
        <v>4</v>
      </c>
      <c r="E12" s="2">
        <v>2</v>
      </c>
      <c r="F12">
        <v>8388608</v>
      </c>
      <c r="G12">
        <v>183374462</v>
      </c>
      <c r="H12">
        <v>7</v>
      </c>
      <c r="I12">
        <v>6</v>
      </c>
      <c r="J12">
        <v>228</v>
      </c>
      <c r="K12">
        <v>3</v>
      </c>
      <c r="L12">
        <v>11</v>
      </c>
      <c r="M12">
        <v>258</v>
      </c>
    </row>
    <row r="13" spans="1:13">
      <c r="A13" t="s">
        <v>16</v>
      </c>
      <c r="B13" t="s">
        <v>14</v>
      </c>
      <c r="C13" s="2">
        <v>3</v>
      </c>
      <c r="D13" s="2">
        <v>4</v>
      </c>
      <c r="E13" s="2">
        <v>2</v>
      </c>
      <c r="F13">
        <v>8388608</v>
      </c>
      <c r="G13">
        <v>183374462</v>
      </c>
      <c r="H13">
        <v>6</v>
      </c>
      <c r="I13">
        <v>6</v>
      </c>
      <c r="J13">
        <v>102</v>
      </c>
      <c r="K13">
        <v>3</v>
      </c>
      <c r="L13">
        <v>10</v>
      </c>
      <c r="M13">
        <v>131</v>
      </c>
    </row>
    <row r="14" spans="1:13">
      <c r="A14" t="s">
        <v>18</v>
      </c>
      <c r="B14" t="s">
        <v>14</v>
      </c>
      <c r="C14" s="2">
        <v>5</v>
      </c>
      <c r="D14" s="2">
        <v>4</v>
      </c>
      <c r="E14" s="2">
        <v>2</v>
      </c>
      <c r="F14">
        <v>8388608</v>
      </c>
      <c r="G14">
        <v>183374462</v>
      </c>
      <c r="H14">
        <v>7</v>
      </c>
      <c r="I14">
        <v>7</v>
      </c>
      <c r="J14">
        <v>96</v>
      </c>
      <c r="K14">
        <v>3</v>
      </c>
      <c r="L14">
        <v>10</v>
      </c>
      <c r="M14">
        <v>125</v>
      </c>
    </row>
    <row r="15" spans="1:13">
      <c r="A15" t="s">
        <v>20</v>
      </c>
      <c r="B15" t="s">
        <v>14</v>
      </c>
      <c r="C15" s="2">
        <v>7</v>
      </c>
      <c r="D15" s="2">
        <v>4</v>
      </c>
      <c r="E15" s="2">
        <v>2</v>
      </c>
      <c r="F15">
        <v>8388608</v>
      </c>
      <c r="G15">
        <v>183374462</v>
      </c>
      <c r="H15">
        <v>6</v>
      </c>
      <c r="I15">
        <v>7</v>
      </c>
      <c r="J15">
        <v>90</v>
      </c>
      <c r="K15">
        <v>3</v>
      </c>
      <c r="L15">
        <v>11</v>
      </c>
      <c r="M15">
        <v>179</v>
      </c>
    </row>
    <row r="16" spans="1:13">
      <c r="A16" t="s">
        <v>32</v>
      </c>
      <c r="B16" t="s">
        <v>33</v>
      </c>
      <c r="C16" s="2">
        <v>9</v>
      </c>
      <c r="D16" s="2">
        <v>4</v>
      </c>
      <c r="E16" s="2">
        <v>2</v>
      </c>
      <c r="F16">
        <v>8388608</v>
      </c>
      <c r="G16">
        <v>183374462</v>
      </c>
      <c r="H16">
        <v>6</v>
      </c>
      <c r="I16">
        <v>9</v>
      </c>
      <c r="J16">
        <v>75</v>
      </c>
      <c r="K16">
        <v>4</v>
      </c>
      <c r="L16">
        <v>10</v>
      </c>
      <c r="M16">
        <v>106</v>
      </c>
    </row>
    <row r="17" spans="1:13">
      <c r="A17" t="s">
        <v>35</v>
      </c>
      <c r="B17" t="s">
        <v>33</v>
      </c>
      <c r="C17" s="2">
        <v>11</v>
      </c>
      <c r="D17" s="2">
        <v>4</v>
      </c>
      <c r="E17" s="2">
        <v>2</v>
      </c>
      <c r="F17">
        <v>8388608</v>
      </c>
      <c r="G17">
        <v>183374462</v>
      </c>
      <c r="H17">
        <v>6</v>
      </c>
      <c r="I17">
        <v>8</v>
      </c>
      <c r="J17">
        <v>73</v>
      </c>
      <c r="K17">
        <v>4</v>
      </c>
      <c r="L17">
        <v>12</v>
      </c>
      <c r="M17">
        <v>105</v>
      </c>
    </row>
    <row r="18" spans="1:13">
      <c r="A18" t="s">
        <v>37</v>
      </c>
      <c r="B18" t="s">
        <v>33</v>
      </c>
      <c r="C18" s="2">
        <v>13</v>
      </c>
      <c r="D18" s="2">
        <v>4</v>
      </c>
      <c r="E18" s="2">
        <v>2</v>
      </c>
      <c r="F18">
        <v>8388608</v>
      </c>
      <c r="G18">
        <v>183374462</v>
      </c>
      <c r="H18">
        <v>6</v>
      </c>
      <c r="I18">
        <v>8</v>
      </c>
      <c r="J18">
        <v>69</v>
      </c>
      <c r="K18">
        <v>4</v>
      </c>
      <c r="L18">
        <v>13</v>
      </c>
      <c r="M18">
        <v>103</v>
      </c>
    </row>
    <row r="19" spans="1:13">
      <c r="A19" t="s">
        <v>39</v>
      </c>
      <c r="B19" t="s">
        <v>33</v>
      </c>
      <c r="C19" s="2">
        <v>15</v>
      </c>
      <c r="D19" s="2">
        <v>4</v>
      </c>
      <c r="E19" s="2">
        <v>2</v>
      </c>
      <c r="F19">
        <v>8388608</v>
      </c>
      <c r="G19">
        <v>183374462</v>
      </c>
      <c r="H19">
        <v>6</v>
      </c>
      <c r="I19">
        <v>8</v>
      </c>
      <c r="J19">
        <v>73</v>
      </c>
      <c r="K19">
        <v>4</v>
      </c>
      <c r="L19">
        <v>12</v>
      </c>
      <c r="M19">
        <v>106</v>
      </c>
    </row>
    <row r="20" spans="1:13">
      <c r="A20" t="s">
        <v>41</v>
      </c>
      <c r="B20" t="s">
        <v>33</v>
      </c>
      <c r="C20" s="2">
        <v>17</v>
      </c>
      <c r="D20" s="2">
        <v>4</v>
      </c>
      <c r="E20" s="2">
        <v>2</v>
      </c>
      <c r="F20">
        <v>8388608</v>
      </c>
      <c r="G20">
        <v>183374462</v>
      </c>
      <c r="H20">
        <v>7</v>
      </c>
      <c r="I20">
        <v>8</v>
      </c>
      <c r="J20">
        <v>73</v>
      </c>
      <c r="K20">
        <v>4</v>
      </c>
      <c r="L20">
        <v>10</v>
      </c>
      <c r="M20">
        <v>104</v>
      </c>
    </row>
    <row r="21" spans="1:13">
      <c r="A21" t="s">
        <v>43</v>
      </c>
      <c r="B21" t="s">
        <v>33</v>
      </c>
      <c r="C21" s="2">
        <v>19</v>
      </c>
      <c r="D21" s="2">
        <v>4</v>
      </c>
      <c r="E21" s="2">
        <v>2</v>
      </c>
      <c r="F21">
        <v>8388608</v>
      </c>
      <c r="G21">
        <v>183374462</v>
      </c>
      <c r="H21">
        <v>6</v>
      </c>
      <c r="I21">
        <v>9</v>
      </c>
      <c r="J21">
        <v>71</v>
      </c>
      <c r="K21">
        <v>4</v>
      </c>
      <c r="L21">
        <v>11</v>
      </c>
      <c r="M21">
        <v>103</v>
      </c>
    </row>
    <row r="22" spans="1:13">
      <c r="A22" t="s">
        <v>13</v>
      </c>
      <c r="B22" t="s">
        <v>14</v>
      </c>
      <c r="C22" s="2">
        <v>1</v>
      </c>
      <c r="D22" s="2">
        <v>4</v>
      </c>
      <c r="E22" s="2">
        <v>3</v>
      </c>
      <c r="F22">
        <v>8388608</v>
      </c>
      <c r="G22">
        <v>237292012</v>
      </c>
      <c r="H22">
        <v>8</v>
      </c>
      <c r="I22">
        <v>8</v>
      </c>
      <c r="J22">
        <v>319</v>
      </c>
      <c r="K22">
        <v>5</v>
      </c>
      <c r="L22">
        <v>17</v>
      </c>
      <c r="M22">
        <v>359</v>
      </c>
    </row>
    <row r="23" spans="1:13">
      <c r="A23" t="s">
        <v>16</v>
      </c>
      <c r="B23" t="s">
        <v>14</v>
      </c>
      <c r="C23" s="2">
        <v>3</v>
      </c>
      <c r="D23" s="2">
        <v>4</v>
      </c>
      <c r="E23" s="2">
        <v>3</v>
      </c>
      <c r="F23">
        <v>8388608</v>
      </c>
      <c r="G23">
        <v>237292012</v>
      </c>
      <c r="H23">
        <v>8</v>
      </c>
      <c r="I23">
        <v>7</v>
      </c>
      <c r="J23">
        <v>149</v>
      </c>
      <c r="K23">
        <v>5</v>
      </c>
      <c r="L23">
        <v>16</v>
      </c>
      <c r="M23">
        <v>219</v>
      </c>
    </row>
    <row r="24" spans="1:13">
      <c r="A24" t="s">
        <v>18</v>
      </c>
      <c r="B24" t="s">
        <v>14</v>
      </c>
      <c r="C24" s="2">
        <v>5</v>
      </c>
      <c r="D24" s="2">
        <v>4</v>
      </c>
      <c r="E24" s="2">
        <v>3</v>
      </c>
      <c r="F24">
        <v>8388608</v>
      </c>
      <c r="G24">
        <v>237292012</v>
      </c>
      <c r="H24">
        <v>8</v>
      </c>
      <c r="I24">
        <v>9</v>
      </c>
      <c r="J24">
        <v>110</v>
      </c>
      <c r="K24">
        <v>5</v>
      </c>
      <c r="L24">
        <v>16</v>
      </c>
      <c r="M24">
        <v>265</v>
      </c>
    </row>
    <row r="25" spans="1:13">
      <c r="A25" t="s">
        <v>20</v>
      </c>
      <c r="B25" t="s">
        <v>14</v>
      </c>
      <c r="C25" s="2">
        <v>7</v>
      </c>
      <c r="D25" s="2">
        <v>4</v>
      </c>
      <c r="E25" s="2">
        <v>3</v>
      </c>
      <c r="F25">
        <v>8388608</v>
      </c>
      <c r="G25">
        <v>237292012</v>
      </c>
      <c r="H25">
        <v>8</v>
      </c>
      <c r="I25">
        <v>8</v>
      </c>
      <c r="J25">
        <v>106</v>
      </c>
      <c r="K25">
        <v>5</v>
      </c>
      <c r="L25">
        <v>16</v>
      </c>
      <c r="M25">
        <v>420</v>
      </c>
    </row>
    <row r="26" spans="1:13">
      <c r="A26" t="s">
        <v>32</v>
      </c>
      <c r="B26" t="s">
        <v>33</v>
      </c>
      <c r="C26" s="2">
        <v>9</v>
      </c>
      <c r="D26" s="2">
        <v>4</v>
      </c>
      <c r="E26" s="2">
        <v>3</v>
      </c>
      <c r="F26">
        <v>8388608</v>
      </c>
      <c r="G26">
        <v>237292012</v>
      </c>
      <c r="H26">
        <v>10</v>
      </c>
      <c r="I26">
        <v>10</v>
      </c>
      <c r="J26">
        <v>103</v>
      </c>
      <c r="K26">
        <v>6</v>
      </c>
      <c r="L26">
        <v>15</v>
      </c>
      <c r="M26">
        <v>145</v>
      </c>
    </row>
    <row r="27" spans="1:13">
      <c r="A27" t="s">
        <v>35</v>
      </c>
      <c r="B27" t="s">
        <v>33</v>
      </c>
      <c r="C27" s="2">
        <v>11</v>
      </c>
      <c r="D27" s="2">
        <v>4</v>
      </c>
      <c r="E27" s="2">
        <v>3</v>
      </c>
      <c r="F27">
        <v>8388608</v>
      </c>
      <c r="G27">
        <v>237292012</v>
      </c>
      <c r="H27">
        <v>8</v>
      </c>
      <c r="I27">
        <v>10</v>
      </c>
      <c r="J27">
        <v>96</v>
      </c>
      <c r="K27">
        <v>6</v>
      </c>
      <c r="L27">
        <v>17</v>
      </c>
      <c r="M27">
        <v>139</v>
      </c>
    </row>
    <row r="28" spans="1:13">
      <c r="A28" t="s">
        <v>37</v>
      </c>
      <c r="B28" t="s">
        <v>33</v>
      </c>
      <c r="C28" s="2">
        <v>13</v>
      </c>
      <c r="D28" s="2">
        <v>4</v>
      </c>
      <c r="E28" s="2">
        <v>3</v>
      </c>
      <c r="F28">
        <v>8388608</v>
      </c>
      <c r="G28">
        <v>237292012</v>
      </c>
      <c r="H28">
        <v>9</v>
      </c>
      <c r="I28">
        <v>10</v>
      </c>
      <c r="J28">
        <v>96</v>
      </c>
      <c r="K28">
        <v>6</v>
      </c>
      <c r="L28">
        <v>16</v>
      </c>
      <c r="M28">
        <v>139</v>
      </c>
    </row>
    <row r="29" spans="1:13">
      <c r="A29" t="s">
        <v>39</v>
      </c>
      <c r="B29" t="s">
        <v>33</v>
      </c>
      <c r="C29" s="2">
        <v>15</v>
      </c>
      <c r="D29" s="2">
        <v>4</v>
      </c>
      <c r="E29" s="2">
        <v>3</v>
      </c>
      <c r="F29">
        <v>8388608</v>
      </c>
      <c r="G29">
        <v>237292012</v>
      </c>
      <c r="H29">
        <v>9</v>
      </c>
      <c r="I29">
        <v>10</v>
      </c>
      <c r="J29">
        <v>96</v>
      </c>
      <c r="K29">
        <v>6</v>
      </c>
      <c r="L29">
        <v>20</v>
      </c>
      <c r="M29">
        <v>143</v>
      </c>
    </row>
    <row r="30" spans="1:13">
      <c r="A30" t="s">
        <v>41</v>
      </c>
      <c r="B30" t="s">
        <v>33</v>
      </c>
      <c r="C30" s="2">
        <v>17</v>
      </c>
      <c r="D30" s="2">
        <v>4</v>
      </c>
      <c r="E30" s="2">
        <v>3</v>
      </c>
      <c r="F30">
        <v>8388608</v>
      </c>
      <c r="G30">
        <v>237292012</v>
      </c>
      <c r="H30">
        <v>9</v>
      </c>
      <c r="I30">
        <v>10</v>
      </c>
      <c r="J30">
        <v>94</v>
      </c>
      <c r="K30">
        <v>6</v>
      </c>
      <c r="L30">
        <v>15</v>
      </c>
      <c r="M30">
        <v>136</v>
      </c>
    </row>
    <row r="31" spans="1:13">
      <c r="A31" t="s">
        <v>43</v>
      </c>
      <c r="B31" t="s">
        <v>33</v>
      </c>
      <c r="C31" s="2">
        <v>19</v>
      </c>
      <c r="D31" s="2">
        <v>4</v>
      </c>
      <c r="E31" s="2">
        <v>3</v>
      </c>
      <c r="F31">
        <v>8388608</v>
      </c>
      <c r="G31">
        <v>237292012</v>
      </c>
      <c r="H31">
        <v>8</v>
      </c>
      <c r="I31">
        <v>10</v>
      </c>
      <c r="J31">
        <v>94</v>
      </c>
      <c r="K31">
        <v>6</v>
      </c>
      <c r="L31">
        <v>14</v>
      </c>
      <c r="M31">
        <v>135</v>
      </c>
    </row>
    <row r="32" spans="1:13">
      <c r="A32" t="s">
        <v>13</v>
      </c>
      <c r="B32" t="s">
        <v>14</v>
      </c>
      <c r="C32" s="2">
        <v>1</v>
      </c>
      <c r="D32" s="2">
        <v>4</v>
      </c>
      <c r="E32" s="2">
        <v>4</v>
      </c>
      <c r="F32">
        <v>8388608</v>
      </c>
      <c r="G32">
        <v>364935418</v>
      </c>
      <c r="H32">
        <v>13</v>
      </c>
      <c r="I32">
        <v>11</v>
      </c>
      <c r="J32">
        <v>572</v>
      </c>
      <c r="K32">
        <v>9</v>
      </c>
      <c r="L32">
        <v>26</v>
      </c>
      <c r="M32">
        <v>632</v>
      </c>
    </row>
    <row r="33" spans="1:13">
      <c r="A33" t="s">
        <v>16</v>
      </c>
      <c r="B33" t="s">
        <v>14</v>
      </c>
      <c r="C33" s="2">
        <v>3</v>
      </c>
      <c r="D33" s="2">
        <v>4</v>
      </c>
      <c r="E33" s="2">
        <v>4</v>
      </c>
      <c r="F33">
        <v>8388608</v>
      </c>
      <c r="G33">
        <v>364935418</v>
      </c>
      <c r="H33">
        <v>11</v>
      </c>
      <c r="I33">
        <v>11</v>
      </c>
      <c r="J33">
        <v>230</v>
      </c>
      <c r="K33">
        <v>9</v>
      </c>
      <c r="L33">
        <v>26</v>
      </c>
      <c r="M33">
        <v>290</v>
      </c>
    </row>
    <row r="34" spans="1:13">
      <c r="A34" t="s">
        <v>18</v>
      </c>
      <c r="B34" t="s">
        <v>14</v>
      </c>
      <c r="C34" s="2">
        <v>5</v>
      </c>
      <c r="D34" s="2">
        <v>4</v>
      </c>
      <c r="E34" s="2">
        <v>4</v>
      </c>
      <c r="F34">
        <v>8388608</v>
      </c>
      <c r="G34">
        <v>364935418</v>
      </c>
      <c r="H34">
        <v>12</v>
      </c>
      <c r="I34">
        <v>12</v>
      </c>
      <c r="J34">
        <v>172</v>
      </c>
      <c r="K34">
        <v>9</v>
      </c>
      <c r="L34">
        <v>25</v>
      </c>
      <c r="M34">
        <v>232</v>
      </c>
    </row>
    <row r="35" spans="1:13">
      <c r="A35" t="s">
        <v>20</v>
      </c>
      <c r="B35" t="s">
        <v>14</v>
      </c>
      <c r="C35" s="2">
        <v>7</v>
      </c>
      <c r="D35" s="2">
        <v>4</v>
      </c>
      <c r="E35" s="2">
        <v>4</v>
      </c>
      <c r="F35">
        <v>8388608</v>
      </c>
      <c r="G35">
        <v>364935418</v>
      </c>
      <c r="H35">
        <v>13</v>
      </c>
      <c r="I35">
        <v>11</v>
      </c>
      <c r="J35">
        <v>205</v>
      </c>
      <c r="K35">
        <v>9</v>
      </c>
      <c r="L35">
        <v>27</v>
      </c>
      <c r="M35">
        <v>267</v>
      </c>
    </row>
    <row r="36" spans="1:13">
      <c r="A36" t="s">
        <v>32</v>
      </c>
      <c r="B36" t="s">
        <v>33</v>
      </c>
      <c r="C36" s="2">
        <v>9</v>
      </c>
      <c r="D36" s="2">
        <v>4</v>
      </c>
      <c r="E36" s="2">
        <v>4</v>
      </c>
      <c r="F36">
        <v>8388608</v>
      </c>
      <c r="G36">
        <v>364935418</v>
      </c>
      <c r="H36">
        <v>13</v>
      </c>
      <c r="I36">
        <v>14</v>
      </c>
      <c r="J36">
        <v>131</v>
      </c>
      <c r="K36">
        <v>10</v>
      </c>
      <c r="L36">
        <v>25</v>
      </c>
      <c r="M36">
        <v>195</v>
      </c>
    </row>
    <row r="37" spans="1:13">
      <c r="A37" t="s">
        <v>35</v>
      </c>
      <c r="B37" t="s">
        <v>33</v>
      </c>
      <c r="C37" s="2">
        <v>11</v>
      </c>
      <c r="D37" s="2">
        <v>4</v>
      </c>
      <c r="E37" s="2">
        <v>4</v>
      </c>
      <c r="F37">
        <v>8388608</v>
      </c>
      <c r="G37">
        <v>364935418</v>
      </c>
      <c r="H37">
        <v>13</v>
      </c>
      <c r="I37">
        <v>14</v>
      </c>
      <c r="J37">
        <v>107</v>
      </c>
      <c r="K37">
        <v>11</v>
      </c>
      <c r="L37">
        <v>24</v>
      </c>
      <c r="M37">
        <v>172</v>
      </c>
    </row>
    <row r="38" spans="1:13">
      <c r="A38" t="s">
        <v>37</v>
      </c>
      <c r="B38" t="s">
        <v>33</v>
      </c>
      <c r="C38" s="2">
        <v>13</v>
      </c>
      <c r="D38" s="2">
        <v>4</v>
      </c>
      <c r="E38" s="2">
        <v>4</v>
      </c>
      <c r="F38">
        <v>8388608</v>
      </c>
      <c r="G38">
        <v>364935418</v>
      </c>
      <c r="H38">
        <v>12</v>
      </c>
      <c r="I38">
        <v>14</v>
      </c>
      <c r="J38">
        <v>113</v>
      </c>
      <c r="K38">
        <v>10</v>
      </c>
      <c r="L38">
        <v>29</v>
      </c>
      <c r="M38">
        <v>181</v>
      </c>
    </row>
    <row r="39" spans="1:13">
      <c r="A39" t="s">
        <v>39</v>
      </c>
      <c r="B39" t="s">
        <v>33</v>
      </c>
      <c r="C39" s="2">
        <v>15</v>
      </c>
      <c r="D39" s="2">
        <v>4</v>
      </c>
      <c r="E39" s="2">
        <v>4</v>
      </c>
      <c r="F39">
        <v>8388608</v>
      </c>
      <c r="G39">
        <v>364935418</v>
      </c>
      <c r="H39">
        <v>12</v>
      </c>
      <c r="I39">
        <v>14</v>
      </c>
      <c r="J39">
        <v>97</v>
      </c>
      <c r="K39">
        <v>11</v>
      </c>
      <c r="L39">
        <v>28</v>
      </c>
      <c r="M39">
        <v>164</v>
      </c>
    </row>
    <row r="40" spans="1:13">
      <c r="A40" t="s">
        <v>41</v>
      </c>
      <c r="B40" t="s">
        <v>33</v>
      </c>
      <c r="C40" s="2">
        <v>17</v>
      </c>
      <c r="D40" s="2">
        <v>4</v>
      </c>
      <c r="E40" s="2">
        <v>4</v>
      </c>
      <c r="F40">
        <v>8388608</v>
      </c>
      <c r="G40">
        <v>364935418</v>
      </c>
      <c r="H40">
        <v>14</v>
      </c>
      <c r="I40">
        <v>14</v>
      </c>
      <c r="J40">
        <v>99</v>
      </c>
      <c r="K40">
        <v>10</v>
      </c>
      <c r="L40">
        <v>25</v>
      </c>
      <c r="M40">
        <v>165</v>
      </c>
    </row>
    <row r="41" spans="1:13">
      <c r="A41" t="s">
        <v>43</v>
      </c>
      <c r="B41" t="s">
        <v>33</v>
      </c>
      <c r="C41" s="2">
        <v>19</v>
      </c>
      <c r="D41" s="2">
        <v>4</v>
      </c>
      <c r="E41" s="2">
        <v>4</v>
      </c>
      <c r="F41">
        <v>8388608</v>
      </c>
      <c r="G41">
        <v>364935418</v>
      </c>
      <c r="H41">
        <v>13</v>
      </c>
      <c r="I41">
        <v>15</v>
      </c>
      <c r="J41">
        <v>99</v>
      </c>
      <c r="K41">
        <v>11</v>
      </c>
      <c r="L41">
        <v>25</v>
      </c>
      <c r="M41">
        <v>165</v>
      </c>
    </row>
    <row r="42" spans="1:13">
      <c r="A42" t="s">
        <v>13</v>
      </c>
      <c r="B42" t="s">
        <v>14</v>
      </c>
      <c r="C42" s="2">
        <v>1</v>
      </c>
      <c r="D42" s="2">
        <v>4</v>
      </c>
      <c r="E42" s="2">
        <v>5</v>
      </c>
      <c r="F42">
        <v>8388608</v>
      </c>
      <c r="G42">
        <v>797857853</v>
      </c>
      <c r="H42">
        <v>28</v>
      </c>
      <c r="I42">
        <v>27</v>
      </c>
      <c r="J42">
        <v>855</v>
      </c>
      <c r="K42">
        <v>21</v>
      </c>
      <c r="L42">
        <v>40</v>
      </c>
      <c r="M42">
        <v>975</v>
      </c>
    </row>
    <row r="43" spans="1:13">
      <c r="A43" t="s">
        <v>16</v>
      </c>
      <c r="B43" t="s">
        <v>14</v>
      </c>
      <c r="C43" s="2">
        <v>3</v>
      </c>
      <c r="D43" s="2">
        <v>4</v>
      </c>
      <c r="E43" s="2">
        <v>5</v>
      </c>
      <c r="F43">
        <v>8388608</v>
      </c>
      <c r="G43">
        <v>797857853</v>
      </c>
      <c r="H43">
        <v>27</v>
      </c>
      <c r="I43">
        <v>27</v>
      </c>
      <c r="J43">
        <v>329</v>
      </c>
      <c r="K43">
        <v>20</v>
      </c>
      <c r="L43">
        <v>44</v>
      </c>
      <c r="M43">
        <v>449</v>
      </c>
    </row>
    <row r="44" spans="1:13">
      <c r="A44" t="s">
        <v>18</v>
      </c>
      <c r="B44" t="s">
        <v>14</v>
      </c>
      <c r="C44" s="2">
        <v>5</v>
      </c>
      <c r="D44" s="2">
        <v>4</v>
      </c>
      <c r="E44" s="2">
        <v>5</v>
      </c>
      <c r="F44">
        <v>8388608</v>
      </c>
      <c r="G44">
        <v>797857853</v>
      </c>
      <c r="H44">
        <v>28</v>
      </c>
      <c r="I44">
        <v>31</v>
      </c>
      <c r="J44">
        <v>214</v>
      </c>
      <c r="K44">
        <v>20</v>
      </c>
      <c r="L44">
        <v>43</v>
      </c>
      <c r="M44">
        <v>338</v>
      </c>
    </row>
    <row r="45" spans="1:13">
      <c r="A45" t="s">
        <v>20</v>
      </c>
      <c r="B45" t="s">
        <v>14</v>
      </c>
      <c r="C45" s="2">
        <v>7</v>
      </c>
      <c r="D45" s="2">
        <v>4</v>
      </c>
      <c r="E45" s="2">
        <v>5</v>
      </c>
      <c r="F45">
        <v>8388608</v>
      </c>
      <c r="G45">
        <v>797857853</v>
      </c>
      <c r="H45">
        <v>30</v>
      </c>
      <c r="I45">
        <v>27</v>
      </c>
      <c r="J45">
        <v>179</v>
      </c>
      <c r="K45">
        <v>19</v>
      </c>
      <c r="L45">
        <v>43</v>
      </c>
      <c r="M45">
        <v>301</v>
      </c>
    </row>
    <row r="46" spans="1:13">
      <c r="A46" t="s">
        <v>32</v>
      </c>
      <c r="B46" t="s">
        <v>33</v>
      </c>
      <c r="C46" s="2">
        <v>9</v>
      </c>
      <c r="D46" s="2">
        <v>4</v>
      </c>
      <c r="E46" s="2">
        <v>5</v>
      </c>
      <c r="F46">
        <v>8388608</v>
      </c>
      <c r="G46">
        <v>797857853</v>
      </c>
      <c r="H46">
        <v>28</v>
      </c>
      <c r="I46">
        <v>36</v>
      </c>
      <c r="J46">
        <v>147</v>
      </c>
      <c r="K46">
        <v>21</v>
      </c>
      <c r="L46">
        <v>42</v>
      </c>
      <c r="M46">
        <v>275</v>
      </c>
    </row>
    <row r="47" spans="1:13">
      <c r="A47" t="s">
        <v>35</v>
      </c>
      <c r="B47" t="s">
        <v>33</v>
      </c>
      <c r="C47" s="2">
        <v>11</v>
      </c>
      <c r="D47" s="2">
        <v>4</v>
      </c>
      <c r="E47" s="2">
        <v>5</v>
      </c>
      <c r="F47">
        <v>8388608</v>
      </c>
      <c r="G47">
        <v>797857853</v>
      </c>
      <c r="H47">
        <v>29</v>
      </c>
      <c r="I47">
        <v>35</v>
      </c>
      <c r="J47">
        <v>134</v>
      </c>
      <c r="K47">
        <v>21</v>
      </c>
      <c r="L47">
        <v>45</v>
      </c>
      <c r="M47">
        <v>265</v>
      </c>
    </row>
    <row r="48" spans="1:13">
      <c r="A48" t="s">
        <v>37</v>
      </c>
      <c r="B48" t="s">
        <v>33</v>
      </c>
      <c r="C48" s="2">
        <v>13</v>
      </c>
      <c r="D48" s="2">
        <v>4</v>
      </c>
      <c r="E48" s="2">
        <v>5</v>
      </c>
      <c r="F48">
        <v>8388608</v>
      </c>
      <c r="G48">
        <v>797857853</v>
      </c>
      <c r="H48">
        <v>30</v>
      </c>
      <c r="I48">
        <v>34</v>
      </c>
      <c r="J48">
        <v>132</v>
      </c>
      <c r="K48">
        <v>23</v>
      </c>
      <c r="L48">
        <v>42</v>
      </c>
      <c r="M48">
        <v>262</v>
      </c>
    </row>
    <row r="49" spans="1:13">
      <c r="A49" t="s">
        <v>39</v>
      </c>
      <c r="B49" t="s">
        <v>33</v>
      </c>
      <c r="C49" s="2">
        <v>15</v>
      </c>
      <c r="D49" s="2">
        <v>4</v>
      </c>
      <c r="E49" s="2">
        <v>5</v>
      </c>
      <c r="F49">
        <v>8388608</v>
      </c>
      <c r="G49">
        <v>797857853</v>
      </c>
      <c r="H49">
        <v>33</v>
      </c>
      <c r="I49">
        <v>35</v>
      </c>
      <c r="J49">
        <v>120</v>
      </c>
      <c r="K49">
        <v>23</v>
      </c>
      <c r="L49">
        <v>52</v>
      </c>
      <c r="M49">
        <v>265</v>
      </c>
    </row>
    <row r="50" spans="1:13">
      <c r="A50" t="s">
        <v>41</v>
      </c>
      <c r="B50" t="s">
        <v>33</v>
      </c>
      <c r="C50" s="2">
        <v>17</v>
      </c>
      <c r="D50" s="2">
        <v>4</v>
      </c>
      <c r="E50" s="2">
        <v>5</v>
      </c>
      <c r="F50">
        <v>8388608</v>
      </c>
      <c r="G50">
        <v>797857853</v>
      </c>
      <c r="H50">
        <v>28</v>
      </c>
      <c r="I50">
        <v>35</v>
      </c>
      <c r="J50">
        <v>113</v>
      </c>
      <c r="K50">
        <v>22</v>
      </c>
      <c r="L50">
        <v>38</v>
      </c>
      <c r="M50">
        <v>237</v>
      </c>
    </row>
    <row r="51" spans="1:13">
      <c r="A51" t="s">
        <v>43</v>
      </c>
      <c r="B51" t="s">
        <v>33</v>
      </c>
      <c r="C51" s="2">
        <v>19</v>
      </c>
      <c r="D51" s="2">
        <v>4</v>
      </c>
      <c r="E51" s="2">
        <v>5</v>
      </c>
      <c r="F51">
        <v>8388608</v>
      </c>
      <c r="G51">
        <v>797857853</v>
      </c>
      <c r="H51">
        <v>28</v>
      </c>
      <c r="I51">
        <v>35</v>
      </c>
      <c r="J51">
        <v>108</v>
      </c>
      <c r="K51">
        <v>24</v>
      </c>
      <c r="L51">
        <v>43</v>
      </c>
      <c r="M51">
        <v>240</v>
      </c>
    </row>
    <row r="52" spans="1:13">
      <c r="A52" t="s">
        <v>13</v>
      </c>
      <c r="B52" t="s">
        <v>14</v>
      </c>
      <c r="C52" s="2">
        <v>1</v>
      </c>
      <c r="D52" s="2">
        <v>4</v>
      </c>
      <c r="E52" s="2">
        <v>6</v>
      </c>
      <c r="F52">
        <v>16777216</v>
      </c>
      <c r="G52">
        <v>1540035256</v>
      </c>
      <c r="H52">
        <v>58</v>
      </c>
      <c r="I52">
        <v>38</v>
      </c>
      <c r="J52">
        <v>908</v>
      </c>
      <c r="K52">
        <v>18</v>
      </c>
      <c r="L52">
        <v>44</v>
      </c>
      <c r="M52">
        <v>1068</v>
      </c>
    </row>
    <row r="53" spans="1:13">
      <c r="A53" t="s">
        <v>16</v>
      </c>
      <c r="B53" t="s">
        <v>14</v>
      </c>
      <c r="C53" s="2">
        <v>3</v>
      </c>
      <c r="D53" s="2">
        <v>4</v>
      </c>
      <c r="E53" s="2">
        <v>6</v>
      </c>
      <c r="F53">
        <v>16777216</v>
      </c>
      <c r="G53">
        <v>1540035256</v>
      </c>
      <c r="H53">
        <v>54</v>
      </c>
      <c r="I53">
        <v>40</v>
      </c>
      <c r="J53">
        <v>351</v>
      </c>
      <c r="K53">
        <v>17</v>
      </c>
      <c r="L53">
        <v>40</v>
      </c>
      <c r="M53">
        <v>504</v>
      </c>
    </row>
    <row r="54" spans="1:13">
      <c r="A54" t="s">
        <v>18</v>
      </c>
      <c r="B54" t="s">
        <v>14</v>
      </c>
      <c r="C54" s="2">
        <v>5</v>
      </c>
      <c r="D54" s="2">
        <v>4</v>
      </c>
      <c r="E54" s="2">
        <v>6</v>
      </c>
      <c r="F54">
        <v>16777216</v>
      </c>
      <c r="G54">
        <v>1540035256</v>
      </c>
      <c r="H54">
        <v>55</v>
      </c>
      <c r="I54">
        <v>42</v>
      </c>
      <c r="J54">
        <v>244</v>
      </c>
      <c r="K54">
        <v>17</v>
      </c>
      <c r="L54">
        <v>42</v>
      </c>
      <c r="M54">
        <v>403</v>
      </c>
    </row>
    <row r="55" spans="1:13">
      <c r="A55" t="s">
        <v>20</v>
      </c>
      <c r="B55" t="s">
        <v>14</v>
      </c>
      <c r="C55" s="2">
        <v>7</v>
      </c>
      <c r="D55" s="2">
        <v>4</v>
      </c>
      <c r="E55" s="2">
        <v>6</v>
      </c>
      <c r="F55">
        <v>16777216</v>
      </c>
      <c r="G55">
        <v>1540035256</v>
      </c>
      <c r="H55">
        <v>54</v>
      </c>
      <c r="I55">
        <v>40</v>
      </c>
      <c r="J55">
        <v>186</v>
      </c>
      <c r="K55">
        <v>16</v>
      </c>
      <c r="L55">
        <v>41</v>
      </c>
      <c r="M55">
        <v>339</v>
      </c>
    </row>
    <row r="56" spans="1:13">
      <c r="A56" t="s">
        <v>32</v>
      </c>
      <c r="B56" t="s">
        <v>33</v>
      </c>
      <c r="C56" s="2">
        <v>9</v>
      </c>
      <c r="D56" s="2">
        <v>4</v>
      </c>
      <c r="E56" s="2">
        <v>6</v>
      </c>
      <c r="F56">
        <v>16777216</v>
      </c>
      <c r="G56">
        <v>1540035256</v>
      </c>
      <c r="H56">
        <v>56</v>
      </c>
      <c r="I56">
        <v>53</v>
      </c>
      <c r="J56">
        <v>159</v>
      </c>
      <c r="K56">
        <v>17</v>
      </c>
      <c r="L56">
        <v>41</v>
      </c>
      <c r="M56">
        <v>329</v>
      </c>
    </row>
    <row r="57" spans="1:13">
      <c r="A57" t="s">
        <v>35</v>
      </c>
      <c r="B57" t="s">
        <v>33</v>
      </c>
      <c r="C57" s="2">
        <v>11</v>
      </c>
      <c r="D57" s="2">
        <v>4</v>
      </c>
      <c r="E57" s="2">
        <v>6</v>
      </c>
      <c r="F57">
        <v>16777216</v>
      </c>
      <c r="G57">
        <v>1540035256</v>
      </c>
      <c r="H57">
        <v>54</v>
      </c>
      <c r="I57">
        <v>52</v>
      </c>
      <c r="J57">
        <v>146</v>
      </c>
      <c r="K57">
        <v>18</v>
      </c>
      <c r="L57">
        <v>40</v>
      </c>
      <c r="M57">
        <v>313</v>
      </c>
    </row>
    <row r="58" spans="1:13">
      <c r="A58" t="s">
        <v>37</v>
      </c>
      <c r="B58" t="s">
        <v>33</v>
      </c>
      <c r="C58" s="2">
        <v>13</v>
      </c>
      <c r="D58" s="2">
        <v>4</v>
      </c>
      <c r="E58" s="2">
        <v>6</v>
      </c>
      <c r="F58">
        <v>16777216</v>
      </c>
      <c r="G58">
        <v>1540035256</v>
      </c>
      <c r="H58">
        <v>60</v>
      </c>
      <c r="I58">
        <v>51</v>
      </c>
      <c r="J58">
        <v>133</v>
      </c>
      <c r="K58">
        <v>19</v>
      </c>
      <c r="L58">
        <v>42</v>
      </c>
      <c r="M58">
        <v>307</v>
      </c>
    </row>
    <row r="59" spans="1:13">
      <c r="A59" t="s">
        <v>39</v>
      </c>
      <c r="B59" t="s">
        <v>33</v>
      </c>
      <c r="C59" s="2">
        <v>15</v>
      </c>
      <c r="D59" s="2">
        <v>4</v>
      </c>
      <c r="E59" s="2">
        <v>6</v>
      </c>
      <c r="F59">
        <v>16777216</v>
      </c>
      <c r="G59">
        <v>1540035256</v>
      </c>
      <c r="H59">
        <v>59</v>
      </c>
      <c r="I59">
        <v>53</v>
      </c>
      <c r="J59">
        <v>131</v>
      </c>
      <c r="K59">
        <v>19</v>
      </c>
      <c r="L59">
        <v>36</v>
      </c>
      <c r="M59">
        <v>300</v>
      </c>
    </row>
    <row r="60" spans="1:13">
      <c r="A60" t="s">
        <v>41</v>
      </c>
      <c r="B60" t="s">
        <v>33</v>
      </c>
      <c r="C60" s="2">
        <v>17</v>
      </c>
      <c r="D60" s="2">
        <v>4</v>
      </c>
      <c r="E60" s="2">
        <v>6</v>
      </c>
      <c r="F60">
        <v>16777216</v>
      </c>
      <c r="G60">
        <v>1540035256</v>
      </c>
      <c r="H60">
        <v>56</v>
      </c>
      <c r="I60">
        <v>52</v>
      </c>
      <c r="J60">
        <v>119</v>
      </c>
      <c r="K60">
        <v>19</v>
      </c>
      <c r="L60">
        <v>40</v>
      </c>
      <c r="M60">
        <v>288</v>
      </c>
    </row>
    <row r="61" spans="1:13">
      <c r="A61" t="s">
        <v>43</v>
      </c>
      <c r="B61" t="s">
        <v>33</v>
      </c>
      <c r="C61" s="2">
        <v>19</v>
      </c>
      <c r="D61" s="2">
        <v>4</v>
      </c>
      <c r="E61" s="2">
        <v>6</v>
      </c>
      <c r="F61">
        <v>16777216</v>
      </c>
      <c r="G61">
        <v>1540035256</v>
      </c>
      <c r="H61">
        <v>52</v>
      </c>
      <c r="I61">
        <v>53</v>
      </c>
      <c r="J61">
        <v>128</v>
      </c>
      <c r="K61">
        <v>19</v>
      </c>
      <c r="L61">
        <v>40</v>
      </c>
      <c r="M61">
        <v>295</v>
      </c>
    </row>
    <row r="62" spans="1:13">
      <c r="A62" t="s">
        <v>13</v>
      </c>
      <c r="B62" t="s">
        <v>14</v>
      </c>
      <c r="C62" s="2">
        <v>1</v>
      </c>
      <c r="D62" s="2">
        <v>4</v>
      </c>
      <c r="E62" s="2">
        <v>7</v>
      </c>
      <c r="F62">
        <v>16777216</v>
      </c>
      <c r="G62">
        <v>6321118503</v>
      </c>
      <c r="H62">
        <v>234</v>
      </c>
      <c r="I62">
        <v>174</v>
      </c>
      <c r="J62">
        <v>4120</v>
      </c>
      <c r="K62">
        <v>97</v>
      </c>
      <c r="L62">
        <v>65</v>
      </c>
      <c r="M62">
        <v>4693</v>
      </c>
    </row>
    <row r="63" spans="1:13">
      <c r="A63" t="s">
        <v>16</v>
      </c>
      <c r="B63" t="s">
        <v>14</v>
      </c>
      <c r="C63" s="2">
        <v>3</v>
      </c>
      <c r="D63" s="2">
        <v>4</v>
      </c>
      <c r="E63" s="2">
        <v>7</v>
      </c>
      <c r="F63">
        <v>16777216</v>
      </c>
      <c r="G63">
        <v>6321118503</v>
      </c>
      <c r="H63">
        <v>205</v>
      </c>
      <c r="I63">
        <v>162</v>
      </c>
      <c r="J63">
        <v>1480</v>
      </c>
      <c r="K63">
        <v>94</v>
      </c>
      <c r="L63">
        <v>63</v>
      </c>
      <c r="M63">
        <v>2009</v>
      </c>
    </row>
    <row r="64" spans="1:13">
      <c r="A64" t="s">
        <v>18</v>
      </c>
      <c r="B64" t="s">
        <v>14</v>
      </c>
      <c r="C64" s="2">
        <v>5</v>
      </c>
      <c r="D64" s="2">
        <v>4</v>
      </c>
      <c r="E64" s="2">
        <v>7</v>
      </c>
      <c r="F64">
        <v>16777216</v>
      </c>
      <c r="G64">
        <v>6321118503</v>
      </c>
      <c r="H64">
        <v>224</v>
      </c>
      <c r="I64">
        <v>165</v>
      </c>
      <c r="J64">
        <v>932</v>
      </c>
      <c r="K64">
        <v>93</v>
      </c>
      <c r="L64">
        <v>61</v>
      </c>
      <c r="M64">
        <v>1480</v>
      </c>
    </row>
    <row r="65" spans="1:13">
      <c r="A65" t="s">
        <v>20</v>
      </c>
      <c r="B65" t="s">
        <v>14</v>
      </c>
      <c r="C65" s="2">
        <v>7</v>
      </c>
      <c r="D65" s="2">
        <v>4</v>
      </c>
      <c r="E65" s="2">
        <v>7</v>
      </c>
      <c r="F65">
        <v>16777216</v>
      </c>
      <c r="G65">
        <v>6321118503</v>
      </c>
      <c r="H65">
        <v>212</v>
      </c>
      <c r="I65">
        <v>162</v>
      </c>
      <c r="J65">
        <v>715</v>
      </c>
      <c r="K65">
        <v>94</v>
      </c>
      <c r="L65">
        <v>63</v>
      </c>
      <c r="M65">
        <v>1249</v>
      </c>
    </row>
    <row r="66" spans="1:13">
      <c r="A66" t="s">
        <v>32</v>
      </c>
      <c r="B66" t="s">
        <v>33</v>
      </c>
      <c r="C66" s="2">
        <v>9</v>
      </c>
      <c r="D66" s="2">
        <v>4</v>
      </c>
      <c r="E66" s="2">
        <v>7</v>
      </c>
      <c r="F66">
        <v>16777216</v>
      </c>
      <c r="G66">
        <v>6321118503</v>
      </c>
      <c r="H66">
        <v>213</v>
      </c>
      <c r="I66">
        <v>225</v>
      </c>
      <c r="J66">
        <v>565</v>
      </c>
      <c r="K66">
        <v>87</v>
      </c>
      <c r="L66">
        <v>57</v>
      </c>
      <c r="M66">
        <v>1151</v>
      </c>
    </row>
    <row r="67" spans="1:13">
      <c r="A67" t="s">
        <v>35</v>
      </c>
      <c r="B67" t="s">
        <v>33</v>
      </c>
      <c r="C67" s="2">
        <v>11</v>
      </c>
      <c r="D67" s="2">
        <v>4</v>
      </c>
      <c r="E67" s="2">
        <v>7</v>
      </c>
      <c r="F67">
        <v>16777216</v>
      </c>
      <c r="G67">
        <v>6321118503</v>
      </c>
      <c r="H67">
        <v>216</v>
      </c>
      <c r="I67">
        <v>211</v>
      </c>
      <c r="J67">
        <v>483</v>
      </c>
      <c r="K67">
        <v>87</v>
      </c>
      <c r="L67">
        <v>67</v>
      </c>
      <c r="M67">
        <v>1069</v>
      </c>
    </row>
    <row r="68" spans="1:13">
      <c r="A68" t="s">
        <v>37</v>
      </c>
      <c r="B68" t="s">
        <v>33</v>
      </c>
      <c r="C68" s="2">
        <v>13</v>
      </c>
      <c r="D68" s="2">
        <v>4</v>
      </c>
      <c r="E68" s="2">
        <v>7</v>
      </c>
      <c r="F68">
        <v>16777216</v>
      </c>
      <c r="G68">
        <v>6321118503</v>
      </c>
      <c r="H68">
        <v>253</v>
      </c>
      <c r="I68">
        <v>210</v>
      </c>
      <c r="J68">
        <v>445</v>
      </c>
      <c r="K68">
        <v>93</v>
      </c>
      <c r="L68">
        <v>62</v>
      </c>
      <c r="M68">
        <v>1067</v>
      </c>
    </row>
    <row r="69" spans="1:13">
      <c r="A69" t="s">
        <v>39</v>
      </c>
      <c r="B69" t="s">
        <v>33</v>
      </c>
      <c r="C69" s="2">
        <v>15</v>
      </c>
      <c r="D69" s="2">
        <v>4</v>
      </c>
      <c r="E69" s="2">
        <v>7</v>
      </c>
      <c r="F69">
        <v>16777216</v>
      </c>
      <c r="G69">
        <v>6321118503</v>
      </c>
      <c r="H69">
        <v>241</v>
      </c>
      <c r="I69">
        <v>210</v>
      </c>
      <c r="J69">
        <v>376</v>
      </c>
      <c r="K69">
        <v>90</v>
      </c>
      <c r="L69">
        <v>67</v>
      </c>
      <c r="M69">
        <v>988</v>
      </c>
    </row>
    <row r="70" spans="1:13">
      <c r="A70" t="s">
        <v>41</v>
      </c>
      <c r="B70" t="s">
        <v>33</v>
      </c>
      <c r="C70" s="2">
        <v>17</v>
      </c>
      <c r="D70" s="2">
        <v>4</v>
      </c>
      <c r="E70" s="2">
        <v>7</v>
      </c>
      <c r="F70">
        <v>16777216</v>
      </c>
      <c r="G70">
        <v>6321118503</v>
      </c>
      <c r="H70">
        <v>245</v>
      </c>
      <c r="I70">
        <v>213</v>
      </c>
      <c r="J70">
        <v>348</v>
      </c>
      <c r="K70">
        <v>89</v>
      </c>
      <c r="L70">
        <v>66</v>
      </c>
      <c r="M70">
        <v>965</v>
      </c>
    </row>
    <row r="71" spans="1:13">
      <c r="A71" t="s">
        <v>43</v>
      </c>
      <c r="B71" t="s">
        <v>33</v>
      </c>
      <c r="C71" s="2">
        <v>19</v>
      </c>
      <c r="D71" s="2">
        <v>4</v>
      </c>
      <c r="E71" s="2">
        <v>7</v>
      </c>
      <c r="F71">
        <v>16777216</v>
      </c>
      <c r="G71">
        <v>6321118503</v>
      </c>
      <c r="H71">
        <v>226</v>
      </c>
      <c r="I71">
        <v>219</v>
      </c>
      <c r="J71">
        <v>329</v>
      </c>
      <c r="K71">
        <v>90</v>
      </c>
      <c r="L71">
        <v>54</v>
      </c>
      <c r="M71">
        <v>924</v>
      </c>
    </row>
    <row r="72" spans="1:13">
      <c r="A72" t="s">
        <v>13</v>
      </c>
      <c r="B72" t="s">
        <v>14</v>
      </c>
      <c r="C72" s="2">
        <v>1</v>
      </c>
      <c r="D72" s="2">
        <v>4</v>
      </c>
      <c r="E72" s="2">
        <v>8</v>
      </c>
      <c r="F72">
        <v>25165824</v>
      </c>
      <c r="G72">
        <v>10514761914</v>
      </c>
      <c r="H72">
        <v>400</v>
      </c>
      <c r="I72">
        <v>262</v>
      </c>
      <c r="J72">
        <v>14874</v>
      </c>
      <c r="K72">
        <v>349</v>
      </c>
      <c r="L72">
        <v>3</v>
      </c>
      <c r="M72">
        <v>16137</v>
      </c>
    </row>
    <row r="73" spans="1:13">
      <c r="A73" t="s">
        <v>29</v>
      </c>
      <c r="B73" t="s">
        <v>30</v>
      </c>
      <c r="C73" s="2">
        <v>3</v>
      </c>
      <c r="D73" s="2">
        <v>4</v>
      </c>
      <c r="E73" s="2">
        <v>8</v>
      </c>
      <c r="F73">
        <v>25165824</v>
      </c>
      <c r="G73">
        <v>10514761914</v>
      </c>
      <c r="H73">
        <v>355</v>
      </c>
      <c r="I73">
        <v>386</v>
      </c>
      <c r="J73">
        <v>5234</v>
      </c>
      <c r="K73">
        <v>271</v>
      </c>
      <c r="L73">
        <v>295</v>
      </c>
      <c r="M73">
        <v>6545</v>
      </c>
    </row>
    <row r="74" spans="1:13">
      <c r="A74" t="s">
        <v>27</v>
      </c>
      <c r="B74" t="s">
        <v>28</v>
      </c>
      <c r="C74" s="2">
        <v>5</v>
      </c>
      <c r="D74" s="2">
        <v>4</v>
      </c>
      <c r="E74" s="2">
        <v>8</v>
      </c>
      <c r="F74">
        <v>25165824</v>
      </c>
      <c r="G74">
        <v>10514761914</v>
      </c>
      <c r="H74">
        <v>378</v>
      </c>
      <c r="I74">
        <v>305</v>
      </c>
      <c r="J74">
        <v>3275</v>
      </c>
      <c r="K74">
        <v>243</v>
      </c>
      <c r="L74">
        <v>306</v>
      </c>
      <c r="M74">
        <v>4511</v>
      </c>
    </row>
    <row r="75" spans="1:13">
      <c r="A75" t="s">
        <v>24</v>
      </c>
      <c r="B75" t="s">
        <v>23</v>
      </c>
      <c r="C75" s="2">
        <v>7</v>
      </c>
      <c r="D75" s="2">
        <v>4</v>
      </c>
      <c r="E75" s="2">
        <v>8</v>
      </c>
      <c r="F75">
        <v>25165824</v>
      </c>
      <c r="G75">
        <v>10514761914</v>
      </c>
      <c r="H75">
        <v>373</v>
      </c>
      <c r="I75">
        <v>328</v>
      </c>
      <c r="J75">
        <v>2408</v>
      </c>
      <c r="K75">
        <v>339</v>
      </c>
      <c r="L75">
        <v>269</v>
      </c>
      <c r="M75">
        <v>3722</v>
      </c>
    </row>
    <row r="76" spans="1:13">
      <c r="A76" t="s">
        <v>32</v>
      </c>
      <c r="B76" t="s">
        <v>33</v>
      </c>
      <c r="C76" s="2">
        <v>9</v>
      </c>
      <c r="D76" s="2">
        <v>4</v>
      </c>
      <c r="E76" s="2">
        <v>8</v>
      </c>
      <c r="F76">
        <v>25165824</v>
      </c>
      <c r="G76">
        <v>10514761914</v>
      </c>
      <c r="H76">
        <v>359</v>
      </c>
      <c r="I76">
        <v>337</v>
      </c>
      <c r="J76">
        <v>1850</v>
      </c>
      <c r="K76">
        <v>309</v>
      </c>
      <c r="L76">
        <v>230</v>
      </c>
      <c r="M76">
        <v>3089</v>
      </c>
    </row>
    <row r="77" spans="1:13">
      <c r="A77" t="s">
        <v>35</v>
      </c>
      <c r="B77" t="s">
        <v>33</v>
      </c>
      <c r="C77" s="2">
        <v>11</v>
      </c>
      <c r="D77" s="2">
        <v>4</v>
      </c>
      <c r="E77" s="2">
        <v>8</v>
      </c>
      <c r="F77">
        <v>25165824</v>
      </c>
      <c r="G77">
        <v>10514761914</v>
      </c>
      <c r="H77">
        <v>345</v>
      </c>
      <c r="I77">
        <v>335</v>
      </c>
      <c r="J77">
        <v>1543</v>
      </c>
      <c r="K77">
        <v>308</v>
      </c>
      <c r="L77">
        <v>234</v>
      </c>
      <c r="M77">
        <v>2768</v>
      </c>
    </row>
    <row r="78" spans="1:13">
      <c r="A78" t="s">
        <v>37</v>
      </c>
      <c r="B78" t="s">
        <v>33</v>
      </c>
      <c r="C78" s="2">
        <v>13</v>
      </c>
      <c r="D78" s="2">
        <v>4</v>
      </c>
      <c r="E78" s="2">
        <v>8</v>
      </c>
      <c r="F78">
        <v>25165824</v>
      </c>
      <c r="G78">
        <v>10514761914</v>
      </c>
      <c r="H78">
        <v>424</v>
      </c>
      <c r="I78">
        <v>325</v>
      </c>
      <c r="J78">
        <v>1296</v>
      </c>
      <c r="K78">
        <v>302</v>
      </c>
      <c r="L78">
        <v>233</v>
      </c>
      <c r="M78">
        <v>2584</v>
      </c>
    </row>
    <row r="79" spans="1:13">
      <c r="A79" t="s">
        <v>39</v>
      </c>
      <c r="B79" t="s">
        <v>33</v>
      </c>
      <c r="C79" s="2">
        <v>15</v>
      </c>
      <c r="D79" s="2">
        <v>4</v>
      </c>
      <c r="E79" s="2">
        <v>8</v>
      </c>
      <c r="F79">
        <v>25165824</v>
      </c>
      <c r="G79">
        <v>10514761914</v>
      </c>
      <c r="H79">
        <v>368</v>
      </c>
      <c r="I79">
        <v>324</v>
      </c>
      <c r="J79">
        <v>1149</v>
      </c>
      <c r="K79">
        <v>313</v>
      </c>
      <c r="L79">
        <v>231</v>
      </c>
      <c r="M79">
        <v>2390</v>
      </c>
    </row>
    <row r="80" spans="1:13">
      <c r="A80" t="s">
        <v>41</v>
      </c>
      <c r="B80" t="s">
        <v>33</v>
      </c>
      <c r="C80" s="2">
        <v>17</v>
      </c>
      <c r="D80" s="2">
        <v>4</v>
      </c>
      <c r="E80" s="2">
        <v>8</v>
      </c>
      <c r="F80">
        <v>25165824</v>
      </c>
      <c r="G80">
        <v>10514761914</v>
      </c>
      <c r="H80">
        <v>401</v>
      </c>
      <c r="I80">
        <v>323</v>
      </c>
      <c r="J80">
        <v>1032</v>
      </c>
      <c r="K80">
        <v>307</v>
      </c>
      <c r="L80">
        <v>229</v>
      </c>
      <c r="M80">
        <v>2297</v>
      </c>
    </row>
    <row r="81" spans="1:13">
      <c r="A81" t="s">
        <v>43</v>
      </c>
      <c r="B81" t="s">
        <v>33</v>
      </c>
      <c r="C81" s="2">
        <v>19</v>
      </c>
      <c r="D81" s="2">
        <v>4</v>
      </c>
      <c r="E81" s="2">
        <v>8</v>
      </c>
      <c r="F81">
        <v>25165824</v>
      </c>
      <c r="G81">
        <v>10514761914</v>
      </c>
      <c r="H81">
        <v>379</v>
      </c>
      <c r="I81">
        <v>324</v>
      </c>
      <c r="J81">
        <v>969</v>
      </c>
      <c r="K81">
        <v>293</v>
      </c>
      <c r="L81">
        <v>239</v>
      </c>
      <c r="M81">
        <v>2208</v>
      </c>
    </row>
  </sheetData>
  <autoFilter ref="A1:M81">
    <sortState ref="A2:M153">
      <sortCondition ref="E2:E153"/>
      <sortCondition ref="C2:C153"/>
    </sortState>
  </autoFilter>
  <sortState ref="A2:M153">
    <sortCondition ref="E2:E153"/>
    <sortCondition ref="C2:C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A26" sqref="A26:XFD26"/>
    </sheetView>
  </sheetViews>
  <sheetFormatPr baseColWidth="10" defaultRowHeight="15" x14ac:dyDescent="0"/>
  <cols>
    <col min="1" max="1" width="15.6640625" customWidth="1"/>
    <col min="2" max="2" width="13.6640625" customWidth="1"/>
    <col min="3" max="3" width="13.33203125" customWidth="1"/>
    <col min="7" max="7" width="12.16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44</v>
      </c>
      <c r="B2" t="s">
        <v>45</v>
      </c>
      <c r="C2">
        <v>1</v>
      </c>
      <c r="D2">
        <v>4</v>
      </c>
      <c r="E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46</v>
      </c>
      <c r="B3" t="s">
        <v>45</v>
      </c>
      <c r="C3">
        <v>3</v>
      </c>
      <c r="D3">
        <v>4</v>
      </c>
      <c r="E3">
        <v>1</v>
      </c>
      <c r="F3">
        <v>4194304</v>
      </c>
      <c r="G3">
        <v>4640417</v>
      </c>
      <c r="H3">
        <v>0</v>
      </c>
      <c r="I3">
        <v>1</v>
      </c>
      <c r="J3">
        <v>52</v>
      </c>
      <c r="K3">
        <v>0</v>
      </c>
      <c r="L3">
        <v>2</v>
      </c>
      <c r="M3">
        <v>57</v>
      </c>
    </row>
    <row r="4" spans="1:13">
      <c r="A4" t="s">
        <v>47</v>
      </c>
      <c r="B4" t="s">
        <v>45</v>
      </c>
      <c r="C4">
        <v>5</v>
      </c>
      <c r="D4">
        <v>4</v>
      </c>
      <c r="E4">
        <v>1</v>
      </c>
      <c r="F4">
        <v>4194304</v>
      </c>
      <c r="G4">
        <v>4640417</v>
      </c>
      <c r="H4">
        <v>0</v>
      </c>
      <c r="I4">
        <v>1</v>
      </c>
      <c r="J4">
        <v>54</v>
      </c>
      <c r="K4">
        <v>0</v>
      </c>
      <c r="L4">
        <v>2</v>
      </c>
      <c r="M4">
        <v>59</v>
      </c>
    </row>
    <row r="5" spans="1:13">
      <c r="A5" t="s">
        <v>48</v>
      </c>
      <c r="B5" t="s">
        <v>45</v>
      </c>
      <c r="C5">
        <v>7</v>
      </c>
      <c r="D5">
        <v>4</v>
      </c>
      <c r="E5">
        <v>1</v>
      </c>
      <c r="F5">
        <v>4194304</v>
      </c>
      <c r="G5">
        <v>4640417</v>
      </c>
      <c r="H5">
        <v>0</v>
      </c>
      <c r="I5">
        <v>1</v>
      </c>
      <c r="J5">
        <v>54</v>
      </c>
      <c r="K5">
        <v>0</v>
      </c>
      <c r="L5">
        <v>2</v>
      </c>
      <c r="M5">
        <v>59</v>
      </c>
    </row>
    <row r="6" spans="1:13">
      <c r="A6" t="s">
        <v>49</v>
      </c>
      <c r="B6" t="s">
        <v>45</v>
      </c>
      <c r="C6">
        <v>9</v>
      </c>
      <c r="D6">
        <v>4</v>
      </c>
      <c r="E6">
        <v>1</v>
      </c>
      <c r="F6">
        <v>4194304</v>
      </c>
      <c r="G6">
        <v>4640417</v>
      </c>
      <c r="H6">
        <v>0</v>
      </c>
      <c r="I6">
        <v>1</v>
      </c>
      <c r="J6">
        <v>55</v>
      </c>
      <c r="K6">
        <v>0</v>
      </c>
      <c r="L6">
        <v>2</v>
      </c>
      <c r="M6">
        <v>60</v>
      </c>
    </row>
    <row r="7" spans="1:13">
      <c r="A7" t="s">
        <v>50</v>
      </c>
      <c r="B7" t="s">
        <v>45</v>
      </c>
      <c r="C7">
        <v>11</v>
      </c>
      <c r="D7">
        <v>4</v>
      </c>
      <c r="E7">
        <v>1</v>
      </c>
      <c r="F7">
        <v>4194304</v>
      </c>
      <c r="G7">
        <v>4640417</v>
      </c>
      <c r="H7">
        <v>0</v>
      </c>
      <c r="I7">
        <v>1</v>
      </c>
      <c r="J7">
        <v>53</v>
      </c>
      <c r="K7">
        <v>0</v>
      </c>
      <c r="L7">
        <v>2</v>
      </c>
      <c r="M7">
        <v>58</v>
      </c>
    </row>
    <row r="8" spans="1:13">
      <c r="A8" t="s">
        <v>51</v>
      </c>
      <c r="B8" t="s">
        <v>52</v>
      </c>
      <c r="C8">
        <v>12</v>
      </c>
      <c r="D8">
        <v>4</v>
      </c>
      <c r="E8">
        <v>1</v>
      </c>
      <c r="F8">
        <v>4194304</v>
      </c>
      <c r="G8">
        <v>4640417</v>
      </c>
      <c r="H8">
        <v>0</v>
      </c>
      <c r="I8">
        <v>1</v>
      </c>
      <c r="J8">
        <v>55</v>
      </c>
      <c r="K8">
        <v>1</v>
      </c>
      <c r="L8">
        <v>2</v>
      </c>
      <c r="M8">
        <v>60</v>
      </c>
    </row>
    <row r="9" spans="1:13">
      <c r="A9" t="s">
        <v>53</v>
      </c>
      <c r="B9" t="s">
        <v>52</v>
      </c>
      <c r="C9">
        <v>15</v>
      </c>
      <c r="D9">
        <v>4</v>
      </c>
      <c r="E9">
        <v>1</v>
      </c>
      <c r="F9">
        <v>4194304</v>
      </c>
      <c r="G9">
        <v>4640417</v>
      </c>
      <c r="H9">
        <v>1</v>
      </c>
      <c r="I9">
        <v>0</v>
      </c>
      <c r="J9">
        <v>51</v>
      </c>
      <c r="K9">
        <v>0</v>
      </c>
      <c r="L9">
        <v>2</v>
      </c>
      <c r="M9">
        <v>57</v>
      </c>
    </row>
    <row r="10" spans="1:13">
      <c r="A10" t="s">
        <v>54</v>
      </c>
      <c r="B10" t="s">
        <v>52</v>
      </c>
      <c r="C10">
        <v>17</v>
      </c>
      <c r="D10">
        <v>4</v>
      </c>
      <c r="E10">
        <v>1</v>
      </c>
      <c r="F10">
        <v>4194304</v>
      </c>
      <c r="G10">
        <v>4640417</v>
      </c>
      <c r="H10">
        <v>0</v>
      </c>
      <c r="I10">
        <v>0</v>
      </c>
      <c r="J10">
        <v>49</v>
      </c>
      <c r="K10">
        <v>0</v>
      </c>
      <c r="L10">
        <v>2</v>
      </c>
      <c r="M10">
        <v>54</v>
      </c>
    </row>
    <row r="11" spans="1:13">
      <c r="A11" t="s">
        <v>55</v>
      </c>
      <c r="B11" t="s">
        <v>52</v>
      </c>
      <c r="C11">
        <v>19</v>
      </c>
      <c r="D11">
        <v>4</v>
      </c>
      <c r="E11">
        <v>1</v>
      </c>
      <c r="F11">
        <v>4194304</v>
      </c>
      <c r="G11">
        <v>4640417</v>
      </c>
      <c r="H11">
        <v>0</v>
      </c>
      <c r="I11">
        <v>0</v>
      </c>
      <c r="J11">
        <v>52</v>
      </c>
      <c r="K11">
        <v>0</v>
      </c>
      <c r="L11">
        <v>2</v>
      </c>
      <c r="M11">
        <v>57</v>
      </c>
    </row>
    <row r="12" spans="1:13">
      <c r="A12" t="s">
        <v>44</v>
      </c>
      <c r="B12" t="s">
        <v>45</v>
      </c>
      <c r="C12">
        <v>1</v>
      </c>
      <c r="D12">
        <v>4</v>
      </c>
      <c r="E12">
        <v>2</v>
      </c>
      <c r="F12">
        <v>8388608</v>
      </c>
      <c r="G12">
        <v>183374462</v>
      </c>
      <c r="H12">
        <v>6</v>
      </c>
      <c r="I12">
        <v>10</v>
      </c>
      <c r="J12">
        <v>229</v>
      </c>
      <c r="K12">
        <v>3</v>
      </c>
      <c r="L12">
        <v>11</v>
      </c>
      <c r="M12">
        <v>261</v>
      </c>
    </row>
    <row r="13" spans="1:13">
      <c r="A13" t="s">
        <v>46</v>
      </c>
      <c r="B13" t="s">
        <v>45</v>
      </c>
      <c r="C13">
        <v>3</v>
      </c>
      <c r="D13">
        <v>4</v>
      </c>
      <c r="E13">
        <v>2</v>
      </c>
      <c r="F13">
        <v>8388608</v>
      </c>
      <c r="G13">
        <v>183374462</v>
      </c>
      <c r="H13">
        <v>6</v>
      </c>
      <c r="I13">
        <v>8</v>
      </c>
      <c r="J13">
        <v>110</v>
      </c>
      <c r="K13">
        <v>4</v>
      </c>
      <c r="L13">
        <v>11</v>
      </c>
      <c r="M13">
        <v>141</v>
      </c>
    </row>
    <row r="14" spans="1:13">
      <c r="A14" t="s">
        <v>47</v>
      </c>
      <c r="B14" t="s">
        <v>45</v>
      </c>
      <c r="C14">
        <v>5</v>
      </c>
      <c r="D14">
        <v>4</v>
      </c>
      <c r="E14">
        <v>2</v>
      </c>
      <c r="F14">
        <v>8388608</v>
      </c>
      <c r="G14">
        <v>183374462</v>
      </c>
      <c r="H14">
        <v>6</v>
      </c>
      <c r="I14">
        <v>9</v>
      </c>
      <c r="J14">
        <v>89</v>
      </c>
      <c r="K14">
        <v>4</v>
      </c>
      <c r="L14">
        <v>11</v>
      </c>
      <c r="M14">
        <v>121</v>
      </c>
    </row>
    <row r="15" spans="1:13">
      <c r="A15" t="s">
        <v>48</v>
      </c>
      <c r="B15" t="s">
        <v>45</v>
      </c>
      <c r="C15">
        <v>7</v>
      </c>
      <c r="D15">
        <v>4</v>
      </c>
      <c r="E15">
        <v>2</v>
      </c>
      <c r="F15">
        <v>8388608</v>
      </c>
      <c r="G15">
        <v>183374462</v>
      </c>
      <c r="H15">
        <v>6</v>
      </c>
      <c r="I15">
        <v>8</v>
      </c>
      <c r="J15">
        <v>91</v>
      </c>
      <c r="K15">
        <v>4</v>
      </c>
      <c r="L15">
        <v>10</v>
      </c>
      <c r="M15">
        <v>121</v>
      </c>
    </row>
    <row r="16" spans="1:13">
      <c r="A16" t="s">
        <v>49</v>
      </c>
      <c r="B16" t="s">
        <v>45</v>
      </c>
      <c r="C16">
        <v>9</v>
      </c>
      <c r="D16">
        <v>4</v>
      </c>
      <c r="E16">
        <v>2</v>
      </c>
      <c r="F16">
        <v>8388608</v>
      </c>
      <c r="G16">
        <v>183374462</v>
      </c>
      <c r="H16">
        <v>7</v>
      </c>
      <c r="I16">
        <v>8</v>
      </c>
      <c r="J16">
        <v>76</v>
      </c>
      <c r="K16">
        <v>4</v>
      </c>
      <c r="L16">
        <v>11</v>
      </c>
      <c r="M16">
        <v>107</v>
      </c>
    </row>
    <row r="17" spans="1:13">
      <c r="A17" t="s">
        <v>50</v>
      </c>
      <c r="B17" t="s">
        <v>45</v>
      </c>
      <c r="C17">
        <v>11</v>
      </c>
      <c r="D17">
        <v>4</v>
      </c>
      <c r="E17">
        <v>2</v>
      </c>
      <c r="F17">
        <v>8388608</v>
      </c>
      <c r="G17">
        <v>183374462</v>
      </c>
      <c r="H17">
        <v>6</v>
      </c>
      <c r="I17">
        <v>8</v>
      </c>
      <c r="J17">
        <v>77</v>
      </c>
      <c r="K17">
        <v>4</v>
      </c>
      <c r="L17">
        <v>11</v>
      </c>
      <c r="M17">
        <v>109</v>
      </c>
    </row>
    <row r="18" spans="1:13">
      <c r="A18" t="s">
        <v>51</v>
      </c>
      <c r="B18" t="s">
        <v>52</v>
      </c>
      <c r="C18">
        <v>12</v>
      </c>
      <c r="D18">
        <v>4</v>
      </c>
      <c r="E18">
        <v>2</v>
      </c>
      <c r="F18">
        <v>8388608</v>
      </c>
      <c r="G18">
        <v>183374462</v>
      </c>
      <c r="H18">
        <v>6</v>
      </c>
      <c r="I18">
        <v>6</v>
      </c>
      <c r="J18">
        <v>73</v>
      </c>
      <c r="K18">
        <v>3</v>
      </c>
      <c r="L18">
        <v>11</v>
      </c>
      <c r="M18">
        <v>101</v>
      </c>
    </row>
    <row r="19" spans="1:13">
      <c r="A19" t="s">
        <v>53</v>
      </c>
      <c r="B19" t="s">
        <v>52</v>
      </c>
      <c r="C19">
        <v>15</v>
      </c>
      <c r="D19">
        <v>4</v>
      </c>
      <c r="E19">
        <v>2</v>
      </c>
      <c r="F19">
        <v>8388608</v>
      </c>
      <c r="G19">
        <v>183374462</v>
      </c>
      <c r="H19">
        <v>9</v>
      </c>
      <c r="I19">
        <v>6</v>
      </c>
      <c r="J19">
        <v>70</v>
      </c>
      <c r="K19">
        <v>3</v>
      </c>
      <c r="L19">
        <v>11</v>
      </c>
      <c r="M19">
        <v>100</v>
      </c>
    </row>
    <row r="20" spans="1:13">
      <c r="A20" t="s">
        <v>54</v>
      </c>
      <c r="B20" t="s">
        <v>52</v>
      </c>
      <c r="C20">
        <v>17</v>
      </c>
      <c r="D20">
        <v>4</v>
      </c>
      <c r="E20">
        <v>2</v>
      </c>
      <c r="F20">
        <v>8388608</v>
      </c>
      <c r="G20">
        <v>183374462</v>
      </c>
      <c r="H20">
        <v>6</v>
      </c>
      <c r="I20">
        <v>6</v>
      </c>
      <c r="J20">
        <v>71</v>
      </c>
      <c r="K20">
        <v>3</v>
      </c>
      <c r="L20">
        <v>10</v>
      </c>
      <c r="M20">
        <v>97</v>
      </c>
    </row>
    <row r="21" spans="1:13">
      <c r="A21" t="s">
        <v>55</v>
      </c>
      <c r="B21" t="s">
        <v>52</v>
      </c>
      <c r="C21">
        <v>19</v>
      </c>
      <c r="D21">
        <v>4</v>
      </c>
      <c r="E21">
        <v>2</v>
      </c>
      <c r="F21">
        <v>8388608</v>
      </c>
      <c r="G21">
        <v>183374462</v>
      </c>
      <c r="H21">
        <v>7</v>
      </c>
      <c r="I21">
        <v>6</v>
      </c>
      <c r="J21">
        <v>77</v>
      </c>
      <c r="K21">
        <v>3</v>
      </c>
      <c r="L21">
        <v>11</v>
      </c>
      <c r="M21">
        <v>106</v>
      </c>
    </row>
    <row r="22" spans="1:13">
      <c r="A22" t="s">
        <v>44</v>
      </c>
      <c r="B22" t="s">
        <v>45</v>
      </c>
      <c r="C22">
        <v>1</v>
      </c>
      <c r="D22">
        <v>4</v>
      </c>
      <c r="E22">
        <v>3</v>
      </c>
      <c r="F22">
        <v>8388608</v>
      </c>
      <c r="G22">
        <v>237292012</v>
      </c>
      <c r="H22">
        <v>8</v>
      </c>
      <c r="I22">
        <v>10</v>
      </c>
      <c r="J22">
        <v>321</v>
      </c>
      <c r="K22">
        <v>5</v>
      </c>
      <c r="L22">
        <v>15</v>
      </c>
      <c r="M22">
        <v>361</v>
      </c>
    </row>
    <row r="23" spans="1:13">
      <c r="A23" t="s">
        <v>46</v>
      </c>
      <c r="B23" t="s">
        <v>45</v>
      </c>
      <c r="C23">
        <v>3</v>
      </c>
      <c r="D23">
        <v>4</v>
      </c>
      <c r="E23">
        <v>3</v>
      </c>
      <c r="F23">
        <v>8388608</v>
      </c>
      <c r="G23">
        <v>237292012</v>
      </c>
      <c r="H23">
        <v>8</v>
      </c>
      <c r="I23">
        <v>10</v>
      </c>
      <c r="J23">
        <v>147</v>
      </c>
      <c r="K23">
        <v>5</v>
      </c>
      <c r="L23">
        <v>17</v>
      </c>
      <c r="M23">
        <v>189</v>
      </c>
    </row>
    <row r="24" spans="1:13">
      <c r="A24" t="s">
        <v>47</v>
      </c>
      <c r="B24" t="s">
        <v>45</v>
      </c>
      <c r="C24">
        <v>5</v>
      </c>
      <c r="D24">
        <v>4</v>
      </c>
      <c r="E24">
        <v>3</v>
      </c>
      <c r="F24">
        <v>8388608</v>
      </c>
      <c r="G24">
        <v>237292012</v>
      </c>
      <c r="H24">
        <v>8</v>
      </c>
      <c r="I24">
        <v>9</v>
      </c>
      <c r="J24">
        <v>115</v>
      </c>
      <c r="K24">
        <v>6</v>
      </c>
      <c r="L24">
        <v>14</v>
      </c>
      <c r="M24">
        <v>154</v>
      </c>
    </row>
    <row r="25" spans="1:13">
      <c r="A25" t="s">
        <v>48</v>
      </c>
      <c r="B25" t="s">
        <v>45</v>
      </c>
      <c r="C25">
        <v>7</v>
      </c>
      <c r="D25">
        <v>4</v>
      </c>
      <c r="E25">
        <v>3</v>
      </c>
      <c r="F25">
        <v>8388608</v>
      </c>
      <c r="G25">
        <v>237292012</v>
      </c>
      <c r="H25">
        <v>10</v>
      </c>
      <c r="I25">
        <v>10</v>
      </c>
      <c r="J25">
        <v>103</v>
      </c>
      <c r="K25">
        <v>6</v>
      </c>
      <c r="L25">
        <v>19</v>
      </c>
      <c r="M25">
        <v>151</v>
      </c>
    </row>
    <row r="26" spans="1:13">
      <c r="A26" t="s">
        <v>49</v>
      </c>
      <c r="B26" t="s">
        <v>45</v>
      </c>
      <c r="C26">
        <v>9</v>
      </c>
      <c r="D26">
        <v>4</v>
      </c>
      <c r="E26">
        <v>3</v>
      </c>
      <c r="F26">
        <v>8388608</v>
      </c>
      <c r="G26">
        <v>237292012</v>
      </c>
      <c r="H26">
        <v>10</v>
      </c>
      <c r="I26">
        <v>9</v>
      </c>
      <c r="J26">
        <v>101</v>
      </c>
      <c r="K26">
        <v>6</v>
      </c>
      <c r="L26">
        <v>17</v>
      </c>
      <c r="M26">
        <v>145</v>
      </c>
    </row>
    <row r="27" spans="1:13">
      <c r="A27" t="s">
        <v>50</v>
      </c>
      <c r="B27" t="s">
        <v>45</v>
      </c>
      <c r="C27">
        <v>11</v>
      </c>
      <c r="D27">
        <v>4</v>
      </c>
      <c r="E27">
        <v>3</v>
      </c>
      <c r="F27">
        <v>8388608</v>
      </c>
      <c r="G27">
        <v>237292012</v>
      </c>
      <c r="H27">
        <v>8</v>
      </c>
      <c r="I27">
        <v>10</v>
      </c>
      <c r="J27">
        <v>105</v>
      </c>
      <c r="K27">
        <v>6</v>
      </c>
      <c r="L27">
        <v>16</v>
      </c>
      <c r="M27">
        <v>148</v>
      </c>
    </row>
    <row r="28" spans="1:13">
      <c r="A28" t="s">
        <v>51</v>
      </c>
      <c r="B28" t="s">
        <v>52</v>
      </c>
      <c r="C28">
        <v>12</v>
      </c>
      <c r="D28">
        <v>4</v>
      </c>
      <c r="E28">
        <v>3</v>
      </c>
      <c r="F28">
        <v>8388608</v>
      </c>
      <c r="G28">
        <v>237292012</v>
      </c>
      <c r="H28">
        <v>9</v>
      </c>
      <c r="I28">
        <v>7</v>
      </c>
      <c r="J28">
        <v>97</v>
      </c>
      <c r="K28">
        <v>4</v>
      </c>
      <c r="L28">
        <v>14</v>
      </c>
      <c r="M28">
        <v>133</v>
      </c>
    </row>
    <row r="29" spans="1:13">
      <c r="A29" t="s">
        <v>53</v>
      </c>
      <c r="B29" t="s">
        <v>52</v>
      </c>
      <c r="C29">
        <v>15</v>
      </c>
      <c r="D29">
        <v>4</v>
      </c>
      <c r="E29">
        <v>3</v>
      </c>
      <c r="F29">
        <v>8388608</v>
      </c>
      <c r="G29">
        <v>237292012</v>
      </c>
      <c r="H29">
        <v>9</v>
      </c>
      <c r="I29">
        <v>7</v>
      </c>
      <c r="J29">
        <v>95</v>
      </c>
      <c r="K29">
        <v>4</v>
      </c>
      <c r="L29">
        <v>16</v>
      </c>
      <c r="M29">
        <v>133</v>
      </c>
    </row>
    <row r="30" spans="1:13">
      <c r="A30" t="s">
        <v>54</v>
      </c>
      <c r="B30" t="s">
        <v>52</v>
      </c>
      <c r="C30">
        <v>17</v>
      </c>
      <c r="D30">
        <v>4</v>
      </c>
      <c r="E30">
        <v>3</v>
      </c>
      <c r="F30">
        <v>8388608</v>
      </c>
      <c r="G30">
        <v>237292012</v>
      </c>
      <c r="H30">
        <v>9</v>
      </c>
      <c r="I30">
        <v>7</v>
      </c>
      <c r="J30">
        <v>94</v>
      </c>
      <c r="K30">
        <v>4</v>
      </c>
      <c r="L30">
        <v>16</v>
      </c>
      <c r="M30">
        <v>132</v>
      </c>
    </row>
    <row r="31" spans="1:13">
      <c r="A31" t="s">
        <v>55</v>
      </c>
      <c r="B31" t="s">
        <v>52</v>
      </c>
      <c r="C31">
        <v>19</v>
      </c>
      <c r="D31">
        <v>4</v>
      </c>
      <c r="E31">
        <v>3</v>
      </c>
      <c r="F31">
        <v>8388608</v>
      </c>
      <c r="G31">
        <v>237292012</v>
      </c>
      <c r="H31">
        <v>11</v>
      </c>
      <c r="I31">
        <v>7</v>
      </c>
      <c r="J31">
        <v>97</v>
      </c>
      <c r="K31">
        <v>4</v>
      </c>
      <c r="L31">
        <v>18</v>
      </c>
      <c r="M31">
        <v>139</v>
      </c>
    </row>
    <row r="32" spans="1:13">
      <c r="A32" t="s">
        <v>44</v>
      </c>
      <c r="B32" t="s">
        <v>45</v>
      </c>
      <c r="C32">
        <v>1</v>
      </c>
      <c r="D32">
        <v>4</v>
      </c>
      <c r="E32">
        <v>4</v>
      </c>
      <c r="F32">
        <v>8388608</v>
      </c>
      <c r="G32">
        <v>364935418</v>
      </c>
      <c r="H32">
        <v>12</v>
      </c>
      <c r="I32">
        <v>14</v>
      </c>
      <c r="J32">
        <v>567</v>
      </c>
      <c r="K32">
        <v>9</v>
      </c>
      <c r="L32">
        <v>26</v>
      </c>
      <c r="M32">
        <v>630</v>
      </c>
    </row>
    <row r="33" spans="1:13">
      <c r="A33" t="s">
        <v>46</v>
      </c>
      <c r="B33" t="s">
        <v>45</v>
      </c>
      <c r="C33">
        <v>3</v>
      </c>
      <c r="D33">
        <v>4</v>
      </c>
      <c r="E33">
        <v>4</v>
      </c>
      <c r="F33">
        <v>8388608</v>
      </c>
      <c r="G33">
        <v>364935418</v>
      </c>
      <c r="H33">
        <v>12</v>
      </c>
      <c r="I33">
        <v>15</v>
      </c>
      <c r="J33">
        <v>232</v>
      </c>
      <c r="K33">
        <v>9</v>
      </c>
      <c r="L33">
        <v>24</v>
      </c>
      <c r="M33">
        <v>295</v>
      </c>
    </row>
    <row r="34" spans="1:13">
      <c r="A34" t="s">
        <v>47</v>
      </c>
      <c r="B34" t="s">
        <v>45</v>
      </c>
      <c r="C34">
        <v>5</v>
      </c>
      <c r="D34">
        <v>4</v>
      </c>
      <c r="E34">
        <v>4</v>
      </c>
      <c r="F34">
        <v>8388608</v>
      </c>
      <c r="G34">
        <v>364935418</v>
      </c>
      <c r="H34">
        <v>13</v>
      </c>
      <c r="I34">
        <v>15</v>
      </c>
      <c r="J34">
        <v>165</v>
      </c>
      <c r="K34">
        <v>9</v>
      </c>
      <c r="L34">
        <v>27</v>
      </c>
      <c r="M34">
        <v>232</v>
      </c>
    </row>
    <row r="35" spans="1:13">
      <c r="A35" t="s">
        <v>48</v>
      </c>
      <c r="B35" t="s">
        <v>45</v>
      </c>
      <c r="C35">
        <v>7</v>
      </c>
      <c r="D35">
        <v>4</v>
      </c>
      <c r="E35">
        <v>4</v>
      </c>
      <c r="F35">
        <v>8388608</v>
      </c>
      <c r="G35">
        <v>364935418</v>
      </c>
      <c r="H35">
        <v>15</v>
      </c>
      <c r="I35">
        <v>15</v>
      </c>
      <c r="J35">
        <v>145</v>
      </c>
      <c r="K35">
        <v>10</v>
      </c>
      <c r="L35">
        <v>30</v>
      </c>
      <c r="M35">
        <v>217</v>
      </c>
    </row>
    <row r="36" spans="1:13">
      <c r="A36" t="s">
        <v>49</v>
      </c>
      <c r="B36" t="s">
        <v>45</v>
      </c>
      <c r="C36">
        <v>9</v>
      </c>
      <c r="D36">
        <v>4</v>
      </c>
      <c r="E36">
        <v>4</v>
      </c>
      <c r="F36">
        <v>8388608</v>
      </c>
      <c r="G36">
        <v>364935418</v>
      </c>
      <c r="H36">
        <v>13</v>
      </c>
      <c r="I36">
        <v>16</v>
      </c>
      <c r="J36">
        <v>120</v>
      </c>
      <c r="K36">
        <v>10</v>
      </c>
      <c r="L36">
        <v>27</v>
      </c>
      <c r="M36">
        <v>189</v>
      </c>
    </row>
    <row r="37" spans="1:13">
      <c r="A37" t="s">
        <v>50</v>
      </c>
      <c r="B37" t="s">
        <v>45</v>
      </c>
      <c r="C37">
        <v>11</v>
      </c>
      <c r="D37">
        <v>4</v>
      </c>
      <c r="E37">
        <v>4</v>
      </c>
      <c r="F37">
        <v>8388608</v>
      </c>
      <c r="G37">
        <v>364935418</v>
      </c>
      <c r="H37">
        <v>13</v>
      </c>
      <c r="I37">
        <v>14</v>
      </c>
      <c r="J37">
        <v>108</v>
      </c>
      <c r="K37">
        <v>12</v>
      </c>
      <c r="L37">
        <v>29</v>
      </c>
      <c r="M37">
        <v>178</v>
      </c>
    </row>
    <row r="38" spans="1:13">
      <c r="A38" t="s">
        <v>51</v>
      </c>
      <c r="B38" t="s">
        <v>52</v>
      </c>
      <c r="C38">
        <v>12</v>
      </c>
      <c r="D38">
        <v>4</v>
      </c>
      <c r="E38">
        <v>4</v>
      </c>
      <c r="F38">
        <v>8388608</v>
      </c>
      <c r="G38">
        <v>364935418</v>
      </c>
      <c r="H38">
        <v>13</v>
      </c>
      <c r="I38">
        <v>10</v>
      </c>
      <c r="J38">
        <v>110</v>
      </c>
      <c r="K38">
        <v>7</v>
      </c>
      <c r="L38">
        <v>27</v>
      </c>
      <c r="M38">
        <v>169</v>
      </c>
    </row>
    <row r="39" spans="1:13">
      <c r="A39" t="s">
        <v>53</v>
      </c>
      <c r="B39" t="s">
        <v>52</v>
      </c>
      <c r="C39">
        <v>15</v>
      </c>
      <c r="D39">
        <v>4</v>
      </c>
      <c r="E39">
        <v>4</v>
      </c>
      <c r="F39">
        <v>8388608</v>
      </c>
      <c r="G39">
        <v>364935418</v>
      </c>
      <c r="H39">
        <v>14</v>
      </c>
      <c r="I39">
        <v>10</v>
      </c>
      <c r="J39">
        <v>101</v>
      </c>
      <c r="K39">
        <v>7</v>
      </c>
      <c r="L39">
        <v>27</v>
      </c>
      <c r="M39">
        <v>161</v>
      </c>
    </row>
    <row r="40" spans="1:13">
      <c r="A40" t="s">
        <v>54</v>
      </c>
      <c r="B40" t="s">
        <v>52</v>
      </c>
      <c r="C40">
        <v>17</v>
      </c>
      <c r="D40">
        <v>4</v>
      </c>
      <c r="E40">
        <v>4</v>
      </c>
      <c r="F40">
        <v>8388608</v>
      </c>
      <c r="G40">
        <v>364935418</v>
      </c>
      <c r="H40">
        <v>13</v>
      </c>
      <c r="I40">
        <v>9</v>
      </c>
      <c r="J40">
        <v>94</v>
      </c>
      <c r="K40">
        <v>7</v>
      </c>
      <c r="L40">
        <v>27</v>
      </c>
      <c r="M40">
        <v>154</v>
      </c>
    </row>
    <row r="41" spans="1:13">
      <c r="A41" t="s">
        <v>55</v>
      </c>
      <c r="B41" t="s">
        <v>52</v>
      </c>
      <c r="C41">
        <v>19</v>
      </c>
      <c r="D41">
        <v>4</v>
      </c>
      <c r="E41">
        <v>4</v>
      </c>
      <c r="F41">
        <v>8388608</v>
      </c>
      <c r="G41">
        <v>364935418</v>
      </c>
      <c r="H41">
        <v>13</v>
      </c>
      <c r="I41">
        <v>10</v>
      </c>
      <c r="J41">
        <v>99</v>
      </c>
      <c r="K41">
        <v>7</v>
      </c>
      <c r="L41">
        <v>25</v>
      </c>
      <c r="M41">
        <v>156</v>
      </c>
    </row>
    <row r="42" spans="1:13">
      <c r="A42" t="s">
        <v>44</v>
      </c>
      <c r="B42" t="s">
        <v>45</v>
      </c>
      <c r="C42">
        <v>1</v>
      </c>
      <c r="D42">
        <v>4</v>
      </c>
      <c r="E42">
        <v>5</v>
      </c>
      <c r="F42">
        <v>8388608</v>
      </c>
      <c r="G42">
        <v>797857853</v>
      </c>
      <c r="H42">
        <v>31</v>
      </c>
      <c r="I42">
        <v>34</v>
      </c>
      <c r="J42">
        <v>854</v>
      </c>
      <c r="K42">
        <v>20</v>
      </c>
      <c r="L42">
        <v>40</v>
      </c>
      <c r="M42">
        <v>981</v>
      </c>
    </row>
    <row r="43" spans="1:13">
      <c r="A43" t="s">
        <v>46</v>
      </c>
      <c r="B43" t="s">
        <v>45</v>
      </c>
      <c r="C43">
        <v>3</v>
      </c>
      <c r="D43">
        <v>4</v>
      </c>
      <c r="E43">
        <v>5</v>
      </c>
      <c r="F43">
        <v>8388608</v>
      </c>
      <c r="G43">
        <v>797857853</v>
      </c>
      <c r="H43">
        <v>27</v>
      </c>
      <c r="I43">
        <v>34</v>
      </c>
      <c r="J43">
        <v>322</v>
      </c>
      <c r="K43">
        <v>20</v>
      </c>
      <c r="L43">
        <v>44</v>
      </c>
      <c r="M43">
        <v>449</v>
      </c>
    </row>
    <row r="44" spans="1:13">
      <c r="A44" t="s">
        <v>47</v>
      </c>
      <c r="B44" t="s">
        <v>45</v>
      </c>
      <c r="C44">
        <v>5</v>
      </c>
      <c r="D44">
        <v>4</v>
      </c>
      <c r="E44">
        <v>5</v>
      </c>
      <c r="F44">
        <v>8388608</v>
      </c>
      <c r="G44">
        <v>797857853</v>
      </c>
      <c r="H44">
        <v>25</v>
      </c>
      <c r="I44">
        <v>32</v>
      </c>
      <c r="J44">
        <v>224</v>
      </c>
      <c r="K44">
        <v>20</v>
      </c>
      <c r="L44">
        <v>44</v>
      </c>
      <c r="M44">
        <v>348</v>
      </c>
    </row>
    <row r="45" spans="1:13">
      <c r="A45" t="s">
        <v>48</v>
      </c>
      <c r="B45" t="s">
        <v>45</v>
      </c>
      <c r="C45">
        <v>7</v>
      </c>
      <c r="D45">
        <v>4</v>
      </c>
      <c r="E45">
        <v>5</v>
      </c>
      <c r="F45">
        <v>8388608</v>
      </c>
      <c r="G45">
        <v>797857853</v>
      </c>
      <c r="H45">
        <v>30</v>
      </c>
      <c r="I45">
        <v>36</v>
      </c>
      <c r="J45">
        <v>172</v>
      </c>
      <c r="K45">
        <v>23</v>
      </c>
      <c r="L45">
        <v>43</v>
      </c>
      <c r="M45">
        <v>305</v>
      </c>
    </row>
    <row r="46" spans="1:13">
      <c r="A46" t="s">
        <v>49</v>
      </c>
      <c r="B46" t="s">
        <v>45</v>
      </c>
      <c r="C46">
        <v>9</v>
      </c>
      <c r="D46">
        <v>4</v>
      </c>
      <c r="E46">
        <v>5</v>
      </c>
      <c r="F46">
        <v>8388608</v>
      </c>
      <c r="G46">
        <v>797857853</v>
      </c>
      <c r="H46">
        <v>29</v>
      </c>
      <c r="I46">
        <v>36</v>
      </c>
      <c r="J46">
        <v>154</v>
      </c>
      <c r="K46">
        <v>29</v>
      </c>
      <c r="L46">
        <v>45</v>
      </c>
      <c r="M46">
        <v>295</v>
      </c>
    </row>
    <row r="47" spans="1:13">
      <c r="A47" t="s">
        <v>50</v>
      </c>
      <c r="B47" t="s">
        <v>45</v>
      </c>
      <c r="C47">
        <v>11</v>
      </c>
      <c r="D47">
        <v>4</v>
      </c>
      <c r="E47">
        <v>5</v>
      </c>
      <c r="F47">
        <v>8388608</v>
      </c>
      <c r="G47">
        <v>797857853</v>
      </c>
      <c r="H47">
        <v>29</v>
      </c>
      <c r="I47">
        <v>35</v>
      </c>
      <c r="J47">
        <v>136</v>
      </c>
      <c r="K47">
        <v>22</v>
      </c>
      <c r="L47">
        <v>43</v>
      </c>
      <c r="M47">
        <v>268</v>
      </c>
    </row>
    <row r="48" spans="1:13">
      <c r="A48" t="s">
        <v>51</v>
      </c>
      <c r="B48" t="s">
        <v>52</v>
      </c>
      <c r="C48">
        <v>12</v>
      </c>
      <c r="D48">
        <v>4</v>
      </c>
      <c r="E48">
        <v>5</v>
      </c>
      <c r="F48">
        <v>8388608</v>
      </c>
      <c r="G48">
        <v>797857853</v>
      </c>
      <c r="H48">
        <v>30</v>
      </c>
      <c r="I48">
        <v>24</v>
      </c>
      <c r="J48">
        <v>123</v>
      </c>
      <c r="K48">
        <v>16</v>
      </c>
      <c r="L48">
        <v>41</v>
      </c>
      <c r="M48">
        <v>237</v>
      </c>
    </row>
    <row r="49" spans="1:13">
      <c r="A49" t="s">
        <v>53</v>
      </c>
      <c r="B49" t="s">
        <v>52</v>
      </c>
      <c r="C49">
        <v>15</v>
      </c>
      <c r="D49">
        <v>4</v>
      </c>
      <c r="E49">
        <v>5</v>
      </c>
      <c r="F49">
        <v>8388608</v>
      </c>
      <c r="G49">
        <v>797857853</v>
      </c>
      <c r="H49">
        <v>28</v>
      </c>
      <c r="I49">
        <v>23</v>
      </c>
      <c r="J49">
        <v>116</v>
      </c>
      <c r="K49">
        <v>17</v>
      </c>
      <c r="L49">
        <v>44</v>
      </c>
      <c r="M49">
        <v>231</v>
      </c>
    </row>
    <row r="50" spans="1:13">
      <c r="A50" t="s">
        <v>54</v>
      </c>
      <c r="B50" t="s">
        <v>52</v>
      </c>
      <c r="C50">
        <v>17</v>
      </c>
      <c r="D50">
        <v>4</v>
      </c>
      <c r="E50">
        <v>5</v>
      </c>
      <c r="F50">
        <v>8388608</v>
      </c>
      <c r="G50">
        <v>797857853</v>
      </c>
      <c r="H50">
        <v>30</v>
      </c>
      <c r="I50">
        <v>23</v>
      </c>
      <c r="J50">
        <v>115</v>
      </c>
      <c r="K50">
        <v>16</v>
      </c>
      <c r="L50">
        <v>42</v>
      </c>
      <c r="M50">
        <v>229</v>
      </c>
    </row>
    <row r="51" spans="1:13">
      <c r="A51" t="s">
        <v>55</v>
      </c>
      <c r="B51" t="s">
        <v>52</v>
      </c>
      <c r="C51">
        <v>19</v>
      </c>
      <c r="D51">
        <v>4</v>
      </c>
      <c r="E51">
        <v>5</v>
      </c>
      <c r="F51">
        <v>8388608</v>
      </c>
      <c r="G51">
        <v>797857853</v>
      </c>
      <c r="H51">
        <v>29</v>
      </c>
      <c r="I51">
        <v>23</v>
      </c>
      <c r="J51">
        <v>118</v>
      </c>
      <c r="K51">
        <v>17</v>
      </c>
      <c r="L51">
        <v>44</v>
      </c>
      <c r="M51">
        <v>234</v>
      </c>
    </row>
    <row r="52" spans="1:13">
      <c r="A52" t="s">
        <v>44</v>
      </c>
      <c r="B52" t="s">
        <v>45</v>
      </c>
      <c r="C52">
        <v>1</v>
      </c>
      <c r="D52">
        <v>4</v>
      </c>
      <c r="E52">
        <v>6</v>
      </c>
      <c r="F52">
        <v>16777216</v>
      </c>
      <c r="G52">
        <v>1540035256</v>
      </c>
      <c r="H52">
        <v>52</v>
      </c>
      <c r="I52">
        <v>51</v>
      </c>
      <c r="J52">
        <v>923</v>
      </c>
      <c r="K52">
        <v>16</v>
      </c>
      <c r="L52">
        <v>42</v>
      </c>
      <c r="M52">
        <v>1087</v>
      </c>
    </row>
    <row r="53" spans="1:13">
      <c r="A53" t="s">
        <v>46</v>
      </c>
      <c r="B53" t="s">
        <v>45</v>
      </c>
      <c r="C53">
        <v>3</v>
      </c>
      <c r="D53">
        <v>4</v>
      </c>
      <c r="E53">
        <v>6</v>
      </c>
      <c r="F53">
        <v>16777216</v>
      </c>
      <c r="G53">
        <v>1540035256</v>
      </c>
      <c r="H53">
        <v>51</v>
      </c>
      <c r="I53">
        <v>54</v>
      </c>
      <c r="J53">
        <v>347</v>
      </c>
      <c r="K53">
        <v>16</v>
      </c>
      <c r="L53">
        <v>39</v>
      </c>
      <c r="M53">
        <v>509</v>
      </c>
    </row>
    <row r="54" spans="1:13">
      <c r="A54" t="s">
        <v>47</v>
      </c>
      <c r="B54" t="s">
        <v>45</v>
      </c>
      <c r="C54">
        <v>5</v>
      </c>
      <c r="D54">
        <v>4</v>
      </c>
      <c r="E54">
        <v>6</v>
      </c>
      <c r="F54">
        <v>16777216</v>
      </c>
      <c r="G54">
        <v>1540035256</v>
      </c>
      <c r="H54">
        <v>55</v>
      </c>
      <c r="I54">
        <v>51</v>
      </c>
      <c r="J54">
        <v>236</v>
      </c>
      <c r="K54">
        <v>17</v>
      </c>
      <c r="L54">
        <v>43</v>
      </c>
      <c r="M54">
        <v>404</v>
      </c>
    </row>
    <row r="55" spans="1:13">
      <c r="A55" t="s">
        <v>48</v>
      </c>
      <c r="B55" t="s">
        <v>45</v>
      </c>
      <c r="C55">
        <v>7</v>
      </c>
      <c r="D55">
        <v>4</v>
      </c>
      <c r="E55">
        <v>6</v>
      </c>
      <c r="F55">
        <v>16777216</v>
      </c>
      <c r="G55">
        <v>1540035256</v>
      </c>
      <c r="H55">
        <v>56</v>
      </c>
      <c r="I55">
        <v>51</v>
      </c>
      <c r="J55">
        <v>186</v>
      </c>
      <c r="K55">
        <v>18</v>
      </c>
      <c r="L55">
        <v>41</v>
      </c>
      <c r="M55">
        <v>353</v>
      </c>
    </row>
    <row r="56" spans="1:13">
      <c r="A56" t="s">
        <v>49</v>
      </c>
      <c r="B56" t="s">
        <v>45</v>
      </c>
      <c r="C56">
        <v>9</v>
      </c>
      <c r="D56">
        <v>4</v>
      </c>
      <c r="E56">
        <v>6</v>
      </c>
      <c r="F56">
        <v>16777216</v>
      </c>
      <c r="G56">
        <v>1540035256</v>
      </c>
      <c r="H56">
        <v>60</v>
      </c>
      <c r="I56">
        <v>53</v>
      </c>
      <c r="J56">
        <v>160</v>
      </c>
      <c r="K56">
        <v>18</v>
      </c>
      <c r="L56">
        <v>44</v>
      </c>
      <c r="M56">
        <v>338</v>
      </c>
    </row>
    <row r="57" spans="1:13">
      <c r="A57" t="s">
        <v>50</v>
      </c>
      <c r="B57" t="s">
        <v>45</v>
      </c>
      <c r="C57">
        <v>11</v>
      </c>
      <c r="D57">
        <v>4</v>
      </c>
      <c r="E57">
        <v>6</v>
      </c>
      <c r="F57">
        <v>16777216</v>
      </c>
      <c r="G57">
        <v>1540035256</v>
      </c>
      <c r="H57">
        <v>58</v>
      </c>
      <c r="I57">
        <v>53</v>
      </c>
      <c r="J57">
        <v>146</v>
      </c>
      <c r="K57">
        <v>18</v>
      </c>
      <c r="L57">
        <v>40</v>
      </c>
      <c r="M57">
        <v>317</v>
      </c>
    </row>
    <row r="58" spans="1:13">
      <c r="A58" t="s">
        <v>51</v>
      </c>
      <c r="B58" t="s">
        <v>52</v>
      </c>
      <c r="C58">
        <v>12</v>
      </c>
      <c r="D58">
        <v>4</v>
      </c>
      <c r="E58">
        <v>6</v>
      </c>
      <c r="F58">
        <v>16777216</v>
      </c>
      <c r="G58">
        <v>1540035256</v>
      </c>
      <c r="H58">
        <v>60</v>
      </c>
      <c r="I58">
        <v>37</v>
      </c>
      <c r="J58">
        <v>126</v>
      </c>
      <c r="K58">
        <v>13</v>
      </c>
      <c r="L58">
        <v>37</v>
      </c>
      <c r="M58">
        <v>274</v>
      </c>
    </row>
    <row r="59" spans="1:13">
      <c r="A59" t="s">
        <v>53</v>
      </c>
      <c r="B59" t="s">
        <v>52</v>
      </c>
      <c r="C59">
        <v>15</v>
      </c>
      <c r="D59">
        <v>4</v>
      </c>
      <c r="E59">
        <v>6</v>
      </c>
      <c r="F59">
        <v>16777216</v>
      </c>
      <c r="G59">
        <v>1540035256</v>
      </c>
      <c r="H59">
        <v>62</v>
      </c>
      <c r="I59">
        <v>36</v>
      </c>
      <c r="J59">
        <v>133</v>
      </c>
      <c r="K59">
        <v>14</v>
      </c>
      <c r="L59">
        <v>42</v>
      </c>
      <c r="M59">
        <v>288</v>
      </c>
    </row>
    <row r="60" spans="1:13">
      <c r="A60" t="s">
        <v>54</v>
      </c>
      <c r="B60" t="s">
        <v>52</v>
      </c>
      <c r="C60">
        <v>17</v>
      </c>
      <c r="D60">
        <v>4</v>
      </c>
      <c r="E60">
        <v>6</v>
      </c>
      <c r="F60">
        <v>16777216</v>
      </c>
      <c r="G60">
        <v>1540035256</v>
      </c>
      <c r="H60">
        <v>60</v>
      </c>
      <c r="I60">
        <v>36</v>
      </c>
      <c r="J60">
        <v>125</v>
      </c>
      <c r="K60">
        <v>14</v>
      </c>
      <c r="L60">
        <v>38</v>
      </c>
      <c r="M60">
        <v>276</v>
      </c>
    </row>
    <row r="61" spans="1:13">
      <c r="A61" t="s">
        <v>55</v>
      </c>
      <c r="B61" t="s">
        <v>52</v>
      </c>
      <c r="C61">
        <v>19</v>
      </c>
      <c r="D61">
        <v>4</v>
      </c>
      <c r="E61">
        <v>6</v>
      </c>
      <c r="F61">
        <v>16777216</v>
      </c>
      <c r="G61">
        <v>1540035256</v>
      </c>
      <c r="H61">
        <v>58</v>
      </c>
      <c r="I61">
        <v>37</v>
      </c>
      <c r="J61">
        <v>125</v>
      </c>
      <c r="K61">
        <v>15</v>
      </c>
      <c r="L61">
        <v>39</v>
      </c>
      <c r="M61">
        <v>420</v>
      </c>
    </row>
    <row r="62" spans="1:13">
      <c r="A62" t="s">
        <v>44</v>
      </c>
      <c r="B62" t="s">
        <v>45</v>
      </c>
      <c r="C62">
        <v>1</v>
      </c>
      <c r="D62">
        <v>4</v>
      </c>
      <c r="E62">
        <v>7</v>
      </c>
      <c r="F62">
        <v>16777216</v>
      </c>
      <c r="G62">
        <v>6321118503</v>
      </c>
      <c r="H62">
        <v>231</v>
      </c>
      <c r="I62">
        <v>274</v>
      </c>
      <c r="J62">
        <v>4117</v>
      </c>
      <c r="K62">
        <v>85</v>
      </c>
      <c r="L62">
        <v>82</v>
      </c>
      <c r="M62">
        <v>4792</v>
      </c>
    </row>
    <row r="63" spans="1:13">
      <c r="A63" t="s">
        <v>46</v>
      </c>
      <c r="B63" t="s">
        <v>45</v>
      </c>
      <c r="C63">
        <v>3</v>
      </c>
      <c r="D63">
        <v>4</v>
      </c>
      <c r="E63">
        <v>7</v>
      </c>
      <c r="F63">
        <v>16777216</v>
      </c>
      <c r="G63">
        <v>6321118503</v>
      </c>
      <c r="H63">
        <v>234</v>
      </c>
      <c r="I63">
        <v>233</v>
      </c>
      <c r="J63">
        <v>1491</v>
      </c>
      <c r="K63">
        <v>86</v>
      </c>
      <c r="L63">
        <v>58</v>
      </c>
      <c r="M63">
        <v>2107</v>
      </c>
    </row>
    <row r="64" spans="1:13">
      <c r="A64" t="s">
        <v>47</v>
      </c>
      <c r="B64" t="s">
        <v>45</v>
      </c>
      <c r="C64">
        <v>5</v>
      </c>
      <c r="D64">
        <v>4</v>
      </c>
      <c r="E64">
        <v>7</v>
      </c>
      <c r="F64">
        <v>16777216</v>
      </c>
      <c r="G64">
        <v>6321118503</v>
      </c>
      <c r="H64">
        <v>237</v>
      </c>
      <c r="I64">
        <v>232</v>
      </c>
      <c r="J64">
        <v>936</v>
      </c>
      <c r="K64">
        <v>88</v>
      </c>
      <c r="L64">
        <v>60</v>
      </c>
      <c r="M64">
        <v>1557</v>
      </c>
    </row>
    <row r="65" spans="1:13">
      <c r="A65" t="s">
        <v>48</v>
      </c>
      <c r="B65" t="s">
        <v>45</v>
      </c>
      <c r="C65">
        <v>7</v>
      </c>
      <c r="D65">
        <v>4</v>
      </c>
      <c r="E65">
        <v>7</v>
      </c>
      <c r="F65">
        <v>16777216</v>
      </c>
      <c r="G65">
        <v>6321118503</v>
      </c>
      <c r="H65">
        <v>236</v>
      </c>
      <c r="I65">
        <v>236</v>
      </c>
      <c r="J65">
        <v>701</v>
      </c>
      <c r="K65">
        <v>93</v>
      </c>
      <c r="L65">
        <v>58</v>
      </c>
      <c r="M65">
        <v>1328</v>
      </c>
    </row>
    <row r="66" spans="1:13">
      <c r="A66" t="s">
        <v>49</v>
      </c>
      <c r="B66" t="s">
        <v>45</v>
      </c>
      <c r="C66">
        <v>9</v>
      </c>
      <c r="D66">
        <v>4</v>
      </c>
      <c r="E66">
        <v>7</v>
      </c>
      <c r="F66">
        <v>16777216</v>
      </c>
      <c r="G66">
        <v>6321118503</v>
      </c>
      <c r="H66">
        <v>256</v>
      </c>
      <c r="I66">
        <v>213</v>
      </c>
      <c r="J66">
        <v>562</v>
      </c>
      <c r="K66">
        <v>94</v>
      </c>
      <c r="L66">
        <v>64</v>
      </c>
      <c r="M66">
        <v>1192</v>
      </c>
    </row>
    <row r="67" spans="1:13">
      <c r="A67" t="s">
        <v>50</v>
      </c>
      <c r="B67" t="s">
        <v>45</v>
      </c>
      <c r="C67">
        <v>11</v>
      </c>
      <c r="D67">
        <v>4</v>
      </c>
      <c r="E67">
        <v>7</v>
      </c>
      <c r="F67">
        <v>16777216</v>
      </c>
      <c r="G67">
        <v>6321118503</v>
      </c>
      <c r="H67">
        <v>243</v>
      </c>
      <c r="I67">
        <v>209</v>
      </c>
      <c r="J67">
        <v>499</v>
      </c>
      <c r="K67">
        <v>90</v>
      </c>
      <c r="L67">
        <v>58</v>
      </c>
      <c r="M67">
        <v>1104</v>
      </c>
    </row>
    <row r="68" spans="1:13">
      <c r="A68" t="s">
        <v>51</v>
      </c>
      <c r="B68" t="s">
        <v>52</v>
      </c>
      <c r="C68">
        <v>12</v>
      </c>
      <c r="D68">
        <v>4</v>
      </c>
      <c r="E68">
        <v>7</v>
      </c>
      <c r="F68">
        <v>16777216</v>
      </c>
      <c r="G68">
        <v>6321118503</v>
      </c>
      <c r="H68">
        <v>232</v>
      </c>
      <c r="I68">
        <v>171</v>
      </c>
      <c r="J68">
        <v>423</v>
      </c>
      <c r="K68">
        <v>68</v>
      </c>
      <c r="L68">
        <v>60</v>
      </c>
      <c r="M68">
        <v>958</v>
      </c>
    </row>
    <row r="69" spans="1:13">
      <c r="A69" t="s">
        <v>53</v>
      </c>
      <c r="B69" t="s">
        <v>52</v>
      </c>
      <c r="C69">
        <v>15</v>
      </c>
      <c r="D69">
        <v>4</v>
      </c>
      <c r="E69">
        <v>7</v>
      </c>
      <c r="F69">
        <v>16777216</v>
      </c>
      <c r="G69">
        <v>6321118503</v>
      </c>
      <c r="H69">
        <v>253</v>
      </c>
      <c r="I69">
        <v>153</v>
      </c>
      <c r="J69">
        <v>391</v>
      </c>
      <c r="K69">
        <v>72</v>
      </c>
      <c r="L69">
        <v>56</v>
      </c>
      <c r="M69">
        <v>929</v>
      </c>
    </row>
    <row r="70" spans="1:13">
      <c r="A70" t="s">
        <v>54</v>
      </c>
      <c r="B70" t="s">
        <v>52</v>
      </c>
      <c r="C70">
        <v>17</v>
      </c>
      <c r="D70">
        <v>4</v>
      </c>
      <c r="E70">
        <v>7</v>
      </c>
      <c r="F70">
        <v>16777216</v>
      </c>
      <c r="G70">
        <v>6321118503</v>
      </c>
      <c r="H70">
        <v>240</v>
      </c>
      <c r="I70">
        <v>149</v>
      </c>
      <c r="J70">
        <v>348</v>
      </c>
      <c r="K70">
        <v>71</v>
      </c>
      <c r="L70">
        <v>57</v>
      </c>
      <c r="M70">
        <v>868</v>
      </c>
    </row>
    <row r="71" spans="1:13">
      <c r="A71" t="s">
        <v>55</v>
      </c>
      <c r="B71" t="s">
        <v>52</v>
      </c>
      <c r="C71">
        <v>19</v>
      </c>
      <c r="D71">
        <v>4</v>
      </c>
      <c r="E71">
        <v>7</v>
      </c>
      <c r="F71">
        <v>16777216</v>
      </c>
      <c r="G71">
        <v>6321118503</v>
      </c>
      <c r="H71">
        <v>236</v>
      </c>
      <c r="I71">
        <v>154</v>
      </c>
      <c r="J71">
        <v>316</v>
      </c>
      <c r="K71">
        <v>72</v>
      </c>
      <c r="L71">
        <v>58</v>
      </c>
      <c r="M71">
        <v>839</v>
      </c>
    </row>
    <row r="72" spans="1:13">
      <c r="A72" t="s">
        <v>44</v>
      </c>
      <c r="B72" t="s">
        <v>45</v>
      </c>
      <c r="C72">
        <v>1</v>
      </c>
      <c r="D72">
        <v>4</v>
      </c>
      <c r="E72">
        <v>8</v>
      </c>
      <c r="F72">
        <v>25165824</v>
      </c>
      <c r="G72">
        <v>10514761914</v>
      </c>
      <c r="H72">
        <v>396</v>
      </c>
      <c r="I72">
        <v>366</v>
      </c>
      <c r="J72">
        <v>14932</v>
      </c>
      <c r="K72">
        <v>312</v>
      </c>
      <c r="L72">
        <v>281</v>
      </c>
      <c r="M72">
        <v>16292</v>
      </c>
    </row>
    <row r="73" spans="1:13">
      <c r="A73" t="s">
        <v>46</v>
      </c>
      <c r="B73" t="s">
        <v>45</v>
      </c>
      <c r="C73">
        <v>3</v>
      </c>
      <c r="D73">
        <v>4</v>
      </c>
      <c r="E73">
        <v>8</v>
      </c>
      <c r="F73">
        <v>25165824</v>
      </c>
      <c r="G73">
        <v>10514761914</v>
      </c>
      <c r="H73">
        <v>356</v>
      </c>
      <c r="I73">
        <v>366</v>
      </c>
      <c r="J73">
        <v>5205</v>
      </c>
      <c r="K73">
        <v>301</v>
      </c>
      <c r="L73">
        <v>268</v>
      </c>
      <c r="M73">
        <v>6501</v>
      </c>
    </row>
    <row r="74" spans="1:13">
      <c r="A74" t="s">
        <v>47</v>
      </c>
      <c r="B74" t="s">
        <v>45</v>
      </c>
      <c r="C74">
        <v>5</v>
      </c>
      <c r="D74">
        <v>4</v>
      </c>
      <c r="E74">
        <v>8</v>
      </c>
      <c r="F74">
        <v>25165824</v>
      </c>
      <c r="G74">
        <v>10514761914</v>
      </c>
      <c r="H74">
        <v>398</v>
      </c>
      <c r="I74">
        <v>358</v>
      </c>
      <c r="J74">
        <v>3182</v>
      </c>
      <c r="K74">
        <v>317</v>
      </c>
      <c r="L74">
        <v>259</v>
      </c>
      <c r="M74">
        <v>4518</v>
      </c>
    </row>
    <row r="75" spans="1:13">
      <c r="A75" t="s">
        <v>48</v>
      </c>
      <c r="B75" t="s">
        <v>45</v>
      </c>
      <c r="C75">
        <v>7</v>
      </c>
      <c r="D75">
        <v>4</v>
      </c>
      <c r="E75">
        <v>8</v>
      </c>
      <c r="F75">
        <v>25165824</v>
      </c>
      <c r="G75">
        <v>10514761914</v>
      </c>
      <c r="H75">
        <v>398</v>
      </c>
      <c r="I75">
        <v>371</v>
      </c>
      <c r="J75">
        <v>2370</v>
      </c>
      <c r="K75">
        <v>328</v>
      </c>
      <c r="L75">
        <v>258</v>
      </c>
      <c r="M75">
        <v>3729</v>
      </c>
    </row>
    <row r="76" spans="1:13">
      <c r="A76" t="s">
        <v>49</v>
      </c>
      <c r="B76" t="s">
        <v>45</v>
      </c>
      <c r="C76">
        <v>9</v>
      </c>
      <c r="D76">
        <v>4</v>
      </c>
      <c r="E76">
        <v>8</v>
      </c>
      <c r="F76">
        <v>25165824</v>
      </c>
      <c r="G76">
        <v>10514761914</v>
      </c>
      <c r="H76">
        <v>406</v>
      </c>
      <c r="I76">
        <v>323</v>
      </c>
      <c r="J76">
        <v>1846</v>
      </c>
      <c r="K76">
        <v>321</v>
      </c>
      <c r="L76">
        <v>263</v>
      </c>
      <c r="M76">
        <v>3162</v>
      </c>
    </row>
    <row r="77" spans="1:13">
      <c r="A77" t="s">
        <v>50</v>
      </c>
      <c r="B77" t="s">
        <v>45</v>
      </c>
      <c r="C77">
        <v>11</v>
      </c>
      <c r="D77">
        <v>4</v>
      </c>
      <c r="E77">
        <v>8</v>
      </c>
      <c r="F77">
        <v>25165824</v>
      </c>
      <c r="G77">
        <v>10514761914</v>
      </c>
      <c r="H77">
        <v>398</v>
      </c>
      <c r="I77">
        <v>456</v>
      </c>
      <c r="J77">
        <v>1514</v>
      </c>
      <c r="K77">
        <v>335</v>
      </c>
      <c r="L77">
        <v>272</v>
      </c>
      <c r="M77">
        <v>2979</v>
      </c>
    </row>
    <row r="78" spans="1:13">
      <c r="A78" t="s">
        <v>51</v>
      </c>
      <c r="B78" t="s">
        <v>52</v>
      </c>
      <c r="C78">
        <v>12</v>
      </c>
      <c r="D78">
        <v>4</v>
      </c>
      <c r="E78">
        <v>8</v>
      </c>
      <c r="F78">
        <v>25165824</v>
      </c>
      <c r="G78">
        <v>10514761914</v>
      </c>
      <c r="H78">
        <v>397</v>
      </c>
      <c r="I78">
        <v>253</v>
      </c>
      <c r="J78">
        <v>1355</v>
      </c>
      <c r="K78">
        <v>241</v>
      </c>
      <c r="L78">
        <v>228</v>
      </c>
      <c r="M78">
        <v>2476</v>
      </c>
    </row>
    <row r="79" spans="1:13">
      <c r="A79" t="s">
        <v>53</v>
      </c>
      <c r="B79" t="s">
        <v>52</v>
      </c>
      <c r="C79">
        <v>15</v>
      </c>
      <c r="D79">
        <v>4</v>
      </c>
      <c r="E79">
        <v>8</v>
      </c>
      <c r="F79">
        <v>25165824</v>
      </c>
      <c r="G79">
        <v>10514761914</v>
      </c>
      <c r="H79">
        <v>400</v>
      </c>
      <c r="I79">
        <v>250</v>
      </c>
      <c r="J79">
        <v>1202</v>
      </c>
      <c r="K79">
        <v>245</v>
      </c>
      <c r="L79">
        <v>212</v>
      </c>
      <c r="M79">
        <v>2312</v>
      </c>
    </row>
    <row r="80" spans="1:13">
      <c r="A80" t="s">
        <v>54</v>
      </c>
      <c r="B80" t="s">
        <v>52</v>
      </c>
      <c r="C80">
        <v>17</v>
      </c>
      <c r="D80">
        <v>4</v>
      </c>
      <c r="E80">
        <v>8</v>
      </c>
      <c r="F80">
        <v>25165824</v>
      </c>
      <c r="G80">
        <v>10514761914</v>
      </c>
      <c r="H80">
        <v>403</v>
      </c>
      <c r="I80">
        <v>231</v>
      </c>
      <c r="J80">
        <v>1049</v>
      </c>
      <c r="K80">
        <v>242</v>
      </c>
      <c r="L80">
        <v>218</v>
      </c>
      <c r="M80">
        <v>2147</v>
      </c>
    </row>
    <row r="81" spans="1:13">
      <c r="A81" t="s">
        <v>55</v>
      </c>
      <c r="B81" t="s">
        <v>52</v>
      </c>
      <c r="C81">
        <v>19</v>
      </c>
      <c r="D81">
        <v>4</v>
      </c>
      <c r="E81">
        <v>8</v>
      </c>
      <c r="F81">
        <v>25165824</v>
      </c>
      <c r="G81">
        <v>10514761914</v>
      </c>
      <c r="H81">
        <v>438</v>
      </c>
      <c r="I81">
        <v>249</v>
      </c>
      <c r="J81">
        <v>941</v>
      </c>
      <c r="K81">
        <v>249</v>
      </c>
      <c r="L81">
        <v>215</v>
      </c>
      <c r="M81">
        <v>2095</v>
      </c>
    </row>
  </sheetData>
  <autoFilter ref="A1:M81">
    <sortState ref="A2:M81">
      <sortCondition ref="E2:E81"/>
      <sortCondition ref="C2:C8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23" workbookViewId="0">
      <selection activeCell="K64" sqref="K64"/>
    </sheetView>
  </sheetViews>
  <sheetFormatPr baseColWidth="10" defaultRowHeight="15" x14ac:dyDescent="0"/>
  <cols>
    <col min="7" max="7" width="12.1640625" bestFit="1" customWidth="1"/>
    <col min="12" max="12" width="12.16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56</v>
      </c>
      <c r="B2" t="s">
        <v>57</v>
      </c>
      <c r="C2">
        <v>1</v>
      </c>
      <c r="D2">
        <v>4</v>
      </c>
      <c r="E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58</v>
      </c>
      <c r="B3" t="s">
        <v>57</v>
      </c>
      <c r="C3">
        <v>3</v>
      </c>
      <c r="D3">
        <v>4</v>
      </c>
      <c r="E3">
        <v>1</v>
      </c>
      <c r="F3">
        <v>4194304</v>
      </c>
      <c r="G3">
        <v>4640417</v>
      </c>
      <c r="H3">
        <v>0</v>
      </c>
      <c r="I3">
        <v>0</v>
      </c>
      <c r="J3">
        <v>50</v>
      </c>
      <c r="K3">
        <v>0</v>
      </c>
      <c r="L3">
        <v>2</v>
      </c>
      <c r="M3">
        <v>54</v>
      </c>
    </row>
    <row r="4" spans="1:13">
      <c r="A4" t="s">
        <v>59</v>
      </c>
      <c r="B4" t="s">
        <v>57</v>
      </c>
      <c r="C4">
        <v>5</v>
      </c>
      <c r="D4">
        <v>4</v>
      </c>
      <c r="E4">
        <v>1</v>
      </c>
      <c r="F4">
        <v>4194304</v>
      </c>
      <c r="G4">
        <v>4640417</v>
      </c>
      <c r="H4">
        <v>0</v>
      </c>
      <c r="I4">
        <v>0</v>
      </c>
      <c r="J4">
        <v>53</v>
      </c>
      <c r="K4">
        <v>0</v>
      </c>
      <c r="L4">
        <v>2</v>
      </c>
      <c r="M4">
        <v>58</v>
      </c>
    </row>
    <row r="5" spans="1:13">
      <c r="A5" t="s">
        <v>60</v>
      </c>
      <c r="B5" t="s">
        <v>57</v>
      </c>
      <c r="C5">
        <v>7</v>
      </c>
      <c r="D5">
        <v>4</v>
      </c>
      <c r="E5">
        <v>1</v>
      </c>
      <c r="F5">
        <v>4194304</v>
      </c>
      <c r="G5">
        <v>4640417</v>
      </c>
      <c r="H5">
        <v>0</v>
      </c>
      <c r="I5">
        <v>0</v>
      </c>
      <c r="J5">
        <v>55</v>
      </c>
      <c r="K5">
        <v>0</v>
      </c>
      <c r="L5">
        <v>2</v>
      </c>
      <c r="M5">
        <v>59</v>
      </c>
    </row>
    <row r="6" spans="1:13">
      <c r="A6" t="s">
        <v>61</v>
      </c>
      <c r="B6" t="s">
        <v>57</v>
      </c>
      <c r="C6">
        <v>9</v>
      </c>
      <c r="D6">
        <v>4</v>
      </c>
      <c r="E6">
        <v>1</v>
      </c>
      <c r="F6">
        <v>4194304</v>
      </c>
      <c r="G6">
        <v>4640417</v>
      </c>
      <c r="H6">
        <v>0</v>
      </c>
      <c r="I6">
        <v>1</v>
      </c>
      <c r="J6">
        <v>51</v>
      </c>
      <c r="K6">
        <v>0</v>
      </c>
      <c r="L6">
        <v>2</v>
      </c>
      <c r="M6">
        <v>55</v>
      </c>
    </row>
    <row r="7" spans="1:13">
      <c r="A7" t="s">
        <v>62</v>
      </c>
      <c r="B7" t="s">
        <v>57</v>
      </c>
      <c r="C7">
        <v>10</v>
      </c>
      <c r="D7">
        <v>4</v>
      </c>
      <c r="E7">
        <v>1</v>
      </c>
      <c r="F7">
        <v>4194304</v>
      </c>
      <c r="G7">
        <v>4640417</v>
      </c>
      <c r="H7">
        <v>0</v>
      </c>
      <c r="I7">
        <v>0</v>
      </c>
      <c r="J7">
        <v>49</v>
      </c>
      <c r="K7">
        <v>0</v>
      </c>
      <c r="L7">
        <v>2</v>
      </c>
      <c r="M7">
        <v>54</v>
      </c>
    </row>
    <row r="8" spans="1:13">
      <c r="A8" t="s">
        <v>63</v>
      </c>
      <c r="B8" t="s">
        <v>57</v>
      </c>
      <c r="C8">
        <v>13</v>
      </c>
      <c r="D8">
        <v>4</v>
      </c>
      <c r="E8">
        <v>1</v>
      </c>
      <c r="F8">
        <v>4194304</v>
      </c>
      <c r="G8">
        <v>4640417</v>
      </c>
      <c r="H8">
        <v>0</v>
      </c>
      <c r="I8">
        <v>0</v>
      </c>
      <c r="J8">
        <v>56</v>
      </c>
      <c r="K8">
        <v>0</v>
      </c>
      <c r="L8">
        <v>2</v>
      </c>
      <c r="M8">
        <v>61</v>
      </c>
    </row>
    <row r="9" spans="1:13">
      <c r="A9" t="s">
        <v>64</v>
      </c>
      <c r="B9" t="s">
        <v>57</v>
      </c>
      <c r="C9">
        <v>15</v>
      </c>
      <c r="D9">
        <v>4</v>
      </c>
      <c r="E9">
        <v>1</v>
      </c>
      <c r="F9">
        <v>4194304</v>
      </c>
      <c r="G9">
        <v>4640417</v>
      </c>
      <c r="H9">
        <v>0</v>
      </c>
      <c r="I9">
        <v>0</v>
      </c>
      <c r="J9">
        <v>52</v>
      </c>
      <c r="K9">
        <v>0</v>
      </c>
      <c r="L9">
        <v>2</v>
      </c>
      <c r="M9">
        <v>57</v>
      </c>
    </row>
    <row r="10" spans="1:13">
      <c r="A10" t="s">
        <v>65</v>
      </c>
      <c r="B10" t="s">
        <v>57</v>
      </c>
      <c r="C10">
        <v>17</v>
      </c>
      <c r="D10">
        <v>4</v>
      </c>
      <c r="E10">
        <v>1</v>
      </c>
      <c r="F10">
        <v>4194304</v>
      </c>
      <c r="G10">
        <v>4640417</v>
      </c>
      <c r="H10">
        <v>0</v>
      </c>
      <c r="I10">
        <v>0</v>
      </c>
      <c r="J10">
        <v>51</v>
      </c>
      <c r="K10">
        <v>0</v>
      </c>
      <c r="L10">
        <v>3</v>
      </c>
      <c r="M10">
        <v>57</v>
      </c>
    </row>
    <row r="11" spans="1:13">
      <c r="A11" t="s">
        <v>66</v>
      </c>
      <c r="B11" t="s">
        <v>57</v>
      </c>
      <c r="C11">
        <v>19</v>
      </c>
      <c r="D11">
        <v>4</v>
      </c>
      <c r="E11">
        <v>1</v>
      </c>
      <c r="F11">
        <v>4194304</v>
      </c>
      <c r="G11">
        <v>4640417</v>
      </c>
      <c r="H11">
        <v>0</v>
      </c>
      <c r="I11">
        <v>0</v>
      </c>
      <c r="J11">
        <v>52</v>
      </c>
      <c r="K11">
        <v>0</v>
      </c>
      <c r="L11">
        <v>2</v>
      </c>
      <c r="M11">
        <v>56</v>
      </c>
    </row>
    <row r="12" spans="1:13">
      <c r="A12" t="s">
        <v>56</v>
      </c>
      <c r="B12" t="s">
        <v>57</v>
      </c>
      <c r="C12">
        <v>1</v>
      </c>
      <c r="D12">
        <v>4</v>
      </c>
      <c r="E12">
        <v>2</v>
      </c>
      <c r="F12">
        <v>8388608</v>
      </c>
      <c r="G12">
        <v>183374462</v>
      </c>
      <c r="H12">
        <v>6</v>
      </c>
      <c r="I12">
        <v>5</v>
      </c>
      <c r="J12">
        <v>232</v>
      </c>
      <c r="K12">
        <v>2</v>
      </c>
      <c r="L12">
        <v>11</v>
      </c>
      <c r="M12">
        <v>258</v>
      </c>
    </row>
    <row r="13" spans="1:13">
      <c r="A13" t="s">
        <v>58</v>
      </c>
      <c r="B13" t="s">
        <v>57</v>
      </c>
      <c r="C13">
        <v>3</v>
      </c>
      <c r="D13">
        <v>4</v>
      </c>
      <c r="E13">
        <v>2</v>
      </c>
      <c r="F13">
        <v>8388608</v>
      </c>
      <c r="G13">
        <v>183374462</v>
      </c>
      <c r="H13">
        <v>7</v>
      </c>
      <c r="I13">
        <v>5</v>
      </c>
      <c r="J13">
        <v>113</v>
      </c>
      <c r="K13">
        <v>3</v>
      </c>
      <c r="L13">
        <v>11</v>
      </c>
      <c r="M13">
        <v>141</v>
      </c>
    </row>
    <row r="14" spans="1:13">
      <c r="A14" t="s">
        <v>59</v>
      </c>
      <c r="B14" t="s">
        <v>57</v>
      </c>
      <c r="C14">
        <v>5</v>
      </c>
      <c r="D14">
        <v>4</v>
      </c>
      <c r="E14">
        <v>2</v>
      </c>
      <c r="F14">
        <v>8388608</v>
      </c>
      <c r="G14">
        <v>183374462</v>
      </c>
      <c r="H14">
        <v>6</v>
      </c>
      <c r="I14">
        <v>6</v>
      </c>
      <c r="J14">
        <v>93</v>
      </c>
      <c r="K14">
        <v>3</v>
      </c>
      <c r="L14">
        <v>11</v>
      </c>
      <c r="M14">
        <v>121</v>
      </c>
    </row>
    <row r="15" spans="1:13">
      <c r="A15" t="s">
        <v>60</v>
      </c>
      <c r="B15" t="s">
        <v>57</v>
      </c>
      <c r="C15">
        <v>7</v>
      </c>
      <c r="D15">
        <v>4</v>
      </c>
      <c r="E15">
        <v>2</v>
      </c>
      <c r="F15">
        <v>8388608</v>
      </c>
      <c r="G15">
        <v>183374462</v>
      </c>
      <c r="H15">
        <v>7</v>
      </c>
      <c r="I15">
        <v>6</v>
      </c>
      <c r="J15">
        <v>88</v>
      </c>
      <c r="K15">
        <v>3</v>
      </c>
      <c r="L15">
        <v>11</v>
      </c>
      <c r="M15">
        <v>117</v>
      </c>
    </row>
    <row r="16" spans="1:13">
      <c r="A16" t="s">
        <v>61</v>
      </c>
      <c r="B16" t="s">
        <v>57</v>
      </c>
      <c r="C16">
        <v>9</v>
      </c>
      <c r="D16">
        <v>4</v>
      </c>
      <c r="E16">
        <v>2</v>
      </c>
      <c r="F16">
        <v>8388608</v>
      </c>
      <c r="G16">
        <v>183374462</v>
      </c>
      <c r="H16">
        <v>6</v>
      </c>
      <c r="I16">
        <v>7</v>
      </c>
      <c r="J16">
        <v>81</v>
      </c>
      <c r="K16">
        <v>3</v>
      </c>
      <c r="L16">
        <v>11</v>
      </c>
      <c r="M16">
        <v>110</v>
      </c>
    </row>
    <row r="17" spans="1:13">
      <c r="A17" t="s">
        <v>62</v>
      </c>
      <c r="B17" t="s">
        <v>57</v>
      </c>
      <c r="C17">
        <v>10</v>
      </c>
      <c r="D17">
        <v>4</v>
      </c>
      <c r="E17">
        <v>2</v>
      </c>
      <c r="F17">
        <v>8388608</v>
      </c>
      <c r="G17">
        <v>183374462</v>
      </c>
      <c r="H17">
        <v>7</v>
      </c>
      <c r="I17">
        <v>6</v>
      </c>
      <c r="J17">
        <v>77</v>
      </c>
      <c r="K17">
        <v>3</v>
      </c>
      <c r="L17">
        <v>11</v>
      </c>
      <c r="M17">
        <v>107</v>
      </c>
    </row>
    <row r="18" spans="1:13">
      <c r="A18" t="s">
        <v>63</v>
      </c>
      <c r="B18" t="s">
        <v>57</v>
      </c>
      <c r="C18">
        <v>13</v>
      </c>
      <c r="D18">
        <v>4</v>
      </c>
      <c r="E18">
        <v>2</v>
      </c>
      <c r="F18">
        <v>8388608</v>
      </c>
      <c r="G18">
        <v>183374462</v>
      </c>
      <c r="H18">
        <v>7</v>
      </c>
      <c r="I18">
        <v>7</v>
      </c>
      <c r="J18">
        <v>75</v>
      </c>
      <c r="K18">
        <v>3</v>
      </c>
      <c r="L18">
        <v>10</v>
      </c>
      <c r="M18">
        <v>104</v>
      </c>
    </row>
    <row r="19" spans="1:13">
      <c r="A19" t="s">
        <v>64</v>
      </c>
      <c r="B19" t="s">
        <v>57</v>
      </c>
      <c r="C19">
        <v>15</v>
      </c>
      <c r="D19">
        <v>4</v>
      </c>
      <c r="E19">
        <v>2</v>
      </c>
      <c r="F19">
        <v>8388608</v>
      </c>
      <c r="G19">
        <v>183374462</v>
      </c>
      <c r="H19">
        <v>6</v>
      </c>
      <c r="I19">
        <v>6</v>
      </c>
      <c r="J19">
        <v>72</v>
      </c>
      <c r="K19">
        <v>3</v>
      </c>
      <c r="L19">
        <v>10</v>
      </c>
      <c r="M19">
        <v>100</v>
      </c>
    </row>
    <row r="20" spans="1:13">
      <c r="A20" t="s">
        <v>65</v>
      </c>
      <c r="B20" t="s">
        <v>57</v>
      </c>
      <c r="C20">
        <v>17</v>
      </c>
      <c r="D20">
        <v>4</v>
      </c>
      <c r="E20">
        <v>2</v>
      </c>
      <c r="F20">
        <v>8388608</v>
      </c>
      <c r="G20">
        <v>183374462</v>
      </c>
      <c r="H20">
        <v>6</v>
      </c>
      <c r="I20">
        <v>6</v>
      </c>
      <c r="J20">
        <v>73</v>
      </c>
      <c r="K20">
        <v>4</v>
      </c>
      <c r="L20">
        <v>11</v>
      </c>
      <c r="M20">
        <v>102</v>
      </c>
    </row>
    <row r="21" spans="1:13">
      <c r="A21" t="s">
        <v>66</v>
      </c>
      <c r="B21" t="s">
        <v>57</v>
      </c>
      <c r="C21">
        <v>19</v>
      </c>
      <c r="D21">
        <v>4</v>
      </c>
      <c r="E21">
        <v>2</v>
      </c>
      <c r="F21">
        <v>8388608</v>
      </c>
      <c r="G21">
        <v>183374462</v>
      </c>
      <c r="H21">
        <v>7</v>
      </c>
      <c r="I21">
        <v>6</v>
      </c>
      <c r="J21">
        <v>73</v>
      </c>
      <c r="K21">
        <v>4</v>
      </c>
      <c r="L21">
        <v>10</v>
      </c>
      <c r="M21">
        <v>102</v>
      </c>
    </row>
    <row r="22" spans="1:13">
      <c r="A22" t="s">
        <v>56</v>
      </c>
      <c r="B22" t="s">
        <v>57</v>
      </c>
      <c r="C22">
        <v>1</v>
      </c>
      <c r="D22">
        <v>4</v>
      </c>
      <c r="E22">
        <v>3</v>
      </c>
      <c r="F22">
        <v>8388608</v>
      </c>
      <c r="G22">
        <v>237292012</v>
      </c>
      <c r="H22">
        <v>9</v>
      </c>
      <c r="I22">
        <v>6</v>
      </c>
      <c r="J22">
        <v>321</v>
      </c>
      <c r="K22">
        <v>3</v>
      </c>
      <c r="L22">
        <v>16</v>
      </c>
      <c r="M22">
        <v>358</v>
      </c>
    </row>
    <row r="23" spans="1:13">
      <c r="A23" t="s">
        <v>58</v>
      </c>
      <c r="B23" t="s">
        <v>57</v>
      </c>
      <c r="C23">
        <v>3</v>
      </c>
      <c r="D23">
        <v>4</v>
      </c>
      <c r="E23">
        <v>3</v>
      </c>
      <c r="F23">
        <v>8388608</v>
      </c>
      <c r="G23">
        <v>237292012</v>
      </c>
      <c r="H23">
        <v>9</v>
      </c>
      <c r="I23">
        <v>7</v>
      </c>
      <c r="J23">
        <v>146</v>
      </c>
      <c r="K23">
        <v>4</v>
      </c>
      <c r="L23">
        <v>21</v>
      </c>
      <c r="M23">
        <v>190</v>
      </c>
    </row>
    <row r="24" spans="1:13">
      <c r="A24" t="s">
        <v>59</v>
      </c>
      <c r="B24" t="s">
        <v>57</v>
      </c>
      <c r="C24">
        <v>5</v>
      </c>
      <c r="D24">
        <v>4</v>
      </c>
      <c r="E24">
        <v>3</v>
      </c>
      <c r="F24">
        <v>8388608</v>
      </c>
      <c r="G24">
        <v>237292012</v>
      </c>
      <c r="H24">
        <v>8</v>
      </c>
      <c r="I24">
        <v>7</v>
      </c>
      <c r="J24">
        <v>114</v>
      </c>
      <c r="K24">
        <v>4</v>
      </c>
      <c r="L24">
        <v>15</v>
      </c>
      <c r="M24">
        <v>150</v>
      </c>
    </row>
    <row r="25" spans="1:13">
      <c r="A25" t="s">
        <v>60</v>
      </c>
      <c r="B25" t="s">
        <v>57</v>
      </c>
      <c r="C25">
        <v>7</v>
      </c>
      <c r="D25">
        <v>4</v>
      </c>
      <c r="E25">
        <v>3</v>
      </c>
      <c r="F25">
        <v>8388608</v>
      </c>
      <c r="G25">
        <v>237292012</v>
      </c>
      <c r="H25">
        <v>8</v>
      </c>
      <c r="I25">
        <v>8</v>
      </c>
      <c r="J25">
        <v>102</v>
      </c>
      <c r="K25">
        <v>5</v>
      </c>
      <c r="L25">
        <v>15</v>
      </c>
      <c r="M25">
        <v>140</v>
      </c>
    </row>
    <row r="26" spans="1:13">
      <c r="A26" t="s">
        <v>61</v>
      </c>
      <c r="B26" t="s">
        <v>57</v>
      </c>
      <c r="C26">
        <v>9</v>
      </c>
      <c r="D26">
        <v>4</v>
      </c>
      <c r="E26">
        <v>3</v>
      </c>
      <c r="F26">
        <v>8388608</v>
      </c>
      <c r="G26">
        <v>237292012</v>
      </c>
      <c r="H26">
        <v>8</v>
      </c>
      <c r="I26">
        <v>7</v>
      </c>
      <c r="J26">
        <v>103</v>
      </c>
      <c r="K26">
        <v>5</v>
      </c>
      <c r="L26">
        <v>15</v>
      </c>
      <c r="M26">
        <v>140</v>
      </c>
    </row>
    <row r="27" spans="1:13">
      <c r="A27" t="s">
        <v>62</v>
      </c>
      <c r="B27" t="s">
        <v>57</v>
      </c>
      <c r="C27">
        <v>10</v>
      </c>
      <c r="D27">
        <v>4</v>
      </c>
      <c r="E27">
        <v>3</v>
      </c>
      <c r="F27">
        <v>8388608</v>
      </c>
      <c r="G27">
        <v>237292012</v>
      </c>
      <c r="H27">
        <v>8</v>
      </c>
      <c r="I27">
        <v>7</v>
      </c>
      <c r="J27">
        <v>97</v>
      </c>
      <c r="K27">
        <v>5</v>
      </c>
      <c r="L27">
        <v>15</v>
      </c>
      <c r="M27">
        <v>136</v>
      </c>
    </row>
    <row r="28" spans="1:13">
      <c r="A28" t="s">
        <v>63</v>
      </c>
      <c r="B28" t="s">
        <v>57</v>
      </c>
      <c r="C28">
        <v>13</v>
      </c>
      <c r="D28">
        <v>4</v>
      </c>
      <c r="E28">
        <v>3</v>
      </c>
      <c r="F28">
        <v>8388608</v>
      </c>
      <c r="G28">
        <v>237292012</v>
      </c>
      <c r="H28">
        <v>9</v>
      </c>
      <c r="I28">
        <v>8</v>
      </c>
      <c r="J28">
        <v>97</v>
      </c>
      <c r="K28">
        <v>5</v>
      </c>
      <c r="L28">
        <v>15</v>
      </c>
      <c r="M28">
        <v>137</v>
      </c>
    </row>
    <row r="29" spans="1:13">
      <c r="A29" t="s">
        <v>64</v>
      </c>
      <c r="B29" t="s">
        <v>57</v>
      </c>
      <c r="C29">
        <v>15</v>
      </c>
      <c r="D29">
        <v>4</v>
      </c>
      <c r="E29">
        <v>3</v>
      </c>
      <c r="F29">
        <v>8388608</v>
      </c>
      <c r="G29">
        <v>237292012</v>
      </c>
      <c r="H29">
        <v>8</v>
      </c>
      <c r="I29">
        <v>8</v>
      </c>
      <c r="J29">
        <v>94</v>
      </c>
      <c r="K29">
        <v>5</v>
      </c>
      <c r="L29">
        <v>16</v>
      </c>
      <c r="M29">
        <v>133</v>
      </c>
    </row>
    <row r="30" spans="1:13">
      <c r="A30" t="s">
        <v>65</v>
      </c>
      <c r="B30" t="s">
        <v>57</v>
      </c>
      <c r="C30">
        <v>17</v>
      </c>
      <c r="D30">
        <v>4</v>
      </c>
      <c r="E30">
        <v>3</v>
      </c>
      <c r="F30">
        <v>8388608</v>
      </c>
      <c r="G30">
        <v>237292012</v>
      </c>
      <c r="H30">
        <v>8</v>
      </c>
      <c r="I30">
        <v>9</v>
      </c>
      <c r="J30">
        <v>97</v>
      </c>
      <c r="K30">
        <v>5</v>
      </c>
      <c r="L30">
        <v>15</v>
      </c>
      <c r="M30">
        <v>136</v>
      </c>
    </row>
    <row r="31" spans="1:13">
      <c r="A31" t="s">
        <v>66</v>
      </c>
      <c r="B31" t="s">
        <v>57</v>
      </c>
      <c r="C31">
        <v>19</v>
      </c>
      <c r="D31">
        <v>4</v>
      </c>
      <c r="E31">
        <v>3</v>
      </c>
      <c r="F31">
        <v>8388608</v>
      </c>
      <c r="G31">
        <v>237292012</v>
      </c>
      <c r="H31">
        <v>8</v>
      </c>
      <c r="I31">
        <v>8</v>
      </c>
      <c r="J31">
        <v>93</v>
      </c>
      <c r="K31">
        <v>5</v>
      </c>
      <c r="L31">
        <v>15</v>
      </c>
      <c r="M31">
        <v>132</v>
      </c>
    </row>
    <row r="32" spans="1:13">
      <c r="A32" t="s">
        <v>56</v>
      </c>
      <c r="B32" t="s">
        <v>57</v>
      </c>
      <c r="C32">
        <v>1</v>
      </c>
      <c r="D32">
        <v>4</v>
      </c>
      <c r="E32">
        <v>4</v>
      </c>
      <c r="F32">
        <v>8388608</v>
      </c>
      <c r="G32">
        <v>364935418</v>
      </c>
      <c r="H32">
        <v>13</v>
      </c>
      <c r="I32">
        <v>8</v>
      </c>
      <c r="J32">
        <v>588</v>
      </c>
      <c r="K32">
        <v>6</v>
      </c>
      <c r="L32">
        <v>25</v>
      </c>
      <c r="M32">
        <v>644</v>
      </c>
    </row>
    <row r="33" spans="1:13">
      <c r="A33" t="s">
        <v>58</v>
      </c>
      <c r="B33" t="s">
        <v>57</v>
      </c>
      <c r="C33">
        <v>3</v>
      </c>
      <c r="D33">
        <v>4</v>
      </c>
      <c r="E33">
        <v>4</v>
      </c>
      <c r="F33">
        <v>8388608</v>
      </c>
      <c r="G33">
        <v>364935418</v>
      </c>
      <c r="H33">
        <v>14</v>
      </c>
      <c r="I33">
        <v>9</v>
      </c>
      <c r="J33">
        <v>244</v>
      </c>
      <c r="K33">
        <v>7</v>
      </c>
      <c r="L33">
        <v>24</v>
      </c>
      <c r="M33">
        <v>300</v>
      </c>
    </row>
    <row r="34" spans="1:13">
      <c r="A34" t="s">
        <v>59</v>
      </c>
      <c r="B34" t="s">
        <v>57</v>
      </c>
      <c r="C34">
        <v>5</v>
      </c>
      <c r="D34">
        <v>4</v>
      </c>
      <c r="E34">
        <v>4</v>
      </c>
      <c r="F34">
        <v>8388608</v>
      </c>
      <c r="G34">
        <v>364935418</v>
      </c>
      <c r="H34">
        <v>13</v>
      </c>
      <c r="I34">
        <v>10</v>
      </c>
      <c r="J34">
        <v>176</v>
      </c>
      <c r="K34">
        <v>7</v>
      </c>
      <c r="L34">
        <v>24</v>
      </c>
      <c r="M34">
        <v>233</v>
      </c>
    </row>
    <row r="35" spans="1:13">
      <c r="A35" t="s">
        <v>60</v>
      </c>
      <c r="B35" t="s">
        <v>57</v>
      </c>
      <c r="C35">
        <v>7</v>
      </c>
      <c r="D35">
        <v>4</v>
      </c>
      <c r="E35">
        <v>4</v>
      </c>
      <c r="F35">
        <v>8388608</v>
      </c>
      <c r="G35">
        <v>364935418</v>
      </c>
      <c r="H35">
        <v>12</v>
      </c>
      <c r="I35">
        <v>11</v>
      </c>
      <c r="J35">
        <v>146</v>
      </c>
      <c r="K35">
        <v>8</v>
      </c>
      <c r="L35">
        <v>25</v>
      </c>
      <c r="M35">
        <v>204</v>
      </c>
    </row>
    <row r="36" spans="1:13">
      <c r="A36" t="s">
        <v>61</v>
      </c>
      <c r="B36" t="s">
        <v>57</v>
      </c>
      <c r="C36">
        <v>9</v>
      </c>
      <c r="D36">
        <v>4</v>
      </c>
      <c r="E36">
        <v>4</v>
      </c>
      <c r="F36">
        <v>8388608</v>
      </c>
      <c r="G36">
        <v>364935418</v>
      </c>
      <c r="H36">
        <v>11</v>
      </c>
      <c r="I36">
        <v>11</v>
      </c>
      <c r="J36">
        <v>125</v>
      </c>
      <c r="K36">
        <v>8</v>
      </c>
      <c r="L36">
        <v>24</v>
      </c>
      <c r="M36">
        <v>181</v>
      </c>
    </row>
    <row r="37" spans="1:13">
      <c r="A37" t="s">
        <v>62</v>
      </c>
      <c r="B37" t="s">
        <v>57</v>
      </c>
      <c r="C37">
        <v>10</v>
      </c>
      <c r="D37">
        <v>4</v>
      </c>
      <c r="E37">
        <v>4</v>
      </c>
      <c r="F37">
        <v>8388608</v>
      </c>
      <c r="G37">
        <v>364935418</v>
      </c>
      <c r="H37">
        <v>12</v>
      </c>
      <c r="I37">
        <v>12</v>
      </c>
      <c r="J37">
        <v>117</v>
      </c>
      <c r="K37">
        <v>8</v>
      </c>
      <c r="L37">
        <v>24</v>
      </c>
      <c r="M37">
        <v>176</v>
      </c>
    </row>
    <row r="38" spans="1:13">
      <c r="A38" t="s">
        <v>63</v>
      </c>
      <c r="B38" t="s">
        <v>57</v>
      </c>
      <c r="C38">
        <v>13</v>
      </c>
      <c r="D38">
        <v>4</v>
      </c>
      <c r="E38">
        <v>4</v>
      </c>
      <c r="F38">
        <v>8388608</v>
      </c>
      <c r="G38">
        <v>364935418</v>
      </c>
      <c r="H38">
        <v>11</v>
      </c>
      <c r="I38">
        <v>12</v>
      </c>
      <c r="J38">
        <v>110</v>
      </c>
      <c r="K38">
        <v>9</v>
      </c>
      <c r="L38">
        <v>26</v>
      </c>
      <c r="M38">
        <v>171</v>
      </c>
    </row>
    <row r="39" spans="1:13">
      <c r="A39" t="s">
        <v>64</v>
      </c>
      <c r="B39" t="s">
        <v>57</v>
      </c>
      <c r="C39">
        <v>15</v>
      </c>
      <c r="D39">
        <v>4</v>
      </c>
      <c r="E39">
        <v>4</v>
      </c>
      <c r="F39">
        <v>8388608</v>
      </c>
      <c r="G39">
        <v>364935418</v>
      </c>
      <c r="H39">
        <v>12</v>
      </c>
      <c r="I39">
        <v>11</v>
      </c>
      <c r="J39">
        <v>101</v>
      </c>
      <c r="K39">
        <v>10</v>
      </c>
      <c r="L39">
        <v>24</v>
      </c>
      <c r="M39">
        <v>161</v>
      </c>
    </row>
    <row r="40" spans="1:13">
      <c r="A40" t="s">
        <v>65</v>
      </c>
      <c r="B40" t="s">
        <v>57</v>
      </c>
      <c r="C40">
        <v>17</v>
      </c>
      <c r="D40">
        <v>4</v>
      </c>
      <c r="E40">
        <v>4</v>
      </c>
      <c r="F40">
        <v>8388608</v>
      </c>
      <c r="G40">
        <v>364935418</v>
      </c>
      <c r="H40">
        <v>13</v>
      </c>
      <c r="I40">
        <v>12</v>
      </c>
      <c r="J40">
        <v>103</v>
      </c>
      <c r="K40">
        <v>9</v>
      </c>
      <c r="L40">
        <v>25</v>
      </c>
      <c r="M40">
        <v>163</v>
      </c>
    </row>
    <row r="41" spans="1:13">
      <c r="A41" t="s">
        <v>66</v>
      </c>
      <c r="B41" t="s">
        <v>57</v>
      </c>
      <c r="C41">
        <v>19</v>
      </c>
      <c r="D41">
        <v>4</v>
      </c>
      <c r="E41">
        <v>4</v>
      </c>
      <c r="F41">
        <v>8388608</v>
      </c>
      <c r="G41">
        <v>364935418</v>
      </c>
      <c r="H41">
        <v>12</v>
      </c>
      <c r="I41">
        <v>12</v>
      </c>
      <c r="J41">
        <v>100</v>
      </c>
      <c r="K41">
        <v>9</v>
      </c>
      <c r="L41">
        <v>29</v>
      </c>
      <c r="M41">
        <v>165</v>
      </c>
    </row>
    <row r="42" spans="1:13">
      <c r="A42" t="s">
        <v>56</v>
      </c>
      <c r="B42" t="s">
        <v>57</v>
      </c>
      <c r="C42">
        <v>1</v>
      </c>
      <c r="D42">
        <v>4</v>
      </c>
      <c r="E42">
        <v>5</v>
      </c>
      <c r="F42">
        <v>8388608</v>
      </c>
      <c r="G42">
        <v>797857853</v>
      </c>
      <c r="H42">
        <v>29</v>
      </c>
      <c r="I42">
        <v>20</v>
      </c>
      <c r="J42">
        <v>877</v>
      </c>
      <c r="K42">
        <v>15</v>
      </c>
      <c r="L42">
        <v>44</v>
      </c>
      <c r="M42">
        <v>988</v>
      </c>
    </row>
    <row r="43" spans="1:13">
      <c r="A43" t="s">
        <v>58</v>
      </c>
      <c r="B43" t="s">
        <v>57</v>
      </c>
      <c r="C43">
        <v>3</v>
      </c>
      <c r="D43">
        <v>4</v>
      </c>
      <c r="E43">
        <v>5</v>
      </c>
      <c r="F43">
        <v>8388608</v>
      </c>
      <c r="G43">
        <v>797857853</v>
      </c>
      <c r="H43">
        <v>28</v>
      </c>
      <c r="I43">
        <v>24</v>
      </c>
      <c r="J43">
        <v>335</v>
      </c>
      <c r="K43">
        <v>16</v>
      </c>
      <c r="L43">
        <v>37</v>
      </c>
      <c r="M43">
        <v>442</v>
      </c>
    </row>
    <row r="44" spans="1:13">
      <c r="A44" t="s">
        <v>59</v>
      </c>
      <c r="B44" t="s">
        <v>57</v>
      </c>
      <c r="C44">
        <v>5</v>
      </c>
      <c r="D44">
        <v>4</v>
      </c>
      <c r="E44">
        <v>5</v>
      </c>
      <c r="F44">
        <v>8388608</v>
      </c>
      <c r="G44">
        <v>797857853</v>
      </c>
      <c r="H44">
        <v>29</v>
      </c>
      <c r="I44">
        <v>25</v>
      </c>
      <c r="J44">
        <v>227</v>
      </c>
      <c r="K44">
        <v>16</v>
      </c>
      <c r="L44">
        <v>41</v>
      </c>
      <c r="M44">
        <v>341</v>
      </c>
    </row>
    <row r="45" spans="1:13">
      <c r="A45" t="s">
        <v>60</v>
      </c>
      <c r="B45" t="s">
        <v>57</v>
      </c>
      <c r="C45">
        <v>7</v>
      </c>
      <c r="D45">
        <v>4</v>
      </c>
      <c r="E45">
        <v>5</v>
      </c>
      <c r="F45">
        <v>8388608</v>
      </c>
      <c r="G45">
        <v>797857853</v>
      </c>
      <c r="H45">
        <v>28</v>
      </c>
      <c r="I45">
        <v>26</v>
      </c>
      <c r="J45">
        <v>180</v>
      </c>
      <c r="K45">
        <v>17</v>
      </c>
      <c r="L45">
        <v>39</v>
      </c>
      <c r="M45">
        <v>292</v>
      </c>
    </row>
    <row r="46" spans="1:13">
      <c r="A46" t="s">
        <v>61</v>
      </c>
      <c r="B46" t="s">
        <v>57</v>
      </c>
      <c r="C46">
        <v>9</v>
      </c>
      <c r="D46">
        <v>4</v>
      </c>
      <c r="E46">
        <v>5</v>
      </c>
      <c r="F46">
        <v>8388608</v>
      </c>
      <c r="G46">
        <v>797857853</v>
      </c>
      <c r="H46">
        <v>28</v>
      </c>
      <c r="I46">
        <v>27</v>
      </c>
      <c r="J46">
        <v>157</v>
      </c>
      <c r="K46">
        <v>18</v>
      </c>
      <c r="L46">
        <v>41</v>
      </c>
      <c r="M46">
        <v>272</v>
      </c>
    </row>
    <row r="47" spans="1:13">
      <c r="A47" t="s">
        <v>62</v>
      </c>
      <c r="B47" t="s">
        <v>57</v>
      </c>
      <c r="C47">
        <v>10</v>
      </c>
      <c r="D47">
        <v>4</v>
      </c>
      <c r="E47">
        <v>5</v>
      </c>
      <c r="F47">
        <v>8388608</v>
      </c>
      <c r="G47">
        <v>797857853</v>
      </c>
      <c r="H47">
        <v>28</v>
      </c>
      <c r="I47">
        <v>29</v>
      </c>
      <c r="J47">
        <v>142</v>
      </c>
      <c r="K47">
        <v>17</v>
      </c>
      <c r="L47">
        <v>38</v>
      </c>
      <c r="M47">
        <v>257</v>
      </c>
    </row>
    <row r="48" spans="1:13">
      <c r="A48" t="s">
        <v>63</v>
      </c>
      <c r="B48" t="s">
        <v>57</v>
      </c>
      <c r="C48">
        <v>13</v>
      </c>
      <c r="D48">
        <v>4</v>
      </c>
      <c r="E48">
        <v>5</v>
      </c>
      <c r="F48">
        <v>8388608</v>
      </c>
      <c r="G48">
        <v>797857853</v>
      </c>
      <c r="H48">
        <v>27</v>
      </c>
      <c r="I48">
        <v>28</v>
      </c>
      <c r="J48">
        <v>132</v>
      </c>
      <c r="K48">
        <v>18</v>
      </c>
      <c r="L48">
        <v>42</v>
      </c>
      <c r="M48">
        <v>251</v>
      </c>
    </row>
    <row r="49" spans="1:13">
      <c r="A49" t="s">
        <v>64</v>
      </c>
      <c r="B49" t="s">
        <v>57</v>
      </c>
      <c r="C49">
        <v>15</v>
      </c>
      <c r="D49">
        <v>4</v>
      </c>
      <c r="E49">
        <v>5</v>
      </c>
      <c r="F49">
        <v>8388608</v>
      </c>
      <c r="G49">
        <v>797857853</v>
      </c>
      <c r="H49">
        <v>29</v>
      </c>
      <c r="I49">
        <v>29</v>
      </c>
      <c r="J49">
        <v>119</v>
      </c>
      <c r="K49">
        <v>19</v>
      </c>
      <c r="L49">
        <v>41</v>
      </c>
      <c r="M49">
        <v>239</v>
      </c>
    </row>
    <row r="50" spans="1:13">
      <c r="A50" t="s">
        <v>65</v>
      </c>
      <c r="B50" t="s">
        <v>57</v>
      </c>
      <c r="C50">
        <v>17</v>
      </c>
      <c r="D50">
        <v>4</v>
      </c>
      <c r="E50">
        <v>5</v>
      </c>
      <c r="F50">
        <v>8388608</v>
      </c>
      <c r="G50">
        <v>797857853</v>
      </c>
      <c r="H50">
        <v>28</v>
      </c>
      <c r="I50">
        <v>28</v>
      </c>
      <c r="J50">
        <v>113</v>
      </c>
      <c r="K50">
        <v>20</v>
      </c>
      <c r="L50">
        <v>41</v>
      </c>
      <c r="M50">
        <v>234</v>
      </c>
    </row>
    <row r="51" spans="1:13">
      <c r="A51" t="s">
        <v>66</v>
      </c>
      <c r="B51" t="s">
        <v>57</v>
      </c>
      <c r="C51">
        <v>19</v>
      </c>
      <c r="D51">
        <v>4</v>
      </c>
      <c r="E51">
        <v>5</v>
      </c>
      <c r="F51">
        <v>8388608</v>
      </c>
      <c r="G51">
        <v>797857853</v>
      </c>
      <c r="H51">
        <v>28</v>
      </c>
      <c r="I51">
        <v>27</v>
      </c>
      <c r="J51">
        <v>113</v>
      </c>
      <c r="K51">
        <v>19</v>
      </c>
      <c r="L51">
        <v>38</v>
      </c>
      <c r="M51">
        <v>228</v>
      </c>
    </row>
    <row r="52" spans="1:13">
      <c r="A52" t="s">
        <v>56</v>
      </c>
      <c r="B52" t="s">
        <v>57</v>
      </c>
      <c r="C52">
        <v>1</v>
      </c>
      <c r="D52">
        <v>4</v>
      </c>
      <c r="E52">
        <v>6</v>
      </c>
      <c r="F52">
        <v>16777216</v>
      </c>
      <c r="G52">
        <v>1540035256</v>
      </c>
      <c r="H52">
        <v>55</v>
      </c>
      <c r="I52">
        <v>31</v>
      </c>
      <c r="J52">
        <v>919</v>
      </c>
      <c r="K52">
        <v>12</v>
      </c>
      <c r="L52">
        <v>41</v>
      </c>
      <c r="M52">
        <v>1060</v>
      </c>
    </row>
    <row r="53" spans="1:13">
      <c r="A53" t="s">
        <v>58</v>
      </c>
      <c r="B53" t="s">
        <v>57</v>
      </c>
      <c r="C53">
        <v>3</v>
      </c>
      <c r="D53">
        <v>4</v>
      </c>
      <c r="E53">
        <v>6</v>
      </c>
      <c r="F53">
        <v>16777216</v>
      </c>
      <c r="G53">
        <v>1540035256</v>
      </c>
      <c r="H53">
        <v>53</v>
      </c>
      <c r="I53">
        <v>37</v>
      </c>
      <c r="J53">
        <v>365</v>
      </c>
      <c r="K53">
        <v>13</v>
      </c>
      <c r="L53">
        <v>40</v>
      </c>
      <c r="M53">
        <v>509</v>
      </c>
    </row>
    <row r="54" spans="1:13">
      <c r="A54" t="s">
        <v>59</v>
      </c>
      <c r="B54" t="s">
        <v>57</v>
      </c>
      <c r="C54">
        <v>5</v>
      </c>
      <c r="D54">
        <v>4</v>
      </c>
      <c r="E54">
        <v>6</v>
      </c>
      <c r="F54">
        <v>16777216</v>
      </c>
      <c r="G54">
        <v>1540035256</v>
      </c>
      <c r="H54">
        <v>53</v>
      </c>
      <c r="I54">
        <v>40</v>
      </c>
      <c r="J54">
        <v>235</v>
      </c>
      <c r="K54">
        <v>13</v>
      </c>
      <c r="L54">
        <v>39</v>
      </c>
      <c r="M54">
        <v>382</v>
      </c>
    </row>
    <row r="55" spans="1:13">
      <c r="A55" t="s">
        <v>60</v>
      </c>
      <c r="B55" t="s">
        <v>57</v>
      </c>
      <c r="C55">
        <v>7</v>
      </c>
      <c r="D55">
        <v>4</v>
      </c>
      <c r="E55">
        <v>6</v>
      </c>
      <c r="F55">
        <v>16777216</v>
      </c>
      <c r="G55">
        <v>1540035256</v>
      </c>
      <c r="H55">
        <v>52</v>
      </c>
      <c r="I55">
        <v>40</v>
      </c>
      <c r="J55">
        <v>194</v>
      </c>
      <c r="K55">
        <v>14</v>
      </c>
      <c r="L55">
        <v>39</v>
      </c>
      <c r="M55">
        <v>341</v>
      </c>
    </row>
    <row r="56" spans="1:13">
      <c r="A56" t="s">
        <v>61</v>
      </c>
      <c r="B56" t="s">
        <v>57</v>
      </c>
      <c r="C56">
        <v>9</v>
      </c>
      <c r="D56">
        <v>4</v>
      </c>
      <c r="E56">
        <v>6</v>
      </c>
      <c r="F56">
        <v>16777216</v>
      </c>
      <c r="G56">
        <v>1540035256</v>
      </c>
      <c r="H56">
        <v>52</v>
      </c>
      <c r="I56">
        <v>40</v>
      </c>
      <c r="J56">
        <v>166</v>
      </c>
      <c r="K56">
        <v>15</v>
      </c>
      <c r="L56">
        <v>36</v>
      </c>
      <c r="M56">
        <v>310</v>
      </c>
    </row>
    <row r="57" spans="1:13">
      <c r="A57" t="s">
        <v>62</v>
      </c>
      <c r="B57" t="s">
        <v>57</v>
      </c>
      <c r="C57">
        <v>10</v>
      </c>
      <c r="D57">
        <v>4</v>
      </c>
      <c r="E57">
        <v>6</v>
      </c>
      <c r="F57">
        <v>16777216</v>
      </c>
      <c r="G57">
        <v>1540035256</v>
      </c>
      <c r="H57">
        <v>54</v>
      </c>
      <c r="I57">
        <v>41</v>
      </c>
      <c r="J57">
        <v>153</v>
      </c>
      <c r="K57">
        <v>14</v>
      </c>
      <c r="L57">
        <v>38</v>
      </c>
      <c r="M57">
        <v>303</v>
      </c>
    </row>
    <row r="58" spans="1:13">
      <c r="A58" t="s">
        <v>63</v>
      </c>
      <c r="B58" t="s">
        <v>57</v>
      </c>
      <c r="C58">
        <v>13</v>
      </c>
      <c r="D58">
        <v>4</v>
      </c>
      <c r="E58">
        <v>6</v>
      </c>
      <c r="F58">
        <v>16777216</v>
      </c>
      <c r="G58">
        <v>1540035256</v>
      </c>
      <c r="H58">
        <v>52</v>
      </c>
      <c r="I58">
        <v>42</v>
      </c>
      <c r="J58">
        <v>131</v>
      </c>
      <c r="K58">
        <v>16</v>
      </c>
      <c r="L58">
        <v>37</v>
      </c>
      <c r="M58">
        <v>281</v>
      </c>
    </row>
    <row r="59" spans="1:13">
      <c r="A59" t="s">
        <v>64</v>
      </c>
      <c r="B59" t="s">
        <v>57</v>
      </c>
      <c r="C59">
        <v>15</v>
      </c>
      <c r="D59">
        <v>4</v>
      </c>
      <c r="E59">
        <v>6</v>
      </c>
      <c r="F59">
        <v>16777216</v>
      </c>
      <c r="G59">
        <v>1540035256</v>
      </c>
      <c r="H59">
        <v>54</v>
      </c>
      <c r="I59">
        <v>43</v>
      </c>
      <c r="J59">
        <v>131</v>
      </c>
      <c r="K59">
        <v>16</v>
      </c>
      <c r="L59">
        <v>40</v>
      </c>
      <c r="M59">
        <v>286</v>
      </c>
    </row>
    <row r="60" spans="1:13">
      <c r="A60" t="s">
        <v>65</v>
      </c>
      <c r="B60" t="s">
        <v>57</v>
      </c>
      <c r="C60">
        <v>17</v>
      </c>
      <c r="D60">
        <v>4</v>
      </c>
      <c r="E60">
        <v>6</v>
      </c>
      <c r="F60">
        <v>16777216</v>
      </c>
      <c r="G60">
        <v>1540035256</v>
      </c>
      <c r="H60">
        <v>54</v>
      </c>
      <c r="I60">
        <v>46</v>
      </c>
      <c r="J60">
        <v>125</v>
      </c>
      <c r="K60">
        <v>17</v>
      </c>
      <c r="L60">
        <v>39</v>
      </c>
      <c r="M60">
        <v>284</v>
      </c>
    </row>
    <row r="61" spans="1:13">
      <c r="A61" t="s">
        <v>66</v>
      </c>
      <c r="B61" t="s">
        <v>57</v>
      </c>
      <c r="C61">
        <v>19</v>
      </c>
      <c r="D61">
        <v>4</v>
      </c>
      <c r="E61">
        <v>6</v>
      </c>
      <c r="F61">
        <v>16777216</v>
      </c>
      <c r="G61">
        <v>1540035256</v>
      </c>
      <c r="H61">
        <v>56</v>
      </c>
      <c r="I61">
        <v>40</v>
      </c>
      <c r="J61">
        <v>116</v>
      </c>
      <c r="K61">
        <v>16</v>
      </c>
      <c r="L61">
        <v>39</v>
      </c>
      <c r="M61">
        <v>270</v>
      </c>
    </row>
    <row r="62" spans="1:13">
      <c r="A62" t="s">
        <v>56</v>
      </c>
      <c r="B62" t="s">
        <v>57</v>
      </c>
      <c r="C62">
        <v>1</v>
      </c>
      <c r="D62">
        <v>4</v>
      </c>
      <c r="E62">
        <v>7</v>
      </c>
      <c r="F62">
        <v>16777216</v>
      </c>
      <c r="G62">
        <v>6321118503</v>
      </c>
      <c r="H62">
        <v>242</v>
      </c>
      <c r="I62">
        <v>157</v>
      </c>
      <c r="J62">
        <v>4274</v>
      </c>
      <c r="K62">
        <v>69</v>
      </c>
      <c r="L62">
        <v>66</v>
      </c>
      <c r="M62">
        <v>4812</v>
      </c>
    </row>
    <row r="63" spans="1:13">
      <c r="A63" t="s">
        <v>58</v>
      </c>
      <c r="B63" t="s">
        <v>57</v>
      </c>
      <c r="C63">
        <v>3</v>
      </c>
      <c r="D63">
        <v>4</v>
      </c>
      <c r="E63">
        <v>7</v>
      </c>
      <c r="F63">
        <v>16777216</v>
      </c>
      <c r="G63">
        <v>6321118503</v>
      </c>
      <c r="H63">
        <v>213</v>
      </c>
      <c r="I63">
        <v>172</v>
      </c>
      <c r="J63">
        <v>1543</v>
      </c>
      <c r="K63">
        <v>72</v>
      </c>
      <c r="L63">
        <v>99</v>
      </c>
      <c r="M63">
        <v>2101</v>
      </c>
    </row>
    <row r="64" spans="1:13">
      <c r="A64" t="s">
        <v>59</v>
      </c>
      <c r="B64" t="s">
        <v>57</v>
      </c>
      <c r="C64">
        <v>5</v>
      </c>
      <c r="D64">
        <v>4</v>
      </c>
      <c r="E64">
        <v>7</v>
      </c>
      <c r="F64">
        <v>16777216</v>
      </c>
      <c r="G64">
        <v>6321118503</v>
      </c>
      <c r="H64">
        <v>215</v>
      </c>
      <c r="I64">
        <v>173</v>
      </c>
      <c r="J64">
        <v>959</v>
      </c>
      <c r="K64">
        <v>73</v>
      </c>
      <c r="L64">
        <v>57</v>
      </c>
      <c r="M64">
        <v>1480</v>
      </c>
    </row>
    <row r="65" spans="1:13">
      <c r="A65" t="s">
        <v>60</v>
      </c>
      <c r="B65" t="s">
        <v>57</v>
      </c>
      <c r="C65">
        <v>7</v>
      </c>
      <c r="D65">
        <v>4</v>
      </c>
      <c r="E65">
        <v>7</v>
      </c>
      <c r="F65">
        <v>16777216</v>
      </c>
      <c r="G65">
        <v>6321118503</v>
      </c>
      <c r="H65">
        <v>218</v>
      </c>
      <c r="I65">
        <v>183</v>
      </c>
      <c r="J65">
        <v>711</v>
      </c>
      <c r="K65">
        <v>71</v>
      </c>
      <c r="L65">
        <v>57</v>
      </c>
      <c r="M65">
        <v>1245</v>
      </c>
    </row>
    <row r="66" spans="1:13">
      <c r="A66" t="s">
        <v>61</v>
      </c>
      <c r="B66" t="s">
        <v>57</v>
      </c>
      <c r="C66">
        <v>9</v>
      </c>
      <c r="D66">
        <v>4</v>
      </c>
      <c r="E66">
        <v>7</v>
      </c>
      <c r="F66">
        <v>16777216</v>
      </c>
      <c r="G66">
        <v>6321118503</v>
      </c>
      <c r="H66">
        <v>225</v>
      </c>
      <c r="I66">
        <v>233</v>
      </c>
      <c r="J66">
        <v>573</v>
      </c>
      <c r="K66">
        <v>81</v>
      </c>
      <c r="L66">
        <v>61</v>
      </c>
      <c r="M66">
        <v>1179</v>
      </c>
    </row>
    <row r="67" spans="1:13">
      <c r="A67" t="s">
        <v>62</v>
      </c>
      <c r="B67" t="s">
        <v>57</v>
      </c>
      <c r="C67">
        <v>10</v>
      </c>
      <c r="D67">
        <v>4</v>
      </c>
      <c r="E67">
        <v>7</v>
      </c>
      <c r="F67">
        <v>16777216</v>
      </c>
      <c r="G67">
        <v>6321118503</v>
      </c>
      <c r="H67">
        <v>226</v>
      </c>
      <c r="I67">
        <v>169</v>
      </c>
      <c r="J67">
        <v>526</v>
      </c>
      <c r="K67">
        <v>77</v>
      </c>
      <c r="L67">
        <v>56</v>
      </c>
      <c r="M67">
        <v>1057</v>
      </c>
    </row>
    <row r="68" spans="1:13">
      <c r="A68" t="s">
        <v>63</v>
      </c>
      <c r="B68" t="s">
        <v>57</v>
      </c>
      <c r="C68">
        <v>13</v>
      </c>
      <c r="D68">
        <v>4</v>
      </c>
      <c r="E68">
        <v>7</v>
      </c>
      <c r="F68">
        <v>16777216</v>
      </c>
      <c r="G68">
        <v>6321118503</v>
      </c>
      <c r="H68">
        <v>221</v>
      </c>
      <c r="I68">
        <v>177</v>
      </c>
      <c r="J68">
        <v>440</v>
      </c>
      <c r="K68">
        <v>73</v>
      </c>
      <c r="L68">
        <v>56</v>
      </c>
      <c r="M68">
        <v>971</v>
      </c>
    </row>
    <row r="69" spans="1:13">
      <c r="A69" t="s">
        <v>64</v>
      </c>
      <c r="B69" t="s">
        <v>57</v>
      </c>
      <c r="C69">
        <v>15</v>
      </c>
      <c r="D69">
        <v>4</v>
      </c>
      <c r="E69">
        <v>7</v>
      </c>
      <c r="F69">
        <v>16777216</v>
      </c>
      <c r="G69">
        <v>6321118503</v>
      </c>
      <c r="H69">
        <v>211</v>
      </c>
      <c r="I69">
        <v>178</v>
      </c>
      <c r="J69">
        <v>388</v>
      </c>
      <c r="K69">
        <v>76</v>
      </c>
      <c r="L69">
        <v>53</v>
      </c>
      <c r="M69">
        <v>910</v>
      </c>
    </row>
    <row r="70" spans="1:13">
      <c r="A70" t="s">
        <v>65</v>
      </c>
      <c r="B70" t="s">
        <v>57</v>
      </c>
      <c r="C70">
        <v>17</v>
      </c>
      <c r="D70">
        <v>4</v>
      </c>
      <c r="E70">
        <v>7</v>
      </c>
      <c r="F70">
        <v>16777216</v>
      </c>
      <c r="G70">
        <v>6321118503</v>
      </c>
      <c r="H70">
        <v>225</v>
      </c>
      <c r="I70">
        <v>179</v>
      </c>
      <c r="J70">
        <v>356</v>
      </c>
      <c r="K70">
        <v>78</v>
      </c>
      <c r="L70">
        <v>52</v>
      </c>
      <c r="M70">
        <v>894</v>
      </c>
    </row>
    <row r="71" spans="1:13">
      <c r="A71" t="s">
        <v>66</v>
      </c>
      <c r="B71" t="s">
        <v>57</v>
      </c>
      <c r="C71">
        <v>19</v>
      </c>
      <c r="D71">
        <v>4</v>
      </c>
      <c r="E71">
        <v>7</v>
      </c>
      <c r="F71">
        <v>16777216</v>
      </c>
      <c r="G71">
        <v>6321118503</v>
      </c>
      <c r="H71">
        <v>231</v>
      </c>
      <c r="I71">
        <v>178</v>
      </c>
      <c r="J71">
        <v>338</v>
      </c>
      <c r="K71">
        <v>74</v>
      </c>
      <c r="L71">
        <v>54</v>
      </c>
      <c r="M71">
        <v>878</v>
      </c>
    </row>
    <row r="72" spans="1:13">
      <c r="A72" t="s">
        <v>56</v>
      </c>
      <c r="B72" t="s">
        <v>57</v>
      </c>
      <c r="C72">
        <v>1</v>
      </c>
      <c r="D72">
        <v>4</v>
      </c>
      <c r="E72">
        <v>8</v>
      </c>
      <c r="F72">
        <v>25165824</v>
      </c>
      <c r="G72">
        <v>10514761914</v>
      </c>
      <c r="H72">
        <v>364</v>
      </c>
      <c r="I72">
        <v>236</v>
      </c>
      <c r="J72">
        <v>15653</v>
      </c>
      <c r="K72">
        <v>242</v>
      </c>
      <c r="L72">
        <v>257</v>
      </c>
      <c r="M72">
        <v>16755</v>
      </c>
    </row>
    <row r="73" spans="1:13">
      <c r="A73" t="s">
        <v>58</v>
      </c>
      <c r="B73" t="s">
        <v>57</v>
      </c>
      <c r="C73">
        <v>3</v>
      </c>
      <c r="D73">
        <v>4</v>
      </c>
      <c r="E73">
        <v>8</v>
      </c>
      <c r="F73">
        <v>25165824</v>
      </c>
      <c r="G73">
        <v>10514761914</v>
      </c>
      <c r="H73">
        <v>370</v>
      </c>
      <c r="I73">
        <v>235</v>
      </c>
      <c r="J73">
        <v>5485</v>
      </c>
      <c r="K73">
        <v>251</v>
      </c>
      <c r="L73">
        <v>262</v>
      </c>
      <c r="M73">
        <v>6607</v>
      </c>
    </row>
    <row r="74" spans="1:13">
      <c r="A74" t="s">
        <v>59</v>
      </c>
      <c r="B74" t="s">
        <v>57</v>
      </c>
      <c r="C74">
        <v>5</v>
      </c>
      <c r="D74">
        <v>4</v>
      </c>
      <c r="E74">
        <v>8</v>
      </c>
      <c r="F74">
        <v>25165824</v>
      </c>
      <c r="G74">
        <v>10514761914</v>
      </c>
      <c r="H74">
        <v>371</v>
      </c>
      <c r="I74">
        <v>268</v>
      </c>
      <c r="J74">
        <v>3288</v>
      </c>
      <c r="K74">
        <v>252</v>
      </c>
      <c r="L74">
        <v>224</v>
      </c>
      <c r="M74">
        <v>4407</v>
      </c>
    </row>
    <row r="75" spans="1:13">
      <c r="A75" t="s">
        <v>60</v>
      </c>
      <c r="B75" t="s">
        <v>57</v>
      </c>
      <c r="C75">
        <v>7</v>
      </c>
      <c r="D75">
        <v>4</v>
      </c>
      <c r="E75">
        <v>8</v>
      </c>
      <c r="F75">
        <v>25165824</v>
      </c>
      <c r="G75">
        <v>10514761914</v>
      </c>
      <c r="H75">
        <v>360</v>
      </c>
      <c r="I75">
        <v>281</v>
      </c>
      <c r="J75">
        <v>2342</v>
      </c>
      <c r="K75">
        <v>253</v>
      </c>
      <c r="L75">
        <v>224</v>
      </c>
      <c r="M75">
        <v>3463</v>
      </c>
    </row>
    <row r="76" spans="1:13">
      <c r="A76" t="s">
        <v>61</v>
      </c>
      <c r="B76" t="s">
        <v>57</v>
      </c>
      <c r="C76">
        <v>9</v>
      </c>
      <c r="D76">
        <v>4</v>
      </c>
      <c r="E76">
        <v>8</v>
      </c>
      <c r="F76">
        <v>25165824</v>
      </c>
      <c r="G76">
        <v>10514761914</v>
      </c>
      <c r="H76">
        <v>363</v>
      </c>
      <c r="I76">
        <v>319</v>
      </c>
      <c r="J76">
        <v>2080</v>
      </c>
      <c r="K76">
        <v>245</v>
      </c>
      <c r="L76">
        <v>220</v>
      </c>
      <c r="M76">
        <v>3231</v>
      </c>
    </row>
    <row r="77" spans="1:13">
      <c r="A77" t="s">
        <v>62</v>
      </c>
      <c r="B77" t="s">
        <v>57</v>
      </c>
      <c r="C77">
        <v>10</v>
      </c>
      <c r="D77">
        <v>4</v>
      </c>
      <c r="E77">
        <v>8</v>
      </c>
      <c r="F77">
        <v>25165824</v>
      </c>
      <c r="G77">
        <v>10514761914</v>
      </c>
      <c r="H77">
        <v>375</v>
      </c>
      <c r="I77">
        <v>290</v>
      </c>
      <c r="J77">
        <v>1559</v>
      </c>
      <c r="K77">
        <v>255</v>
      </c>
      <c r="L77">
        <v>225</v>
      </c>
      <c r="M77">
        <v>2707</v>
      </c>
    </row>
    <row r="78" spans="1:13">
      <c r="A78" t="s">
        <v>63</v>
      </c>
      <c r="B78" t="s">
        <v>57</v>
      </c>
      <c r="C78">
        <v>13</v>
      </c>
      <c r="D78">
        <v>4</v>
      </c>
      <c r="E78">
        <v>8</v>
      </c>
      <c r="F78">
        <v>25165824</v>
      </c>
      <c r="G78">
        <v>10514761914</v>
      </c>
      <c r="H78">
        <v>378</v>
      </c>
      <c r="I78">
        <v>267</v>
      </c>
      <c r="J78">
        <v>1288</v>
      </c>
      <c r="K78">
        <v>246</v>
      </c>
      <c r="L78">
        <v>218</v>
      </c>
      <c r="M78">
        <v>2401</v>
      </c>
    </row>
    <row r="79" spans="1:13">
      <c r="A79" t="s">
        <v>64</v>
      </c>
      <c r="B79" t="s">
        <v>57</v>
      </c>
      <c r="C79">
        <v>15</v>
      </c>
      <c r="D79">
        <v>4</v>
      </c>
      <c r="E79">
        <v>8</v>
      </c>
      <c r="F79">
        <v>25165824</v>
      </c>
      <c r="G79">
        <v>10514761914</v>
      </c>
      <c r="H79">
        <v>367</v>
      </c>
      <c r="I79">
        <v>269</v>
      </c>
      <c r="J79">
        <v>1145</v>
      </c>
      <c r="K79">
        <v>259</v>
      </c>
      <c r="L79">
        <v>223</v>
      </c>
      <c r="M79">
        <v>2266</v>
      </c>
    </row>
    <row r="80" spans="1:13">
      <c r="A80" t="s">
        <v>65</v>
      </c>
      <c r="B80" t="s">
        <v>57</v>
      </c>
      <c r="C80">
        <v>17</v>
      </c>
      <c r="D80">
        <v>4</v>
      </c>
      <c r="E80">
        <v>8</v>
      </c>
      <c r="F80">
        <v>25165824</v>
      </c>
      <c r="G80">
        <v>10514761914</v>
      </c>
      <c r="H80">
        <v>386</v>
      </c>
      <c r="I80">
        <v>272</v>
      </c>
      <c r="J80">
        <v>1048</v>
      </c>
      <c r="K80">
        <v>254</v>
      </c>
      <c r="L80">
        <v>227</v>
      </c>
      <c r="M80">
        <v>2190</v>
      </c>
    </row>
    <row r="81" spans="1:13">
      <c r="A81" t="s">
        <v>66</v>
      </c>
      <c r="B81" t="s">
        <v>57</v>
      </c>
      <c r="C81">
        <v>19</v>
      </c>
      <c r="D81">
        <v>4</v>
      </c>
      <c r="E81">
        <v>8</v>
      </c>
      <c r="F81">
        <v>25165824</v>
      </c>
      <c r="G81">
        <v>10514761914</v>
      </c>
      <c r="H81">
        <v>381</v>
      </c>
      <c r="I81">
        <v>271</v>
      </c>
      <c r="J81">
        <v>924</v>
      </c>
      <c r="K81">
        <v>253</v>
      </c>
      <c r="L81">
        <v>226</v>
      </c>
      <c r="M81">
        <v>2059</v>
      </c>
    </row>
  </sheetData>
  <autoFilter ref="A1:M81"/>
  <sortState ref="A2:M81">
    <sortCondition ref="E2:E81"/>
    <sortCondition ref="C2:C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6"/>
  <sheetViews>
    <sheetView tabSelected="1" topLeftCell="C1" zoomScale="150" zoomScaleNormal="150" zoomScalePageLayoutView="150" workbookViewId="0">
      <pane xSplit="6" ySplit="1" topLeftCell="I29" activePane="bottomRight" state="frozenSplit"/>
      <selection activeCell="C1" sqref="C1"/>
      <selection pane="topRight" activeCell="I1" sqref="I1"/>
      <selection pane="bottomLeft" activeCell="C21" sqref="C21"/>
      <selection pane="bottomRight" activeCell="P72" sqref="P72:P81"/>
    </sheetView>
  </sheetViews>
  <sheetFormatPr baseColWidth="10" defaultRowHeight="15" x14ac:dyDescent="0"/>
  <cols>
    <col min="1" max="2" width="0" hidden="1" customWidth="1"/>
    <col min="3" max="3" width="13.1640625" bestFit="1" customWidth="1"/>
    <col min="4" max="4" width="13.83203125" hidden="1" customWidth="1"/>
    <col min="5" max="5" width="0" hidden="1" customWidth="1"/>
    <col min="6" max="6" width="12.1640625" style="3" hidden="1" customWidth="1"/>
    <col min="7" max="7" width="12.1640625" style="3" bestFit="1" customWidth="1"/>
    <col min="8" max="8" width="16.6640625" style="37" hidden="1" customWidth="1"/>
    <col min="9" max="10" width="10.83203125" style="29" hidden="1" customWidth="1"/>
    <col min="11" max="11" width="0" style="4" hidden="1" customWidth="1"/>
    <col min="12" max="12" width="10.83203125" style="29" hidden="1" customWidth="1"/>
    <col min="13" max="13" width="12.1640625" style="29" hidden="1" customWidth="1"/>
    <col min="14" max="14" width="0" style="29" hidden="1" customWidth="1"/>
    <col min="15" max="15" width="11.83203125" style="2" hidden="1" customWidth="1"/>
    <col min="16" max="16" width="13.1640625" style="30" customWidth="1"/>
    <col min="17" max="18" width="9.83203125" style="30" hidden="1" customWidth="1"/>
    <col min="19" max="19" width="17.6640625" style="2" hidden="1" customWidth="1"/>
    <col min="20" max="20" width="12.5" style="2" hidden="1" customWidth="1"/>
    <col min="21" max="21" width="18" style="2" hidden="1" customWidth="1"/>
    <col min="22" max="23" width="0" hidden="1" customWidth="1"/>
  </cols>
  <sheetData>
    <row r="1" spans="1:21" s="43" customFormat="1">
      <c r="A1" s="38" t="s">
        <v>0</v>
      </c>
      <c r="B1" s="38" t="s">
        <v>1</v>
      </c>
      <c r="C1" s="38" t="s">
        <v>2</v>
      </c>
      <c r="D1" s="38" t="s">
        <v>70</v>
      </c>
      <c r="E1" s="38" t="s">
        <v>4</v>
      </c>
      <c r="F1" s="39" t="s">
        <v>5</v>
      </c>
      <c r="G1" s="39" t="s">
        <v>6</v>
      </c>
      <c r="H1" s="40" t="s">
        <v>71</v>
      </c>
      <c r="I1" s="41" t="s">
        <v>7</v>
      </c>
      <c r="J1" s="41" t="s">
        <v>8</v>
      </c>
      <c r="K1" s="41" t="s">
        <v>68</v>
      </c>
      <c r="L1" s="41" t="s">
        <v>10</v>
      </c>
      <c r="M1" s="41" t="s">
        <v>11</v>
      </c>
      <c r="N1" s="41" t="s">
        <v>69</v>
      </c>
      <c r="O1" s="41" t="s">
        <v>72</v>
      </c>
      <c r="P1" s="42" t="s">
        <v>84</v>
      </c>
      <c r="Q1" s="42" t="s">
        <v>79</v>
      </c>
      <c r="R1" s="42" t="s">
        <v>80</v>
      </c>
      <c r="S1" s="42" t="s">
        <v>83</v>
      </c>
      <c r="T1" s="42" t="s">
        <v>81</v>
      </c>
      <c r="U1" s="42" t="s">
        <v>82</v>
      </c>
    </row>
    <row r="2" spans="1:21">
      <c r="A2" s="6" t="s">
        <v>67</v>
      </c>
      <c r="B2" s="6" t="s">
        <v>67</v>
      </c>
      <c r="C2" s="7">
        <v>1</v>
      </c>
      <c r="D2" s="7">
        <f t="shared" ref="D2:D33" si="0">C2*4</f>
        <v>4</v>
      </c>
      <c r="E2" s="7">
        <v>1</v>
      </c>
      <c r="F2" s="12">
        <v>4194304</v>
      </c>
      <c r="G2" s="12">
        <v>4640417</v>
      </c>
      <c r="H2" s="26">
        <f t="shared" ref="H2:H33" si="1">FLOOR(G2/F2, 1)</f>
        <v>1</v>
      </c>
      <c r="I2" s="27">
        <f>AVERAGE('Round 1'!H2,'Round 2'!H2, 'Round 3'!H2)</f>
        <v>0</v>
      </c>
      <c r="J2" s="27">
        <f>AVERAGE('Round 1'!I2,'Round 2'!I2, 'Round 3'!I2)</f>
        <v>1</v>
      </c>
      <c r="K2" s="28">
        <f>AVERAGE('Round 1'!J2,'Round 2'!J2, 'Round 3'!J2)</f>
        <v>52</v>
      </c>
      <c r="L2" s="27">
        <f>AVERAGE('Round 1'!K2,'Round 2'!K2, 'Round 3'!K2)</f>
        <v>0</v>
      </c>
      <c r="M2" s="27">
        <f>AVERAGE('Round 1'!L2,'Round 2'!L2, 'Round 3'!L2)</f>
        <v>2</v>
      </c>
      <c r="N2" s="27">
        <f>AVERAGE('Round 1'!M2,'Round 2'!M2, 'Round 3'!M2)</f>
        <v>57</v>
      </c>
      <c r="O2" s="29">
        <f t="shared" ref="O2:O33" si="2">J2+K2+L2</f>
        <v>53</v>
      </c>
      <c r="P2" s="30">
        <f>'Control Data'!$P$2/O2</f>
        <v>0.18867924528301888</v>
      </c>
      <c r="Q2" s="30">
        <f>'Control Data'!$P$10/O2</f>
        <v>1</v>
      </c>
      <c r="R2" s="30">
        <f>$K$2/K2</f>
        <v>1</v>
      </c>
      <c r="S2" s="30">
        <v>0</v>
      </c>
      <c r="T2" s="30">
        <v>0</v>
      </c>
      <c r="U2" s="30">
        <v>0</v>
      </c>
    </row>
    <row r="3" spans="1:21" hidden="1">
      <c r="A3" s="6" t="s">
        <v>67</v>
      </c>
      <c r="B3" s="6" t="s">
        <v>67</v>
      </c>
      <c r="C3" s="7">
        <v>3</v>
      </c>
      <c r="D3" s="7">
        <f t="shared" si="0"/>
        <v>12</v>
      </c>
      <c r="E3" s="7">
        <v>1</v>
      </c>
      <c r="F3" s="12">
        <v>4194304</v>
      </c>
      <c r="G3" s="12">
        <v>4640417</v>
      </c>
      <c r="H3" s="26">
        <f t="shared" si="1"/>
        <v>1</v>
      </c>
      <c r="I3" s="27">
        <f>AVERAGE('Round 1'!H3,'Round 2'!H3, 'Round 3'!H3)</f>
        <v>0</v>
      </c>
      <c r="J3" s="27">
        <f>AVERAGE('Round 1'!I3,'Round 2'!I3, 'Round 3'!I3)</f>
        <v>0.66666666666666663</v>
      </c>
      <c r="K3" s="28">
        <f>AVERAGE('Round 1'!J3,'Round 2'!J3, 'Round 3'!J3)</f>
        <v>49.666666666666664</v>
      </c>
      <c r="L3" s="27">
        <f>AVERAGE('Round 1'!K3,'Round 2'!K3, 'Round 3'!K3)</f>
        <v>0</v>
      </c>
      <c r="M3" s="27">
        <f>AVERAGE('Round 1'!L3,'Round 2'!L3, 'Round 3'!L3)</f>
        <v>2</v>
      </c>
      <c r="N3" s="27">
        <f>AVERAGE('Round 1'!M3,'Round 2'!M3, 'Round 3'!M3)</f>
        <v>54.333333333333336</v>
      </c>
      <c r="O3" s="29">
        <f t="shared" si="2"/>
        <v>50.333333333333329</v>
      </c>
      <c r="P3" s="30">
        <f>'Control Data'!$P$2/O3</f>
        <v>0.19867549668874174</v>
      </c>
      <c r="Q3" s="30">
        <f>'Control Data'!$P$10/O3</f>
        <v>1.0529801324503312</v>
      </c>
      <c r="R3" s="30">
        <f t="shared" ref="R3:R11" si="3">$K$2/K3</f>
        <v>1.0469798657718121</v>
      </c>
      <c r="S3" s="30">
        <f>P3-P2</f>
        <v>9.9962514057228558E-3</v>
      </c>
      <c r="T3" s="30">
        <f t="shared" ref="T3:U11" si="4">Q3-Q2</f>
        <v>5.2980132450331174E-2</v>
      </c>
      <c r="U3" s="30">
        <f t="shared" si="4"/>
        <v>4.6979865771812124E-2</v>
      </c>
    </row>
    <row r="4" spans="1:21">
      <c r="A4" s="6" t="s">
        <v>67</v>
      </c>
      <c r="B4" s="6" t="s">
        <v>67</v>
      </c>
      <c r="C4" s="7">
        <v>5</v>
      </c>
      <c r="D4" s="7">
        <f t="shared" si="0"/>
        <v>20</v>
      </c>
      <c r="E4" s="7">
        <v>1</v>
      </c>
      <c r="F4" s="12">
        <v>4194304</v>
      </c>
      <c r="G4" s="12">
        <v>4640417</v>
      </c>
      <c r="H4" s="26">
        <f t="shared" si="1"/>
        <v>1</v>
      </c>
      <c r="I4" s="27">
        <f>AVERAGE('Round 1'!H4,'Round 2'!H4, 'Round 3'!H4)</f>
        <v>0</v>
      </c>
      <c r="J4" s="27">
        <f>AVERAGE('Round 1'!I4,'Round 2'!I4, 'Round 3'!I4)</f>
        <v>0.66666666666666663</v>
      </c>
      <c r="K4" s="28">
        <f>AVERAGE('Round 1'!J4,'Round 2'!J4, 'Round 3'!J4)</f>
        <v>52</v>
      </c>
      <c r="L4" s="27">
        <f>AVERAGE('Round 1'!K4,'Round 2'!K4, 'Round 3'!K4)</f>
        <v>0</v>
      </c>
      <c r="M4" s="27">
        <f>AVERAGE('Round 1'!L4,'Round 2'!L4, 'Round 3'!L4)</f>
        <v>2</v>
      </c>
      <c r="N4" s="27">
        <f>AVERAGE('Round 1'!M4,'Round 2'!M4, 'Round 3'!M4)</f>
        <v>57</v>
      </c>
      <c r="O4" s="29">
        <f t="shared" si="2"/>
        <v>52.666666666666664</v>
      </c>
      <c r="P4" s="30">
        <f>'Control Data'!$P$2/O4</f>
        <v>0.189873417721519</v>
      </c>
      <c r="Q4" s="30">
        <f>'Control Data'!$P$10/O4</f>
        <v>1.0063291139240507</v>
      </c>
      <c r="R4" s="30">
        <f t="shared" si="3"/>
        <v>1</v>
      </c>
      <c r="S4" s="30">
        <f t="shared" ref="S4:S67" si="5">P4-P3</f>
        <v>-8.8020789672227373E-3</v>
      </c>
      <c r="T4" s="30">
        <f t="shared" si="4"/>
        <v>-4.6651018526280508E-2</v>
      </c>
      <c r="U4" s="30">
        <f t="shared" si="4"/>
        <v>-4.6979865771812124E-2</v>
      </c>
    </row>
    <row r="5" spans="1:21" hidden="1">
      <c r="A5" s="6" t="s">
        <v>67</v>
      </c>
      <c r="B5" s="6" t="s">
        <v>67</v>
      </c>
      <c r="C5" s="7">
        <v>7</v>
      </c>
      <c r="D5" s="7">
        <f t="shared" si="0"/>
        <v>28</v>
      </c>
      <c r="E5" s="7">
        <v>1</v>
      </c>
      <c r="F5" s="12">
        <v>4194304</v>
      </c>
      <c r="G5" s="12">
        <v>4640417</v>
      </c>
      <c r="H5" s="26">
        <f t="shared" si="1"/>
        <v>1</v>
      </c>
      <c r="I5" s="27">
        <f>AVERAGE('Round 1'!H5,'Round 2'!H5, 'Round 3'!H5)</f>
        <v>0</v>
      </c>
      <c r="J5" s="27">
        <f>AVERAGE('Round 1'!I5,'Round 2'!I5, 'Round 3'!I5)</f>
        <v>0.66666666666666663</v>
      </c>
      <c r="K5" s="28">
        <f>AVERAGE('Round 1'!J5,'Round 2'!J5, 'Round 3'!J5)</f>
        <v>52.333333333333336</v>
      </c>
      <c r="L5" s="27">
        <f>AVERAGE('Round 1'!K5,'Round 2'!K5, 'Round 3'!K5)</f>
        <v>0</v>
      </c>
      <c r="M5" s="27">
        <f>AVERAGE('Round 1'!L5,'Round 2'!L5, 'Round 3'!L5)</f>
        <v>2</v>
      </c>
      <c r="N5" s="27">
        <f>AVERAGE('Round 1'!M5,'Round 2'!M5, 'Round 3'!M5)</f>
        <v>57</v>
      </c>
      <c r="O5" s="29">
        <f t="shared" si="2"/>
        <v>53</v>
      </c>
      <c r="P5" s="30">
        <f>'Control Data'!$P$2/O5</f>
        <v>0.18867924528301888</v>
      </c>
      <c r="Q5" s="30">
        <f>'Control Data'!$P$10/O5</f>
        <v>1</v>
      </c>
      <c r="R5" s="30">
        <f t="shared" si="3"/>
        <v>0.99363057324840764</v>
      </c>
      <c r="S5" s="30">
        <f t="shared" si="5"/>
        <v>-1.1941724385001184E-3</v>
      </c>
      <c r="T5" s="30">
        <f t="shared" si="4"/>
        <v>-6.3291139240506666E-3</v>
      </c>
      <c r="U5" s="30">
        <f t="shared" si="4"/>
        <v>-6.3694267515923553E-3</v>
      </c>
    </row>
    <row r="6" spans="1:21" hidden="1">
      <c r="A6" s="6" t="s">
        <v>67</v>
      </c>
      <c r="B6" s="6" t="s">
        <v>67</v>
      </c>
      <c r="C6" s="7">
        <v>9</v>
      </c>
      <c r="D6" s="7">
        <f t="shared" si="0"/>
        <v>36</v>
      </c>
      <c r="E6" s="7">
        <v>1</v>
      </c>
      <c r="F6" s="12">
        <v>4194304</v>
      </c>
      <c r="G6" s="12">
        <v>4640417</v>
      </c>
      <c r="H6" s="26">
        <f t="shared" si="1"/>
        <v>1</v>
      </c>
      <c r="I6" s="27">
        <f>AVERAGE('Round 1'!H6,'Round 2'!H6, 'Round 3'!H6)</f>
        <v>0</v>
      </c>
      <c r="J6" s="27">
        <f>AVERAGE('Round 1'!I6,'Round 2'!I6, 'Round 3'!I6)</f>
        <v>1</v>
      </c>
      <c r="K6" s="28">
        <f>AVERAGE('Round 1'!J6,'Round 2'!J6, 'Round 3'!J6)</f>
        <v>55</v>
      </c>
      <c r="L6" s="27">
        <f>AVERAGE('Round 1'!K6,'Round 2'!K6, 'Round 3'!K6)</f>
        <v>0</v>
      </c>
      <c r="M6" s="27">
        <f>AVERAGE('Round 1'!L6,'Round 2'!L6, 'Round 3'!L6)</f>
        <v>2</v>
      </c>
      <c r="N6" s="27">
        <f>AVERAGE('Round 1'!M6,'Round 2'!M6, 'Round 3'!M6)</f>
        <v>59.666666666666664</v>
      </c>
      <c r="O6" s="29">
        <f t="shared" si="2"/>
        <v>56</v>
      </c>
      <c r="P6" s="30">
        <f>'Control Data'!$P$2/O6</f>
        <v>0.17857142857142858</v>
      </c>
      <c r="Q6" s="30">
        <f>'Control Data'!$P$10/O6</f>
        <v>0.9464285714285714</v>
      </c>
      <c r="R6" s="30">
        <f t="shared" si="3"/>
        <v>0.94545454545454544</v>
      </c>
      <c r="S6" s="30">
        <f t="shared" si="5"/>
        <v>-1.0107816711590306E-2</v>
      </c>
      <c r="T6" s="30">
        <f t="shared" si="4"/>
        <v>-5.3571428571428603E-2</v>
      </c>
      <c r="U6" s="30">
        <f t="shared" si="4"/>
        <v>-4.8176027793862208E-2</v>
      </c>
    </row>
    <row r="7" spans="1:21">
      <c r="A7" s="6" t="s">
        <v>67</v>
      </c>
      <c r="B7" s="6" t="s">
        <v>67</v>
      </c>
      <c r="C7" s="7">
        <v>11</v>
      </c>
      <c r="D7" s="7">
        <f t="shared" si="0"/>
        <v>44</v>
      </c>
      <c r="E7" s="7">
        <v>1</v>
      </c>
      <c r="F7" s="12">
        <v>4194304</v>
      </c>
      <c r="G7" s="12">
        <v>4640417</v>
      </c>
      <c r="H7" s="26">
        <f t="shared" si="1"/>
        <v>1</v>
      </c>
      <c r="I7" s="27">
        <f>AVERAGE('Round 1'!H7,'Round 2'!H7, 'Round 3'!H7)</f>
        <v>0</v>
      </c>
      <c r="J7" s="27">
        <f>AVERAGE('Round 1'!I7,'Round 2'!I7, 'Round 3'!I7)</f>
        <v>0.33333333333333331</v>
      </c>
      <c r="K7" s="28">
        <f>AVERAGE('Round 1'!J7,'Round 2'!J7, 'Round 3'!J7)</f>
        <v>51</v>
      </c>
      <c r="L7" s="27">
        <f>AVERAGE('Round 1'!K7,'Round 2'!K7, 'Round 3'!K7)</f>
        <v>0</v>
      </c>
      <c r="M7" s="27">
        <f>AVERAGE('Round 1'!L7,'Round 2'!L7, 'Round 3'!L7)</f>
        <v>2</v>
      </c>
      <c r="N7" s="27">
        <f>AVERAGE('Round 1'!M7,'Round 2'!M7, 'Round 3'!M7)</f>
        <v>56</v>
      </c>
      <c r="O7" s="29">
        <f t="shared" si="2"/>
        <v>51.333333333333336</v>
      </c>
      <c r="P7" s="30">
        <f>'Control Data'!$P$2/O7</f>
        <v>0.19480519480519479</v>
      </c>
      <c r="Q7" s="30">
        <f>'Control Data'!$P$10/O7</f>
        <v>1.0324675324675323</v>
      </c>
      <c r="R7" s="30">
        <f t="shared" si="3"/>
        <v>1.0196078431372548</v>
      </c>
      <c r="S7" s="30">
        <f t="shared" si="5"/>
        <v>1.6233766233766211E-2</v>
      </c>
      <c r="T7" s="30">
        <f t="shared" si="4"/>
        <v>8.6038961038960915E-2</v>
      </c>
      <c r="U7" s="30">
        <f t="shared" si="4"/>
        <v>7.4153297682709396E-2</v>
      </c>
    </row>
    <row r="8" spans="1:21" hidden="1">
      <c r="A8" s="6" t="s">
        <v>67</v>
      </c>
      <c r="B8" s="6" t="s">
        <v>67</v>
      </c>
      <c r="C8" s="7">
        <v>13</v>
      </c>
      <c r="D8" s="7">
        <f t="shared" si="0"/>
        <v>52</v>
      </c>
      <c r="E8" s="7">
        <v>1</v>
      </c>
      <c r="F8" s="12">
        <v>4194304</v>
      </c>
      <c r="G8" s="12">
        <v>4640417</v>
      </c>
      <c r="H8" s="26">
        <f t="shared" si="1"/>
        <v>1</v>
      </c>
      <c r="I8" s="27">
        <f>AVERAGE('Round 1'!H8,'Round 2'!H8, 'Round 3'!H8)</f>
        <v>0</v>
      </c>
      <c r="J8" s="27">
        <f>AVERAGE('Round 1'!I8,'Round 2'!I8, 'Round 3'!I8)</f>
        <v>0.33333333333333331</v>
      </c>
      <c r="K8" s="28">
        <f>AVERAGE('Round 1'!J8,'Round 2'!J8, 'Round 3'!J8)</f>
        <v>53</v>
      </c>
      <c r="L8" s="27">
        <f>AVERAGE('Round 1'!K8,'Round 2'!K8, 'Round 3'!K8)</f>
        <v>0.33333333333333331</v>
      </c>
      <c r="M8" s="27">
        <f>AVERAGE('Round 1'!L8,'Round 2'!L8, 'Round 3'!L8)</f>
        <v>2</v>
      </c>
      <c r="N8" s="27">
        <f>AVERAGE('Round 1'!M8,'Round 2'!M8, 'Round 3'!M8)</f>
        <v>58</v>
      </c>
      <c r="O8" s="29">
        <f t="shared" si="2"/>
        <v>53.666666666666671</v>
      </c>
      <c r="P8" s="30">
        <f>'Control Data'!$P$2/O8</f>
        <v>0.18633540372670807</v>
      </c>
      <c r="Q8" s="30">
        <f>'Control Data'!$P$10/O8</f>
        <v>0.98757763975155266</v>
      </c>
      <c r="R8" s="30">
        <f t="shared" si="3"/>
        <v>0.98113207547169812</v>
      </c>
      <c r="S8" s="30">
        <f t="shared" si="5"/>
        <v>-8.4697910784867214E-3</v>
      </c>
      <c r="T8" s="30">
        <f t="shared" si="4"/>
        <v>-4.4889892715979651E-2</v>
      </c>
      <c r="U8" s="30">
        <f t="shared" si="4"/>
        <v>-3.8475767665556715E-2</v>
      </c>
    </row>
    <row r="9" spans="1:21">
      <c r="A9" s="6" t="s">
        <v>67</v>
      </c>
      <c r="B9" s="6" t="s">
        <v>67</v>
      </c>
      <c r="C9" s="7">
        <v>15</v>
      </c>
      <c r="D9" s="7">
        <f t="shared" si="0"/>
        <v>60</v>
      </c>
      <c r="E9" s="7">
        <v>1</v>
      </c>
      <c r="F9" s="12">
        <v>4194304</v>
      </c>
      <c r="G9" s="12">
        <v>4640417</v>
      </c>
      <c r="H9" s="26">
        <f t="shared" si="1"/>
        <v>1</v>
      </c>
      <c r="I9" s="27">
        <f>AVERAGE('Round 1'!H9,'Round 2'!H9, 'Round 3'!H9)</f>
        <v>0.33333333333333331</v>
      </c>
      <c r="J9" s="27">
        <f>AVERAGE('Round 1'!I9,'Round 2'!I9, 'Round 3'!I9)</f>
        <v>0</v>
      </c>
      <c r="K9" s="28">
        <f>AVERAGE('Round 1'!J9,'Round 2'!J9, 'Round 3'!J9)</f>
        <v>50.666666666666664</v>
      </c>
      <c r="L9" s="27">
        <f>AVERAGE('Round 1'!K9,'Round 2'!K9, 'Round 3'!K9)</f>
        <v>0</v>
      </c>
      <c r="M9" s="27">
        <f>AVERAGE('Round 1'!L9,'Round 2'!L9, 'Round 3'!L9)</f>
        <v>2</v>
      </c>
      <c r="N9" s="27">
        <f>AVERAGE('Round 1'!M9,'Round 2'!M9, 'Round 3'!M9)</f>
        <v>55.666666666666664</v>
      </c>
      <c r="O9" s="29">
        <f t="shared" si="2"/>
        <v>50.666666666666664</v>
      </c>
      <c r="P9" s="30">
        <f>'Control Data'!$P$2/O9</f>
        <v>0.19736842105263158</v>
      </c>
      <c r="Q9" s="30">
        <f>'Control Data'!$P$10/O9</f>
        <v>1.0460526315789473</v>
      </c>
      <c r="R9" s="30">
        <f t="shared" si="3"/>
        <v>1.0263157894736843</v>
      </c>
      <c r="S9" s="30">
        <f t="shared" si="5"/>
        <v>1.1033017325923516E-2</v>
      </c>
      <c r="T9" s="30">
        <f t="shared" si="4"/>
        <v>5.8474991827394684E-2</v>
      </c>
      <c r="U9" s="30">
        <f t="shared" si="4"/>
        <v>4.5183714001986175E-2</v>
      </c>
    </row>
    <row r="10" spans="1:21" hidden="1">
      <c r="A10" s="6" t="s">
        <v>67</v>
      </c>
      <c r="B10" s="6" t="s">
        <v>67</v>
      </c>
      <c r="C10" s="7">
        <v>17</v>
      </c>
      <c r="D10" s="7">
        <f t="shared" si="0"/>
        <v>68</v>
      </c>
      <c r="E10" s="7">
        <v>1</v>
      </c>
      <c r="F10" s="12">
        <v>4194304</v>
      </c>
      <c r="G10" s="12">
        <v>4640417</v>
      </c>
      <c r="H10" s="26">
        <f t="shared" si="1"/>
        <v>1</v>
      </c>
      <c r="I10" s="27">
        <f>AVERAGE('Round 1'!H10,'Round 2'!H10, 'Round 3'!H10)</f>
        <v>0</v>
      </c>
      <c r="J10" s="27">
        <f>AVERAGE('Round 1'!I10,'Round 2'!I10, 'Round 3'!I10)</f>
        <v>0.33333333333333331</v>
      </c>
      <c r="K10" s="28">
        <f>AVERAGE('Round 1'!J10,'Round 2'!J10, 'Round 3'!J10)</f>
        <v>50.333333333333336</v>
      </c>
      <c r="L10" s="27">
        <f>AVERAGE('Round 1'!K10,'Round 2'!K10, 'Round 3'!K10)</f>
        <v>0</v>
      </c>
      <c r="M10" s="27">
        <f>AVERAGE('Round 1'!L10,'Round 2'!L10, 'Round 3'!L10)</f>
        <v>2.3333333333333335</v>
      </c>
      <c r="N10" s="27">
        <f>AVERAGE('Round 1'!M10,'Round 2'!M10, 'Round 3'!M10)</f>
        <v>55.666666666666664</v>
      </c>
      <c r="O10" s="29">
        <f t="shared" si="2"/>
        <v>50.666666666666671</v>
      </c>
      <c r="P10" s="30">
        <f>'Control Data'!$P$2/O10</f>
        <v>0.19736842105263155</v>
      </c>
      <c r="Q10" s="30">
        <f>'Control Data'!$P$10/O10</f>
        <v>1.0460526315789473</v>
      </c>
      <c r="R10" s="30">
        <f t="shared" si="3"/>
        <v>1.0331125827814569</v>
      </c>
      <c r="S10" s="30">
        <f t="shared" si="5"/>
        <v>0</v>
      </c>
      <c r="T10" s="30">
        <f t="shared" si="4"/>
        <v>0</v>
      </c>
      <c r="U10" s="30">
        <f t="shared" si="4"/>
        <v>6.7967933077726084E-3</v>
      </c>
    </row>
    <row r="11" spans="1:21" ht="16" thickBot="1">
      <c r="A11" s="8" t="s">
        <v>67</v>
      </c>
      <c r="B11" s="8" t="s">
        <v>67</v>
      </c>
      <c r="C11" s="9">
        <v>19</v>
      </c>
      <c r="D11" s="7">
        <f t="shared" si="0"/>
        <v>76</v>
      </c>
      <c r="E11" s="9">
        <v>1</v>
      </c>
      <c r="F11" s="13">
        <v>4194304</v>
      </c>
      <c r="G11" s="13">
        <v>4640417</v>
      </c>
      <c r="H11" s="31">
        <f t="shared" si="1"/>
        <v>1</v>
      </c>
      <c r="I11" s="32">
        <f>AVERAGE('Round 1'!H11,'Round 2'!H11, 'Round 3'!H11)</f>
        <v>0</v>
      </c>
      <c r="J11" s="32">
        <f>AVERAGE('Round 1'!I11,'Round 2'!I11, 'Round 3'!I11)</f>
        <v>0.33333333333333331</v>
      </c>
      <c r="K11" s="33">
        <f>AVERAGE('Round 1'!J11,'Round 2'!J11, 'Round 3'!J11)</f>
        <v>52</v>
      </c>
      <c r="L11" s="32">
        <f>AVERAGE('Round 1'!K11,'Round 2'!K11, 'Round 3'!K11)</f>
        <v>0</v>
      </c>
      <c r="M11" s="32">
        <f>AVERAGE('Round 1'!L11,'Round 2'!L11, 'Round 3'!L11)</f>
        <v>2.6666666666666665</v>
      </c>
      <c r="N11" s="32">
        <f>AVERAGE('Round 1'!M11,'Round 2'!M11, 'Round 3'!M11)</f>
        <v>57.333333333333336</v>
      </c>
      <c r="O11" s="32">
        <f t="shared" si="2"/>
        <v>52.333333333333336</v>
      </c>
      <c r="P11" s="34">
        <f>'Control Data'!$P$2/O11</f>
        <v>0.19108280254777069</v>
      </c>
      <c r="Q11" s="34">
        <f>'Control Data'!$P$10/O11</f>
        <v>1.0127388535031847</v>
      </c>
      <c r="R11" s="34">
        <f t="shared" si="3"/>
        <v>1</v>
      </c>
      <c r="S11" s="34">
        <f t="shared" si="5"/>
        <v>-6.2856185048608681E-3</v>
      </c>
      <c r="T11" s="34">
        <f t="shared" si="4"/>
        <v>-3.3313778075762635E-2</v>
      </c>
      <c r="U11" s="34">
        <f t="shared" si="4"/>
        <v>-3.3112582781456901E-2</v>
      </c>
    </row>
    <row r="12" spans="1:21" ht="16" thickTop="1">
      <c r="A12" s="10" t="s">
        <v>67</v>
      </c>
      <c r="B12" s="10" t="s">
        <v>67</v>
      </c>
      <c r="C12" s="11">
        <v>1</v>
      </c>
      <c r="D12" s="11">
        <f t="shared" si="0"/>
        <v>4</v>
      </c>
      <c r="E12" s="11">
        <v>2</v>
      </c>
      <c r="F12" s="14">
        <v>8388608</v>
      </c>
      <c r="G12" s="14">
        <v>183374462</v>
      </c>
      <c r="H12" s="26">
        <f t="shared" si="1"/>
        <v>21</v>
      </c>
      <c r="I12" s="35">
        <f>AVERAGE('Round 1'!H12,'Round 2'!H12, 'Round 3'!H12)</f>
        <v>6.333333333333333</v>
      </c>
      <c r="J12" s="35">
        <f>AVERAGE('Round 1'!I12,'Round 2'!I12, 'Round 3'!I12)</f>
        <v>7</v>
      </c>
      <c r="K12" s="36">
        <f>AVERAGE('Round 1'!J12,'Round 2'!J12, 'Round 3'!J12)</f>
        <v>229.66666666666666</v>
      </c>
      <c r="L12" s="35">
        <f>AVERAGE('Round 1'!K12,'Round 2'!K12, 'Round 3'!K12)</f>
        <v>2.6666666666666665</v>
      </c>
      <c r="M12" s="35">
        <f>AVERAGE('Round 1'!L12,'Round 2'!L12, 'Round 3'!L12)</f>
        <v>11</v>
      </c>
      <c r="N12" s="35">
        <f>AVERAGE('Round 1'!M12,'Round 2'!M12, 'Round 3'!M12)</f>
        <v>259</v>
      </c>
      <c r="O12" s="29">
        <f t="shared" si="2"/>
        <v>239.33333333333331</v>
      </c>
      <c r="P12" s="30">
        <f>'Control Data'!$P$3/O12</f>
        <v>0.77715877437325909</v>
      </c>
      <c r="Q12" s="30">
        <f>'Control Data'!$P$11/O12</f>
        <v>0.94428969359331483</v>
      </c>
      <c r="R12" s="30">
        <f>$K$12/K12</f>
        <v>1</v>
      </c>
      <c r="S12" s="30">
        <v>0</v>
      </c>
      <c r="T12" s="30">
        <v>0</v>
      </c>
      <c r="U12" s="30">
        <v>0</v>
      </c>
    </row>
    <row r="13" spans="1:21" hidden="1">
      <c r="A13" s="6" t="s">
        <v>67</v>
      </c>
      <c r="B13" s="6" t="s">
        <v>67</v>
      </c>
      <c r="C13" s="7">
        <v>3</v>
      </c>
      <c r="D13" s="7">
        <f t="shared" si="0"/>
        <v>12</v>
      </c>
      <c r="E13" s="7">
        <v>2</v>
      </c>
      <c r="F13" s="12">
        <v>8388608</v>
      </c>
      <c r="G13" s="12">
        <v>183374462</v>
      </c>
      <c r="H13" s="26">
        <f t="shared" si="1"/>
        <v>21</v>
      </c>
      <c r="I13" s="27">
        <f>AVERAGE('Round 1'!H13,'Round 2'!H13, 'Round 3'!H13)</f>
        <v>6.333333333333333</v>
      </c>
      <c r="J13" s="27">
        <f>AVERAGE('Round 1'!I13,'Round 2'!I13, 'Round 3'!I13)</f>
        <v>6.333333333333333</v>
      </c>
      <c r="K13" s="28">
        <f>AVERAGE('Round 1'!J13,'Round 2'!J13, 'Round 3'!J13)</f>
        <v>108.33333333333333</v>
      </c>
      <c r="L13" s="27">
        <f>AVERAGE('Round 1'!K13,'Round 2'!K13, 'Round 3'!K13)</f>
        <v>3.3333333333333335</v>
      </c>
      <c r="M13" s="27">
        <f>AVERAGE('Round 1'!L13,'Round 2'!L13, 'Round 3'!L13)</f>
        <v>10.666666666666666</v>
      </c>
      <c r="N13" s="27">
        <f>AVERAGE('Round 1'!M13,'Round 2'!M13, 'Round 3'!M13)</f>
        <v>137.66666666666666</v>
      </c>
      <c r="O13" s="29">
        <f t="shared" si="2"/>
        <v>117.99999999999999</v>
      </c>
      <c r="P13" s="30">
        <f>'Control Data'!$P$3/O13</f>
        <v>1.5762711864406782</v>
      </c>
      <c r="Q13" s="30">
        <f>'Control Data'!$P$11/O13</f>
        <v>1.9152542372881358</v>
      </c>
      <c r="R13" s="30">
        <f t="shared" ref="R13:R21" si="6">$K$12/K13</f>
        <v>2.12</v>
      </c>
      <c r="S13" s="30">
        <f t="shared" si="5"/>
        <v>0.79911241206741912</v>
      </c>
      <c r="T13" s="30">
        <f t="shared" ref="T13:T21" si="7">Q13-Q12</f>
        <v>0.97096454369482099</v>
      </c>
      <c r="U13" s="30">
        <f t="shared" ref="U13:U21" si="8">R13-R12</f>
        <v>1.1200000000000001</v>
      </c>
    </row>
    <row r="14" spans="1:21">
      <c r="A14" s="6" t="s">
        <v>67</v>
      </c>
      <c r="B14" s="6" t="s">
        <v>67</v>
      </c>
      <c r="C14" s="7">
        <v>5</v>
      </c>
      <c r="D14" s="7">
        <f t="shared" si="0"/>
        <v>20</v>
      </c>
      <c r="E14" s="7">
        <v>2</v>
      </c>
      <c r="F14" s="12">
        <v>8388608</v>
      </c>
      <c r="G14" s="12">
        <v>183374462</v>
      </c>
      <c r="H14" s="26">
        <f t="shared" si="1"/>
        <v>21</v>
      </c>
      <c r="I14" s="27">
        <f>AVERAGE('Round 1'!H14,'Round 2'!H14, 'Round 3'!H14)</f>
        <v>6.333333333333333</v>
      </c>
      <c r="J14" s="27">
        <f>AVERAGE('Round 1'!I14,'Round 2'!I14, 'Round 3'!I14)</f>
        <v>7.333333333333333</v>
      </c>
      <c r="K14" s="28">
        <f>AVERAGE('Round 1'!J14,'Round 2'!J14, 'Round 3'!J14)</f>
        <v>92.666666666666671</v>
      </c>
      <c r="L14" s="27">
        <f>AVERAGE('Round 1'!K14,'Round 2'!K14, 'Round 3'!K14)</f>
        <v>3.3333333333333335</v>
      </c>
      <c r="M14" s="27">
        <f>AVERAGE('Round 1'!L14,'Round 2'!L14, 'Round 3'!L14)</f>
        <v>10.666666666666666</v>
      </c>
      <c r="N14" s="27">
        <f>AVERAGE('Round 1'!M14,'Round 2'!M14, 'Round 3'!M14)</f>
        <v>122.33333333333333</v>
      </c>
      <c r="O14" s="29">
        <f t="shared" si="2"/>
        <v>103.33333333333333</v>
      </c>
      <c r="P14" s="30">
        <f>'Control Data'!$P$3/O14</f>
        <v>1.8</v>
      </c>
      <c r="Q14" s="30">
        <f>'Control Data'!$P$11/O14</f>
        <v>2.1870967741935483</v>
      </c>
      <c r="R14" s="30">
        <f t="shared" si="6"/>
        <v>2.47841726618705</v>
      </c>
      <c r="S14" s="30">
        <f t="shared" si="5"/>
        <v>0.22372881355932184</v>
      </c>
      <c r="T14" s="30">
        <f t="shared" si="7"/>
        <v>0.27184253690541249</v>
      </c>
      <c r="U14" s="30">
        <f t="shared" si="8"/>
        <v>0.35841726618704994</v>
      </c>
    </row>
    <row r="15" spans="1:21" hidden="1">
      <c r="A15" s="6" t="s">
        <v>67</v>
      </c>
      <c r="B15" s="6" t="s">
        <v>67</v>
      </c>
      <c r="C15" s="7">
        <v>7</v>
      </c>
      <c r="D15" s="7">
        <f t="shared" si="0"/>
        <v>28</v>
      </c>
      <c r="E15" s="7">
        <v>2</v>
      </c>
      <c r="F15" s="12">
        <v>8388608</v>
      </c>
      <c r="G15" s="12">
        <v>183374462</v>
      </c>
      <c r="H15" s="26">
        <f t="shared" si="1"/>
        <v>21</v>
      </c>
      <c r="I15" s="27">
        <f>AVERAGE('Round 1'!H15,'Round 2'!H15, 'Round 3'!H15)</f>
        <v>6.333333333333333</v>
      </c>
      <c r="J15" s="27">
        <f>AVERAGE('Round 1'!I15,'Round 2'!I15, 'Round 3'!I15)</f>
        <v>7</v>
      </c>
      <c r="K15" s="28">
        <f>AVERAGE('Round 1'!J15,'Round 2'!J15, 'Round 3'!J15)</f>
        <v>89.666666666666671</v>
      </c>
      <c r="L15" s="27">
        <f>AVERAGE('Round 1'!K15,'Round 2'!K15, 'Round 3'!K15)</f>
        <v>3.3333333333333335</v>
      </c>
      <c r="M15" s="27">
        <f>AVERAGE('Round 1'!L15,'Round 2'!L15, 'Round 3'!L15)</f>
        <v>10.666666666666666</v>
      </c>
      <c r="N15" s="27">
        <f>AVERAGE('Round 1'!M15,'Round 2'!M15, 'Round 3'!M15)</f>
        <v>139</v>
      </c>
      <c r="O15" s="29">
        <f t="shared" si="2"/>
        <v>100</v>
      </c>
      <c r="P15" s="30">
        <f>'Control Data'!$P$3/O15</f>
        <v>1.86</v>
      </c>
      <c r="Q15" s="30">
        <f>'Control Data'!$P$11/O15</f>
        <v>2.2599999999999998</v>
      </c>
      <c r="R15" s="30">
        <f t="shared" si="6"/>
        <v>2.561338289962825</v>
      </c>
      <c r="S15" s="30">
        <f t="shared" si="5"/>
        <v>6.0000000000000053E-2</v>
      </c>
      <c r="T15" s="30">
        <f t="shared" si="7"/>
        <v>7.2903225806451477E-2</v>
      </c>
      <c r="U15" s="30">
        <f t="shared" si="8"/>
        <v>8.2921023775774927E-2</v>
      </c>
    </row>
    <row r="16" spans="1:21" hidden="1">
      <c r="A16" s="6" t="s">
        <v>67</v>
      </c>
      <c r="B16" s="6" t="s">
        <v>67</v>
      </c>
      <c r="C16" s="7">
        <v>9</v>
      </c>
      <c r="D16" s="7">
        <f t="shared" si="0"/>
        <v>36</v>
      </c>
      <c r="E16" s="7">
        <v>2</v>
      </c>
      <c r="F16" s="12">
        <v>8388608</v>
      </c>
      <c r="G16" s="12">
        <v>183374462</v>
      </c>
      <c r="H16" s="26">
        <f t="shared" si="1"/>
        <v>21</v>
      </c>
      <c r="I16" s="27">
        <f>AVERAGE('Round 1'!H16,'Round 2'!H16, 'Round 3'!H16)</f>
        <v>6.333333333333333</v>
      </c>
      <c r="J16" s="27">
        <f>AVERAGE('Round 1'!I16,'Round 2'!I16, 'Round 3'!I16)</f>
        <v>8</v>
      </c>
      <c r="K16" s="28">
        <f>AVERAGE('Round 1'!J16,'Round 2'!J16, 'Round 3'!J16)</f>
        <v>77.333333333333329</v>
      </c>
      <c r="L16" s="27">
        <f>AVERAGE('Round 1'!K16,'Round 2'!K16, 'Round 3'!K16)</f>
        <v>3.6666666666666665</v>
      </c>
      <c r="M16" s="27">
        <f>AVERAGE('Round 1'!L16,'Round 2'!L16, 'Round 3'!L16)</f>
        <v>10.666666666666666</v>
      </c>
      <c r="N16" s="27">
        <f>AVERAGE('Round 1'!M16,'Round 2'!M16, 'Round 3'!M16)</f>
        <v>107.66666666666667</v>
      </c>
      <c r="O16" s="29">
        <f t="shared" si="2"/>
        <v>89</v>
      </c>
      <c r="P16" s="30">
        <f>'Control Data'!$P$3/O16</f>
        <v>2.0898876404494384</v>
      </c>
      <c r="Q16" s="30">
        <f>'Control Data'!$P$11/O16</f>
        <v>2.5393258426966292</v>
      </c>
      <c r="R16" s="30">
        <f t="shared" si="6"/>
        <v>2.9698275862068968</v>
      </c>
      <c r="S16" s="30">
        <f t="shared" si="5"/>
        <v>0.22988764044943832</v>
      </c>
      <c r="T16" s="30">
        <f t="shared" si="7"/>
        <v>0.27932584269662941</v>
      </c>
      <c r="U16" s="30">
        <f t="shared" si="8"/>
        <v>0.40848929624407182</v>
      </c>
    </row>
    <row r="17" spans="1:21">
      <c r="A17" s="6" t="s">
        <v>67</v>
      </c>
      <c r="B17" s="6" t="s">
        <v>67</v>
      </c>
      <c r="C17" s="7">
        <v>11</v>
      </c>
      <c r="D17" s="7">
        <f t="shared" si="0"/>
        <v>44</v>
      </c>
      <c r="E17" s="7">
        <v>2</v>
      </c>
      <c r="F17" s="12">
        <v>8388608</v>
      </c>
      <c r="G17" s="12">
        <v>183374462</v>
      </c>
      <c r="H17" s="26">
        <f t="shared" si="1"/>
        <v>21</v>
      </c>
      <c r="I17" s="27">
        <f>AVERAGE('Round 1'!H17,'Round 2'!H17, 'Round 3'!H17)</f>
        <v>6.333333333333333</v>
      </c>
      <c r="J17" s="27">
        <f>AVERAGE('Round 1'!I17,'Round 2'!I17, 'Round 3'!I17)</f>
        <v>7.333333333333333</v>
      </c>
      <c r="K17" s="28">
        <f>AVERAGE('Round 1'!J17,'Round 2'!J17, 'Round 3'!J17)</f>
        <v>75.666666666666671</v>
      </c>
      <c r="L17" s="27">
        <f>AVERAGE('Round 1'!K17,'Round 2'!K17, 'Round 3'!K17)</f>
        <v>3.6666666666666665</v>
      </c>
      <c r="M17" s="27">
        <f>AVERAGE('Round 1'!L17,'Round 2'!L17, 'Round 3'!L17)</f>
        <v>11.333333333333334</v>
      </c>
      <c r="N17" s="27">
        <f>AVERAGE('Round 1'!M17,'Round 2'!M17, 'Round 3'!M17)</f>
        <v>107</v>
      </c>
      <c r="O17" s="29">
        <f t="shared" si="2"/>
        <v>86.666666666666671</v>
      </c>
      <c r="P17" s="30">
        <f>'Control Data'!$P$3/O17</f>
        <v>2.1461538461538461</v>
      </c>
      <c r="Q17" s="30">
        <f>'Control Data'!$P$11/O17</f>
        <v>2.6076923076923078</v>
      </c>
      <c r="R17" s="30">
        <f t="shared" si="6"/>
        <v>3.0352422907488985</v>
      </c>
      <c r="S17" s="30">
        <f t="shared" si="5"/>
        <v>5.6266205704407657E-2</v>
      </c>
      <c r="T17" s="30">
        <f t="shared" si="7"/>
        <v>6.8366464995678555E-2</v>
      </c>
      <c r="U17" s="30">
        <f t="shared" si="8"/>
        <v>6.5414704542001711E-2</v>
      </c>
    </row>
    <row r="18" spans="1:21" hidden="1">
      <c r="A18" s="6" t="s">
        <v>67</v>
      </c>
      <c r="B18" s="6" t="s">
        <v>67</v>
      </c>
      <c r="C18" s="7">
        <v>13</v>
      </c>
      <c r="D18" s="7">
        <f t="shared" si="0"/>
        <v>52</v>
      </c>
      <c r="E18" s="7">
        <v>2</v>
      </c>
      <c r="F18" s="12">
        <v>8388608</v>
      </c>
      <c r="G18" s="12">
        <v>183374462</v>
      </c>
      <c r="H18" s="26">
        <f t="shared" si="1"/>
        <v>21</v>
      </c>
      <c r="I18" s="27">
        <f>AVERAGE('Round 1'!H18,'Round 2'!H18, 'Round 3'!H18)</f>
        <v>6.333333333333333</v>
      </c>
      <c r="J18" s="27">
        <f>AVERAGE('Round 1'!I18,'Round 2'!I18, 'Round 3'!I18)</f>
        <v>7</v>
      </c>
      <c r="K18" s="28">
        <f>AVERAGE('Round 1'!J18,'Round 2'!J18, 'Round 3'!J18)</f>
        <v>72.333333333333329</v>
      </c>
      <c r="L18" s="27">
        <f>AVERAGE('Round 1'!K18,'Round 2'!K18, 'Round 3'!K18)</f>
        <v>3.3333333333333335</v>
      </c>
      <c r="M18" s="27">
        <f>AVERAGE('Round 1'!L18,'Round 2'!L18, 'Round 3'!L18)</f>
        <v>11.333333333333334</v>
      </c>
      <c r="N18" s="27">
        <f>AVERAGE('Round 1'!M18,'Round 2'!M18, 'Round 3'!M18)</f>
        <v>102.66666666666667</v>
      </c>
      <c r="O18" s="29">
        <f t="shared" si="2"/>
        <v>82.666666666666657</v>
      </c>
      <c r="P18" s="30">
        <f>'Control Data'!$P$3/O18</f>
        <v>2.2500000000000004</v>
      </c>
      <c r="Q18" s="30">
        <f>'Control Data'!$P$11/O18</f>
        <v>2.7338709677419359</v>
      </c>
      <c r="R18" s="30">
        <f t="shared" si="6"/>
        <v>3.1751152073732718</v>
      </c>
      <c r="S18" s="30">
        <f t="shared" si="5"/>
        <v>0.10384615384615437</v>
      </c>
      <c r="T18" s="30">
        <f t="shared" si="7"/>
        <v>0.12617866004962819</v>
      </c>
      <c r="U18" s="30">
        <f t="shared" si="8"/>
        <v>0.13987291662437329</v>
      </c>
    </row>
    <row r="19" spans="1:21">
      <c r="A19" s="6" t="s">
        <v>67</v>
      </c>
      <c r="B19" s="6" t="s">
        <v>67</v>
      </c>
      <c r="C19" s="7">
        <v>15</v>
      </c>
      <c r="D19" s="7">
        <f t="shared" si="0"/>
        <v>60</v>
      </c>
      <c r="E19" s="7">
        <v>2</v>
      </c>
      <c r="F19" s="12">
        <v>8388608</v>
      </c>
      <c r="G19" s="12">
        <v>183374462</v>
      </c>
      <c r="H19" s="26">
        <f t="shared" si="1"/>
        <v>21</v>
      </c>
      <c r="I19" s="27">
        <f>AVERAGE('Round 1'!H19,'Round 2'!H19, 'Round 3'!H19)</f>
        <v>7</v>
      </c>
      <c r="J19" s="27">
        <f>AVERAGE('Round 1'!I19,'Round 2'!I19, 'Round 3'!I19)</f>
        <v>6.666666666666667</v>
      </c>
      <c r="K19" s="28">
        <f>AVERAGE('Round 1'!J19,'Round 2'!J19, 'Round 3'!J19)</f>
        <v>71.666666666666671</v>
      </c>
      <c r="L19" s="27">
        <f>AVERAGE('Round 1'!K19,'Round 2'!K19, 'Round 3'!K19)</f>
        <v>3.3333333333333335</v>
      </c>
      <c r="M19" s="27">
        <f>AVERAGE('Round 1'!L19,'Round 2'!L19, 'Round 3'!L19)</f>
        <v>11</v>
      </c>
      <c r="N19" s="27">
        <f>AVERAGE('Round 1'!M19,'Round 2'!M19, 'Round 3'!M19)</f>
        <v>102</v>
      </c>
      <c r="O19" s="29">
        <f t="shared" si="2"/>
        <v>81.666666666666671</v>
      </c>
      <c r="P19" s="30">
        <f>'Control Data'!$P$3/O19</f>
        <v>2.277551020408163</v>
      </c>
      <c r="Q19" s="30">
        <f>'Control Data'!$P$11/O19</f>
        <v>2.7673469387755101</v>
      </c>
      <c r="R19" s="30">
        <f t="shared" si="6"/>
        <v>3.2046511627906975</v>
      </c>
      <c r="S19" s="30">
        <f t="shared" si="5"/>
        <v>2.7551020408162596E-2</v>
      </c>
      <c r="T19" s="30">
        <f t="shared" si="7"/>
        <v>3.3475971033574137E-2</v>
      </c>
      <c r="U19" s="30">
        <f t="shared" si="8"/>
        <v>2.9535955417425708E-2</v>
      </c>
    </row>
    <row r="20" spans="1:21" hidden="1">
      <c r="A20" s="6" t="s">
        <v>67</v>
      </c>
      <c r="B20" s="6" t="s">
        <v>67</v>
      </c>
      <c r="C20" s="7">
        <v>17</v>
      </c>
      <c r="D20" s="7">
        <f t="shared" si="0"/>
        <v>68</v>
      </c>
      <c r="E20" s="7">
        <v>2</v>
      </c>
      <c r="F20" s="12">
        <v>8388608</v>
      </c>
      <c r="G20" s="12">
        <v>183374462</v>
      </c>
      <c r="H20" s="26">
        <f t="shared" si="1"/>
        <v>21</v>
      </c>
      <c r="I20" s="27">
        <f>AVERAGE('Round 1'!H20,'Round 2'!H20, 'Round 3'!H20)</f>
        <v>6.333333333333333</v>
      </c>
      <c r="J20" s="27">
        <f>AVERAGE('Round 1'!I20,'Round 2'!I20, 'Round 3'!I20)</f>
        <v>6.666666666666667</v>
      </c>
      <c r="K20" s="28">
        <f>AVERAGE('Round 1'!J20,'Round 2'!J20, 'Round 3'!J20)</f>
        <v>72.333333333333329</v>
      </c>
      <c r="L20" s="27">
        <f>AVERAGE('Round 1'!K20,'Round 2'!K20, 'Round 3'!K20)</f>
        <v>3.6666666666666665</v>
      </c>
      <c r="M20" s="27">
        <f>AVERAGE('Round 1'!L20,'Round 2'!L20, 'Round 3'!L20)</f>
        <v>10.333333333333334</v>
      </c>
      <c r="N20" s="27">
        <f>AVERAGE('Round 1'!M20,'Round 2'!M20, 'Round 3'!M20)</f>
        <v>101</v>
      </c>
      <c r="O20" s="29">
        <f t="shared" si="2"/>
        <v>82.666666666666671</v>
      </c>
      <c r="P20" s="30">
        <f>'Control Data'!$P$3/O20</f>
        <v>2.25</v>
      </c>
      <c r="Q20" s="30">
        <f>'Control Data'!$P$11/O20</f>
        <v>2.7338709677419355</v>
      </c>
      <c r="R20" s="30">
        <f t="shared" si="6"/>
        <v>3.1751152073732718</v>
      </c>
      <c r="S20" s="30">
        <f t="shared" si="5"/>
        <v>-2.7551020408163041E-2</v>
      </c>
      <c r="T20" s="30">
        <f t="shared" si="7"/>
        <v>-3.3475971033574581E-2</v>
      </c>
      <c r="U20" s="30">
        <f t="shared" si="8"/>
        <v>-2.9535955417425708E-2</v>
      </c>
    </row>
    <row r="21" spans="1:21" ht="16" thickBot="1">
      <c r="A21" s="8" t="s">
        <v>67</v>
      </c>
      <c r="B21" s="8" t="s">
        <v>67</v>
      </c>
      <c r="C21" s="9">
        <v>19</v>
      </c>
      <c r="D21" s="9">
        <f t="shared" si="0"/>
        <v>76</v>
      </c>
      <c r="E21" s="9">
        <v>2</v>
      </c>
      <c r="F21" s="13">
        <v>8388608</v>
      </c>
      <c r="G21" s="13">
        <v>183374462</v>
      </c>
      <c r="H21" s="31">
        <f t="shared" si="1"/>
        <v>21</v>
      </c>
      <c r="I21" s="32">
        <f>AVERAGE('Round 1'!H21,'Round 2'!H21, 'Round 3'!H21)</f>
        <v>6.666666666666667</v>
      </c>
      <c r="J21" s="32">
        <f>AVERAGE('Round 1'!I21,'Round 2'!I21, 'Round 3'!I21)</f>
        <v>7</v>
      </c>
      <c r="K21" s="33">
        <f>AVERAGE('Round 1'!J21,'Round 2'!J21, 'Round 3'!J21)</f>
        <v>73.666666666666671</v>
      </c>
      <c r="L21" s="32">
        <f>AVERAGE('Round 1'!K21,'Round 2'!K21, 'Round 3'!K21)</f>
        <v>3.6666666666666665</v>
      </c>
      <c r="M21" s="32">
        <f>AVERAGE('Round 1'!L21,'Round 2'!L21, 'Round 3'!L21)</f>
        <v>10.666666666666666</v>
      </c>
      <c r="N21" s="32">
        <f>AVERAGE('Round 1'!M21,'Round 2'!M21, 'Round 3'!M21)</f>
        <v>103.66666666666667</v>
      </c>
      <c r="O21" s="32">
        <f t="shared" si="2"/>
        <v>84.333333333333343</v>
      </c>
      <c r="P21" s="34">
        <f>'Control Data'!$P$3/O21</f>
        <v>2.2055335968379444</v>
      </c>
      <c r="Q21" s="34">
        <f>'Control Data'!$P$11/O21</f>
        <v>2.6798418972332012</v>
      </c>
      <c r="R21" s="34">
        <f t="shared" si="6"/>
        <v>3.117647058823529</v>
      </c>
      <c r="S21" s="34">
        <f t="shared" si="5"/>
        <v>-4.4466403162055634E-2</v>
      </c>
      <c r="T21" s="34">
        <f t="shared" si="7"/>
        <v>-5.4029070508734289E-2</v>
      </c>
      <c r="U21" s="34">
        <f t="shared" si="8"/>
        <v>-5.7468148549742804E-2</v>
      </c>
    </row>
    <row r="22" spans="1:21" ht="16" thickTop="1">
      <c r="A22" t="s">
        <v>67</v>
      </c>
      <c r="B22" t="s">
        <v>67</v>
      </c>
      <c r="C22" s="2">
        <v>1</v>
      </c>
      <c r="D22" s="11">
        <f t="shared" si="0"/>
        <v>4</v>
      </c>
      <c r="E22" s="2">
        <v>3</v>
      </c>
      <c r="F22" s="3">
        <v>8388608</v>
      </c>
      <c r="G22" s="3">
        <v>237292012</v>
      </c>
      <c r="H22" s="26">
        <f t="shared" si="1"/>
        <v>28</v>
      </c>
      <c r="I22" s="29">
        <f>AVERAGE('Round 1'!H22,'Round 2'!H22, 'Round 3'!H22)</f>
        <v>8.3333333333333339</v>
      </c>
      <c r="J22" s="29">
        <f>AVERAGE('Round 1'!I22,'Round 2'!I22, 'Round 3'!I22)</f>
        <v>8</v>
      </c>
      <c r="K22" s="4">
        <f>AVERAGE('Round 1'!J22,'Round 2'!J22, 'Round 3'!J22)</f>
        <v>320.33333333333331</v>
      </c>
      <c r="L22" s="29">
        <f>AVERAGE('Round 1'!K22,'Round 2'!K22, 'Round 3'!K22)</f>
        <v>4.333333333333333</v>
      </c>
      <c r="M22" s="29">
        <f>AVERAGE('Round 1'!L22,'Round 2'!L22, 'Round 3'!L22)</f>
        <v>16</v>
      </c>
      <c r="N22" s="29">
        <f>AVERAGE('Round 1'!M22,'Round 2'!M22, 'Round 3'!M22)</f>
        <v>359.33333333333331</v>
      </c>
      <c r="O22" s="29">
        <f t="shared" si="2"/>
        <v>332.66666666666663</v>
      </c>
      <c r="P22" s="30">
        <f>'Control Data'!$P$4/O22</f>
        <v>1.0040080160320641</v>
      </c>
      <c r="Q22" s="30">
        <f>'Control Data'!$P$12/O22</f>
        <v>0.93787575150300617</v>
      </c>
      <c r="R22" s="30">
        <f>$K$22/K22</f>
        <v>1</v>
      </c>
      <c r="S22" s="30">
        <v>0</v>
      </c>
      <c r="T22" s="30">
        <v>0</v>
      </c>
      <c r="U22" s="30">
        <v>0</v>
      </c>
    </row>
    <row r="23" spans="1:21" hidden="1">
      <c r="A23" t="s">
        <v>67</v>
      </c>
      <c r="B23" t="s">
        <v>67</v>
      </c>
      <c r="C23" s="2">
        <v>3</v>
      </c>
      <c r="D23" s="7">
        <f t="shared" si="0"/>
        <v>12</v>
      </c>
      <c r="E23" s="2">
        <v>3</v>
      </c>
      <c r="F23" s="3">
        <v>8388608</v>
      </c>
      <c r="G23" s="3">
        <v>237292012</v>
      </c>
      <c r="H23" s="26">
        <f t="shared" si="1"/>
        <v>28</v>
      </c>
      <c r="I23" s="29">
        <f>AVERAGE('Round 1'!H23,'Round 2'!H23, 'Round 3'!H23)</f>
        <v>8.3333333333333339</v>
      </c>
      <c r="J23" s="29">
        <f>AVERAGE('Round 1'!I23,'Round 2'!I23, 'Round 3'!I23)</f>
        <v>8</v>
      </c>
      <c r="K23" s="4">
        <f>AVERAGE('Round 1'!J23,'Round 2'!J23, 'Round 3'!J23)</f>
        <v>147.33333333333334</v>
      </c>
      <c r="L23" s="29">
        <f>AVERAGE('Round 1'!K23,'Round 2'!K23, 'Round 3'!K23)</f>
        <v>4.666666666666667</v>
      </c>
      <c r="M23" s="29">
        <f>AVERAGE('Round 1'!L23,'Round 2'!L23, 'Round 3'!L23)</f>
        <v>18</v>
      </c>
      <c r="N23" s="29">
        <f>AVERAGE('Round 1'!M23,'Round 2'!M23, 'Round 3'!M23)</f>
        <v>199.33333333333334</v>
      </c>
      <c r="O23" s="29">
        <f t="shared" si="2"/>
        <v>160</v>
      </c>
      <c r="P23" s="30">
        <f>'Control Data'!$P$4/O23</f>
        <v>2.0874999999999999</v>
      </c>
      <c r="Q23" s="30">
        <f>'Control Data'!$P$12/O23</f>
        <v>1.95</v>
      </c>
      <c r="R23" s="30">
        <f t="shared" ref="R23:R31" si="9">$K$22/K23</f>
        <v>2.1742081447963799</v>
      </c>
      <c r="S23" s="30">
        <f t="shared" si="5"/>
        <v>1.0834919839679358</v>
      </c>
      <c r="T23" s="30">
        <f t="shared" ref="T23:T31" si="10">Q23-Q22</f>
        <v>1.0121242484969937</v>
      </c>
      <c r="U23" s="30">
        <f t="shared" ref="U23:U31" si="11">R23-R22</f>
        <v>1.1742081447963799</v>
      </c>
    </row>
    <row r="24" spans="1:21">
      <c r="A24" t="s">
        <v>67</v>
      </c>
      <c r="B24" t="s">
        <v>67</v>
      </c>
      <c r="C24" s="2">
        <v>5</v>
      </c>
      <c r="D24" s="7">
        <f t="shared" si="0"/>
        <v>20</v>
      </c>
      <c r="E24" s="2">
        <v>3</v>
      </c>
      <c r="F24" s="3">
        <v>8388608</v>
      </c>
      <c r="G24" s="3">
        <v>237292012</v>
      </c>
      <c r="H24" s="26">
        <f t="shared" si="1"/>
        <v>28</v>
      </c>
      <c r="I24" s="29">
        <f>AVERAGE('Round 1'!H24,'Round 2'!H24, 'Round 3'!H24)</f>
        <v>8</v>
      </c>
      <c r="J24" s="29">
        <f>AVERAGE('Round 1'!I24,'Round 2'!I24, 'Round 3'!I24)</f>
        <v>8.3333333333333339</v>
      </c>
      <c r="K24" s="4">
        <f>AVERAGE('Round 1'!J24,'Round 2'!J24, 'Round 3'!J24)</f>
        <v>113</v>
      </c>
      <c r="L24" s="29">
        <f>AVERAGE('Round 1'!K24,'Round 2'!K24, 'Round 3'!K24)</f>
        <v>5</v>
      </c>
      <c r="M24" s="29">
        <f>AVERAGE('Round 1'!L24,'Round 2'!L24, 'Round 3'!L24)</f>
        <v>15</v>
      </c>
      <c r="N24" s="29">
        <f>AVERAGE('Round 1'!M24,'Round 2'!M24, 'Round 3'!M24)</f>
        <v>189.66666666666666</v>
      </c>
      <c r="O24" s="29">
        <f t="shared" si="2"/>
        <v>126.33333333333333</v>
      </c>
      <c r="P24" s="30">
        <f>'Control Data'!$P$4/O24</f>
        <v>2.6437994722955147</v>
      </c>
      <c r="Q24" s="30">
        <f>'Control Data'!$P$12/O24</f>
        <v>2.4696569920844329</v>
      </c>
      <c r="R24" s="30">
        <f t="shared" si="9"/>
        <v>2.8348082595870205</v>
      </c>
      <c r="S24" s="30">
        <f t="shared" si="5"/>
        <v>0.5562994722955148</v>
      </c>
      <c r="T24" s="30">
        <f t="shared" si="10"/>
        <v>0.51965699208443294</v>
      </c>
      <c r="U24" s="30">
        <f t="shared" si="11"/>
        <v>0.66060011479064062</v>
      </c>
    </row>
    <row r="25" spans="1:21" hidden="1">
      <c r="A25" t="s">
        <v>67</v>
      </c>
      <c r="B25" t="s">
        <v>67</v>
      </c>
      <c r="C25" s="2">
        <v>7</v>
      </c>
      <c r="D25" s="7">
        <f t="shared" si="0"/>
        <v>28</v>
      </c>
      <c r="E25" s="2">
        <v>3</v>
      </c>
      <c r="F25" s="3">
        <v>8388608</v>
      </c>
      <c r="G25" s="3">
        <v>237292012</v>
      </c>
      <c r="H25" s="26">
        <f t="shared" si="1"/>
        <v>28</v>
      </c>
      <c r="I25" s="29">
        <f>AVERAGE('Round 1'!H25,'Round 2'!H25, 'Round 3'!H25)</f>
        <v>8.6666666666666661</v>
      </c>
      <c r="J25" s="29">
        <f>AVERAGE('Round 1'!I25,'Round 2'!I25, 'Round 3'!I25)</f>
        <v>8.6666666666666661</v>
      </c>
      <c r="K25" s="4">
        <f>AVERAGE('Round 1'!J25,'Round 2'!J25, 'Round 3'!J25)</f>
        <v>103.66666666666667</v>
      </c>
      <c r="L25" s="29">
        <f>AVERAGE('Round 1'!K25,'Round 2'!K25, 'Round 3'!K25)</f>
        <v>5.333333333333333</v>
      </c>
      <c r="M25" s="29">
        <f>AVERAGE('Round 1'!L25,'Round 2'!L25, 'Round 3'!L25)</f>
        <v>16.666666666666668</v>
      </c>
      <c r="N25" s="29">
        <f>AVERAGE('Round 1'!M25,'Round 2'!M25, 'Round 3'!M25)</f>
        <v>237</v>
      </c>
      <c r="O25" s="29">
        <f t="shared" si="2"/>
        <v>117.66666666666667</v>
      </c>
      <c r="P25" s="30">
        <f>'Control Data'!$P$4/O25</f>
        <v>2.8385269121813028</v>
      </c>
      <c r="Q25" s="30">
        <f>'Control Data'!$P$12/O25</f>
        <v>2.6515580736543907</v>
      </c>
      <c r="R25" s="30">
        <f t="shared" si="9"/>
        <v>3.0900321543408356</v>
      </c>
      <c r="S25" s="30">
        <f t="shared" si="5"/>
        <v>0.19472743988578811</v>
      </c>
      <c r="T25" s="30">
        <f t="shared" si="10"/>
        <v>0.18190108156995777</v>
      </c>
      <c r="U25" s="30">
        <f t="shared" si="11"/>
        <v>0.25522389475381502</v>
      </c>
    </row>
    <row r="26" spans="1:21" hidden="1">
      <c r="A26" t="s">
        <v>67</v>
      </c>
      <c r="B26" t="s">
        <v>67</v>
      </c>
      <c r="C26" s="2">
        <v>9</v>
      </c>
      <c r="D26" s="7">
        <f t="shared" si="0"/>
        <v>36</v>
      </c>
      <c r="E26" s="2">
        <v>3</v>
      </c>
      <c r="F26" s="3">
        <v>8388608</v>
      </c>
      <c r="G26" s="3">
        <v>237292012</v>
      </c>
      <c r="H26" s="26">
        <f t="shared" si="1"/>
        <v>28</v>
      </c>
      <c r="I26" s="29">
        <f>AVERAGE('Round 1'!H26,'Round 2'!H26, 'Round 3'!H26)</f>
        <v>9.3333333333333339</v>
      </c>
      <c r="J26" s="29">
        <f>AVERAGE('Round 1'!I26,'Round 2'!I26, 'Round 3'!I26)</f>
        <v>8.6666666666666661</v>
      </c>
      <c r="K26" s="4">
        <f>AVERAGE('Round 1'!J26,'Round 2'!J26, 'Round 3'!J26)</f>
        <v>102.33333333333333</v>
      </c>
      <c r="L26" s="29">
        <f>AVERAGE('Round 1'!K26,'Round 2'!K26, 'Round 3'!K26)</f>
        <v>5.666666666666667</v>
      </c>
      <c r="M26" s="29">
        <f>AVERAGE('Round 1'!L26,'Round 2'!L26, 'Round 3'!L26)</f>
        <v>15.666666666666666</v>
      </c>
      <c r="N26" s="29">
        <f>AVERAGE('Round 1'!M26,'Round 2'!M26, 'Round 3'!M26)</f>
        <v>143.33333333333334</v>
      </c>
      <c r="O26" s="29">
        <f t="shared" si="2"/>
        <v>116.66666666666667</v>
      </c>
      <c r="P26" s="30">
        <f>'Control Data'!$P$4/O26</f>
        <v>2.8628571428571425</v>
      </c>
      <c r="Q26" s="30">
        <f>'Control Data'!$P$12/O26</f>
        <v>2.6742857142857144</v>
      </c>
      <c r="R26" s="30">
        <f t="shared" si="9"/>
        <v>3.1302931596091206</v>
      </c>
      <c r="S26" s="30">
        <f t="shared" si="5"/>
        <v>2.4330230675839726E-2</v>
      </c>
      <c r="T26" s="30">
        <f t="shared" si="10"/>
        <v>2.2727640631323709E-2</v>
      </c>
      <c r="U26" s="30">
        <f t="shared" si="11"/>
        <v>4.0261005268285022E-2</v>
      </c>
    </row>
    <row r="27" spans="1:21">
      <c r="A27" t="s">
        <v>67</v>
      </c>
      <c r="B27" t="s">
        <v>67</v>
      </c>
      <c r="C27" s="2">
        <v>11</v>
      </c>
      <c r="D27" s="7">
        <f t="shared" si="0"/>
        <v>44</v>
      </c>
      <c r="E27" s="2">
        <v>3</v>
      </c>
      <c r="F27" s="3">
        <v>8388608</v>
      </c>
      <c r="G27" s="3">
        <v>237292012</v>
      </c>
      <c r="H27" s="26">
        <f t="shared" si="1"/>
        <v>28</v>
      </c>
      <c r="I27" s="29">
        <f>AVERAGE('Round 1'!H27,'Round 2'!H27, 'Round 3'!H27)</f>
        <v>8</v>
      </c>
      <c r="J27" s="29">
        <f>AVERAGE('Round 1'!I27,'Round 2'!I27, 'Round 3'!I27)</f>
        <v>9</v>
      </c>
      <c r="K27" s="4">
        <f>AVERAGE('Round 1'!J27,'Round 2'!J27, 'Round 3'!J27)</f>
        <v>99.333333333333329</v>
      </c>
      <c r="L27" s="29">
        <f>AVERAGE('Round 1'!K27,'Round 2'!K27, 'Round 3'!K27)</f>
        <v>5.666666666666667</v>
      </c>
      <c r="M27" s="29">
        <f>AVERAGE('Round 1'!L27,'Round 2'!L27, 'Round 3'!L27)</f>
        <v>16</v>
      </c>
      <c r="N27" s="29">
        <f>AVERAGE('Round 1'!M27,'Round 2'!M27, 'Round 3'!M27)</f>
        <v>141</v>
      </c>
      <c r="O27" s="29">
        <f t="shared" si="2"/>
        <v>114</v>
      </c>
      <c r="P27" s="30">
        <f>'Control Data'!$P$4/O27</f>
        <v>2.9298245614035086</v>
      </c>
      <c r="Q27" s="30">
        <f>'Control Data'!$P$12/O27</f>
        <v>2.736842105263158</v>
      </c>
      <c r="R27" s="30">
        <f t="shared" si="9"/>
        <v>3.2248322147651005</v>
      </c>
      <c r="S27" s="30">
        <f t="shared" si="5"/>
        <v>6.6967418546366009E-2</v>
      </c>
      <c r="T27" s="30">
        <f t="shared" si="10"/>
        <v>6.2556390977443588E-2</v>
      </c>
      <c r="U27" s="30">
        <f t="shared" si="11"/>
        <v>9.4539055155979934E-2</v>
      </c>
    </row>
    <row r="28" spans="1:21" hidden="1">
      <c r="A28" t="s">
        <v>67</v>
      </c>
      <c r="B28" t="s">
        <v>67</v>
      </c>
      <c r="C28" s="2">
        <v>13</v>
      </c>
      <c r="D28" s="7">
        <f t="shared" si="0"/>
        <v>52</v>
      </c>
      <c r="E28" s="2">
        <v>3</v>
      </c>
      <c r="F28" s="3">
        <v>8388608</v>
      </c>
      <c r="G28" s="3">
        <v>237292012</v>
      </c>
      <c r="H28" s="26">
        <f t="shared" si="1"/>
        <v>28</v>
      </c>
      <c r="I28" s="29">
        <f>AVERAGE('Round 1'!H28,'Round 2'!H28, 'Round 3'!H28)</f>
        <v>9</v>
      </c>
      <c r="J28" s="29">
        <f>AVERAGE('Round 1'!I28,'Round 2'!I28, 'Round 3'!I28)</f>
        <v>8.3333333333333339</v>
      </c>
      <c r="K28" s="4">
        <f>AVERAGE('Round 1'!J28,'Round 2'!J28, 'Round 3'!J28)</f>
        <v>96.666666666666671</v>
      </c>
      <c r="L28" s="29">
        <f>AVERAGE('Round 1'!K28,'Round 2'!K28, 'Round 3'!K28)</f>
        <v>5</v>
      </c>
      <c r="M28" s="29">
        <f>AVERAGE('Round 1'!L28,'Round 2'!L28, 'Round 3'!L28)</f>
        <v>15</v>
      </c>
      <c r="N28" s="29">
        <f>AVERAGE('Round 1'!M28,'Round 2'!M28, 'Round 3'!M28)</f>
        <v>136.33333333333334</v>
      </c>
      <c r="O28" s="29">
        <f t="shared" si="2"/>
        <v>110</v>
      </c>
      <c r="P28" s="30">
        <f>'Control Data'!$P$4/O28</f>
        <v>3.0363636363636362</v>
      </c>
      <c r="Q28" s="30">
        <f>'Control Data'!$P$12/O28</f>
        <v>2.8363636363636364</v>
      </c>
      <c r="R28" s="30">
        <f t="shared" si="9"/>
        <v>3.3137931034482757</v>
      </c>
      <c r="S28" s="30">
        <f t="shared" si="5"/>
        <v>0.1065390749601276</v>
      </c>
      <c r="T28" s="30">
        <f t="shared" si="10"/>
        <v>9.9521531100478455E-2</v>
      </c>
      <c r="U28" s="30">
        <f t="shared" si="11"/>
        <v>8.8960888683175199E-2</v>
      </c>
    </row>
    <row r="29" spans="1:21">
      <c r="A29" t="s">
        <v>67</v>
      </c>
      <c r="B29" t="s">
        <v>67</v>
      </c>
      <c r="C29" s="2">
        <v>15</v>
      </c>
      <c r="D29" s="7">
        <f t="shared" si="0"/>
        <v>60</v>
      </c>
      <c r="E29" s="2">
        <v>3</v>
      </c>
      <c r="F29" s="3">
        <v>8388608</v>
      </c>
      <c r="G29" s="3">
        <v>237292012</v>
      </c>
      <c r="H29" s="26">
        <f t="shared" si="1"/>
        <v>28</v>
      </c>
      <c r="I29" s="29">
        <f>AVERAGE('Round 1'!H29,'Round 2'!H29, 'Round 3'!H29)</f>
        <v>8.6666666666666661</v>
      </c>
      <c r="J29" s="29">
        <f>AVERAGE('Round 1'!I29,'Round 2'!I29, 'Round 3'!I29)</f>
        <v>8.3333333333333339</v>
      </c>
      <c r="K29" s="4">
        <f>AVERAGE('Round 1'!J29,'Round 2'!J29, 'Round 3'!J29)</f>
        <v>95</v>
      </c>
      <c r="L29" s="29">
        <f>AVERAGE('Round 1'!K29,'Round 2'!K29, 'Round 3'!K29)</f>
        <v>5</v>
      </c>
      <c r="M29" s="29">
        <f>AVERAGE('Round 1'!L29,'Round 2'!L29, 'Round 3'!L29)</f>
        <v>17.333333333333332</v>
      </c>
      <c r="N29" s="29">
        <f>AVERAGE('Round 1'!M29,'Round 2'!M29, 'Round 3'!M29)</f>
        <v>136.33333333333334</v>
      </c>
      <c r="O29" s="29">
        <f t="shared" si="2"/>
        <v>108.33333333333333</v>
      </c>
      <c r="P29" s="30">
        <f>'Control Data'!$P$4/O29</f>
        <v>3.083076923076923</v>
      </c>
      <c r="Q29" s="30">
        <f>'Control Data'!$P$12/O29</f>
        <v>2.8800000000000003</v>
      </c>
      <c r="R29" s="30">
        <f t="shared" si="9"/>
        <v>3.3719298245614033</v>
      </c>
      <c r="S29" s="30">
        <f t="shared" si="5"/>
        <v>4.6713286713286895E-2</v>
      </c>
      <c r="T29" s="30">
        <f t="shared" si="10"/>
        <v>4.3636363636363917E-2</v>
      </c>
      <c r="U29" s="30">
        <f t="shared" si="11"/>
        <v>5.8136721113127621E-2</v>
      </c>
    </row>
    <row r="30" spans="1:21" hidden="1">
      <c r="A30" t="s">
        <v>67</v>
      </c>
      <c r="B30" t="s">
        <v>67</v>
      </c>
      <c r="C30" s="2">
        <v>17</v>
      </c>
      <c r="D30" s="7">
        <f t="shared" si="0"/>
        <v>68</v>
      </c>
      <c r="E30" s="2">
        <v>3</v>
      </c>
      <c r="F30" s="3">
        <v>8388608</v>
      </c>
      <c r="G30" s="3">
        <v>237292012</v>
      </c>
      <c r="H30" s="26">
        <f t="shared" si="1"/>
        <v>28</v>
      </c>
      <c r="I30" s="29">
        <f>AVERAGE('Round 1'!H30,'Round 2'!H30, 'Round 3'!H30)</f>
        <v>8.6666666666666661</v>
      </c>
      <c r="J30" s="29">
        <f>AVERAGE('Round 1'!I30,'Round 2'!I30, 'Round 3'!I30)</f>
        <v>8.6666666666666661</v>
      </c>
      <c r="K30" s="4">
        <f>AVERAGE('Round 1'!J30,'Round 2'!J30, 'Round 3'!J30)</f>
        <v>95</v>
      </c>
      <c r="L30" s="29">
        <f>AVERAGE('Round 1'!K30,'Round 2'!K30, 'Round 3'!K30)</f>
        <v>5</v>
      </c>
      <c r="M30" s="29">
        <f>AVERAGE('Round 1'!L30,'Round 2'!L30, 'Round 3'!L30)</f>
        <v>15.333333333333334</v>
      </c>
      <c r="N30" s="29">
        <f>AVERAGE('Round 1'!M30,'Round 2'!M30, 'Round 3'!M30)</f>
        <v>134.66666666666666</v>
      </c>
      <c r="O30" s="29">
        <f t="shared" si="2"/>
        <v>108.66666666666667</v>
      </c>
      <c r="P30" s="30">
        <f>'Control Data'!$P$4/O30</f>
        <v>3.0736196319018405</v>
      </c>
      <c r="Q30" s="30">
        <f>'Control Data'!$P$12/O30</f>
        <v>2.871165644171779</v>
      </c>
      <c r="R30" s="30">
        <f t="shared" si="9"/>
        <v>3.3719298245614033</v>
      </c>
      <c r="S30" s="30">
        <f t="shared" si="5"/>
        <v>-9.4572911750825384E-3</v>
      </c>
      <c r="T30" s="30">
        <f t="shared" si="10"/>
        <v>-8.8343558282213408E-3</v>
      </c>
      <c r="U30" s="30">
        <f t="shared" si="11"/>
        <v>0</v>
      </c>
    </row>
    <row r="31" spans="1:21" ht="16" thickBot="1">
      <c r="A31" s="8" t="s">
        <v>67</v>
      </c>
      <c r="B31" s="8" t="s">
        <v>67</v>
      </c>
      <c r="C31" s="9">
        <v>19</v>
      </c>
      <c r="D31" s="9">
        <f t="shared" si="0"/>
        <v>76</v>
      </c>
      <c r="E31" s="9">
        <v>3</v>
      </c>
      <c r="F31" s="13">
        <v>8388608</v>
      </c>
      <c r="G31" s="13">
        <v>237292012</v>
      </c>
      <c r="H31" s="31">
        <f t="shared" si="1"/>
        <v>28</v>
      </c>
      <c r="I31" s="32">
        <f>AVERAGE('Round 1'!H31,'Round 2'!H31, 'Round 3'!H31)</f>
        <v>9</v>
      </c>
      <c r="J31" s="32">
        <f>AVERAGE('Round 1'!I31,'Round 2'!I31, 'Round 3'!I31)</f>
        <v>8.3333333333333339</v>
      </c>
      <c r="K31" s="33">
        <f>AVERAGE('Round 1'!J31,'Round 2'!J31, 'Round 3'!J31)</f>
        <v>94.666666666666671</v>
      </c>
      <c r="L31" s="32">
        <f>AVERAGE('Round 1'!K31,'Round 2'!K31, 'Round 3'!K31)</f>
        <v>5</v>
      </c>
      <c r="M31" s="32">
        <f>AVERAGE('Round 1'!L31,'Round 2'!L31, 'Round 3'!L31)</f>
        <v>15.666666666666666</v>
      </c>
      <c r="N31" s="32">
        <f>AVERAGE('Round 1'!M31,'Round 2'!M31, 'Round 3'!M31)</f>
        <v>135.33333333333334</v>
      </c>
      <c r="O31" s="32">
        <f t="shared" si="2"/>
        <v>108</v>
      </c>
      <c r="P31" s="34">
        <f>'Control Data'!$P$4/O31</f>
        <v>3.0925925925925926</v>
      </c>
      <c r="Q31" s="34">
        <f>'Control Data'!$P$12/O31</f>
        <v>2.8888888888888888</v>
      </c>
      <c r="R31" s="34">
        <f t="shared" si="9"/>
        <v>3.3838028169014081</v>
      </c>
      <c r="S31" s="34">
        <f t="shared" si="5"/>
        <v>1.897296069075205E-2</v>
      </c>
      <c r="T31" s="34">
        <f t="shared" si="10"/>
        <v>1.7723244717109843E-2</v>
      </c>
      <c r="U31" s="34">
        <f t="shared" si="11"/>
        <v>1.1872992340004718E-2</v>
      </c>
    </row>
    <row r="32" spans="1:21" ht="16" thickTop="1">
      <c r="A32" t="s">
        <v>67</v>
      </c>
      <c r="B32" t="s">
        <v>67</v>
      </c>
      <c r="C32" s="2">
        <v>1</v>
      </c>
      <c r="D32" s="11">
        <f t="shared" si="0"/>
        <v>4</v>
      </c>
      <c r="E32" s="2">
        <v>4</v>
      </c>
      <c r="F32" s="3">
        <v>8388608</v>
      </c>
      <c r="G32" s="3">
        <v>364935418</v>
      </c>
      <c r="H32" s="26">
        <f t="shared" si="1"/>
        <v>43</v>
      </c>
      <c r="I32" s="29">
        <f>AVERAGE('Round 1'!H32,'Round 2'!H32, 'Round 3'!H32)</f>
        <v>12.666666666666666</v>
      </c>
      <c r="J32" s="29">
        <f>AVERAGE('Round 1'!I32,'Round 2'!I32, 'Round 3'!I32)</f>
        <v>11</v>
      </c>
      <c r="K32" s="4">
        <f>AVERAGE('Round 1'!J32,'Round 2'!J32, 'Round 3'!J32)</f>
        <v>575.66666666666663</v>
      </c>
      <c r="L32" s="29">
        <f>AVERAGE('Round 1'!K32,'Round 2'!K32, 'Round 3'!K32)</f>
        <v>8</v>
      </c>
      <c r="M32" s="29">
        <f>AVERAGE('Round 1'!L32,'Round 2'!L32, 'Round 3'!L32)</f>
        <v>25.666666666666668</v>
      </c>
      <c r="N32" s="29">
        <f>AVERAGE('Round 1'!M32,'Round 2'!M32, 'Round 3'!M32)</f>
        <v>635.33333333333337</v>
      </c>
      <c r="O32" s="29">
        <f t="shared" si="2"/>
        <v>594.66666666666663</v>
      </c>
      <c r="P32" s="30">
        <f>'Control Data'!$P$5/O32</f>
        <v>0.93665919282511212</v>
      </c>
      <c r="Q32" s="30">
        <f>'Control Data'!$P$13/O32</f>
        <v>0.94843049327354267</v>
      </c>
      <c r="R32" s="30">
        <f>$K$32/K32</f>
        <v>1</v>
      </c>
      <c r="S32" s="30">
        <v>0</v>
      </c>
      <c r="T32" s="30">
        <v>0</v>
      </c>
      <c r="U32" s="30">
        <v>0</v>
      </c>
    </row>
    <row r="33" spans="1:21" hidden="1">
      <c r="A33" t="s">
        <v>67</v>
      </c>
      <c r="B33" t="s">
        <v>67</v>
      </c>
      <c r="C33" s="2">
        <v>3</v>
      </c>
      <c r="D33" s="7">
        <f t="shared" si="0"/>
        <v>12</v>
      </c>
      <c r="E33" s="2">
        <v>4</v>
      </c>
      <c r="F33" s="3">
        <v>8388608</v>
      </c>
      <c r="G33" s="3">
        <v>364935418</v>
      </c>
      <c r="H33" s="26">
        <f t="shared" si="1"/>
        <v>43</v>
      </c>
      <c r="I33" s="29">
        <f>AVERAGE('Round 1'!H33,'Round 2'!H33, 'Round 3'!H33)</f>
        <v>12.333333333333334</v>
      </c>
      <c r="J33" s="29">
        <f>AVERAGE('Round 1'!I33,'Round 2'!I33, 'Round 3'!I33)</f>
        <v>11.666666666666666</v>
      </c>
      <c r="K33" s="4">
        <f>AVERAGE('Round 1'!J33,'Round 2'!J33, 'Round 3'!J33)</f>
        <v>235.33333333333334</v>
      </c>
      <c r="L33" s="29">
        <f>AVERAGE('Round 1'!K33,'Round 2'!K33, 'Round 3'!K33)</f>
        <v>8.3333333333333339</v>
      </c>
      <c r="M33" s="29">
        <f>AVERAGE('Round 1'!L33,'Round 2'!L33, 'Round 3'!L33)</f>
        <v>24.666666666666668</v>
      </c>
      <c r="N33" s="29">
        <f>AVERAGE('Round 1'!M33,'Round 2'!M33, 'Round 3'!M33)</f>
        <v>295</v>
      </c>
      <c r="O33" s="29">
        <f t="shared" si="2"/>
        <v>255.33333333333334</v>
      </c>
      <c r="P33" s="30">
        <f>'Control Data'!$P$5/O33</f>
        <v>2.1814621409921671</v>
      </c>
      <c r="Q33" s="30">
        <f>'Control Data'!$P$13/O33</f>
        <v>2.2088772845953</v>
      </c>
      <c r="R33" s="30">
        <f t="shared" ref="R33:R41" si="12">$K$32/K33</f>
        <v>2.4461756373937673</v>
      </c>
      <c r="S33" s="30">
        <f t="shared" si="5"/>
        <v>1.2448029481670551</v>
      </c>
      <c r="T33" s="30">
        <f t="shared" ref="T33:T41" si="13">Q33-Q32</f>
        <v>1.2604467913217574</v>
      </c>
      <c r="U33" s="30">
        <f t="shared" ref="U33:U41" si="14">R33-R32</f>
        <v>1.4461756373937673</v>
      </c>
    </row>
    <row r="34" spans="1:21">
      <c r="A34" t="s">
        <v>67</v>
      </c>
      <c r="B34" t="s">
        <v>67</v>
      </c>
      <c r="C34" s="2">
        <v>5</v>
      </c>
      <c r="D34" s="7">
        <f t="shared" ref="D34:D65" si="15">C34*4</f>
        <v>20</v>
      </c>
      <c r="E34" s="2">
        <v>4</v>
      </c>
      <c r="F34" s="3">
        <v>8388608</v>
      </c>
      <c r="G34" s="3">
        <v>364935418</v>
      </c>
      <c r="H34" s="26">
        <f t="shared" ref="H34:H65" si="16">FLOOR(G34/F34, 1)</f>
        <v>43</v>
      </c>
      <c r="I34" s="29">
        <f>AVERAGE('Round 1'!H34,'Round 2'!H34, 'Round 3'!H34)</f>
        <v>12.666666666666666</v>
      </c>
      <c r="J34" s="29">
        <f>AVERAGE('Round 1'!I34,'Round 2'!I34, 'Round 3'!I34)</f>
        <v>12.333333333333334</v>
      </c>
      <c r="K34" s="4">
        <f>AVERAGE('Round 1'!J34,'Round 2'!J34, 'Round 3'!J34)</f>
        <v>171</v>
      </c>
      <c r="L34" s="29">
        <f>AVERAGE('Round 1'!K34,'Round 2'!K34, 'Round 3'!K34)</f>
        <v>8.3333333333333339</v>
      </c>
      <c r="M34" s="29">
        <f>AVERAGE('Round 1'!L34,'Round 2'!L34, 'Round 3'!L34)</f>
        <v>25.333333333333332</v>
      </c>
      <c r="N34" s="29">
        <f>AVERAGE('Round 1'!M34,'Round 2'!M34, 'Round 3'!M34)</f>
        <v>232.33333333333334</v>
      </c>
      <c r="O34" s="29">
        <f t="shared" ref="O34:O65" si="17">J34+K34+L34</f>
        <v>191.66666666666669</v>
      </c>
      <c r="P34" s="30">
        <f>'Control Data'!$P$5/O34</f>
        <v>2.9060869565217389</v>
      </c>
      <c r="Q34" s="30">
        <f>'Control Data'!$P$13/O34</f>
        <v>2.9426086956521735</v>
      </c>
      <c r="R34" s="30">
        <f t="shared" si="12"/>
        <v>3.3664717348927873</v>
      </c>
      <c r="S34" s="30">
        <f t="shared" si="5"/>
        <v>0.72462481552957181</v>
      </c>
      <c r="T34" s="30">
        <f t="shared" si="13"/>
        <v>0.73373141105687356</v>
      </c>
      <c r="U34" s="30">
        <f t="shared" si="14"/>
        <v>0.92029609749901997</v>
      </c>
    </row>
    <row r="35" spans="1:21" hidden="1">
      <c r="A35" t="s">
        <v>67</v>
      </c>
      <c r="B35" t="s">
        <v>67</v>
      </c>
      <c r="C35" s="2">
        <v>7</v>
      </c>
      <c r="D35" s="7">
        <f t="shared" si="15"/>
        <v>28</v>
      </c>
      <c r="E35" s="2">
        <v>4</v>
      </c>
      <c r="F35" s="3">
        <v>8388608</v>
      </c>
      <c r="G35" s="3">
        <v>364935418</v>
      </c>
      <c r="H35" s="26">
        <f t="shared" si="16"/>
        <v>43</v>
      </c>
      <c r="I35" s="29">
        <f>AVERAGE('Round 1'!H35,'Round 2'!H35, 'Round 3'!H35)</f>
        <v>13.333333333333334</v>
      </c>
      <c r="J35" s="29">
        <f>AVERAGE('Round 1'!I35,'Round 2'!I35, 'Round 3'!I35)</f>
        <v>12.333333333333334</v>
      </c>
      <c r="K35" s="4">
        <f>AVERAGE('Round 1'!J35,'Round 2'!J35, 'Round 3'!J35)</f>
        <v>165.33333333333334</v>
      </c>
      <c r="L35" s="29">
        <f>AVERAGE('Round 1'!K35,'Round 2'!K35, 'Round 3'!K35)</f>
        <v>9</v>
      </c>
      <c r="M35" s="29">
        <f>AVERAGE('Round 1'!L35,'Round 2'!L35, 'Round 3'!L35)</f>
        <v>27.333333333333332</v>
      </c>
      <c r="N35" s="29">
        <f>AVERAGE('Round 1'!M35,'Round 2'!M35, 'Round 3'!M35)</f>
        <v>229.33333333333334</v>
      </c>
      <c r="O35" s="29">
        <f t="shared" si="17"/>
        <v>186.66666666666669</v>
      </c>
      <c r="P35" s="30">
        <f>'Control Data'!$P$5/O35</f>
        <v>2.9839285714285713</v>
      </c>
      <c r="Q35" s="30">
        <f>'Control Data'!$P$13/O35</f>
        <v>3.0214285714285709</v>
      </c>
      <c r="R35" s="30">
        <f t="shared" si="12"/>
        <v>3.481854838709677</v>
      </c>
      <c r="S35" s="30">
        <f t="shared" si="5"/>
        <v>7.784161490683239E-2</v>
      </c>
      <c r="T35" s="30">
        <f t="shared" si="13"/>
        <v>7.8819875776397375E-2</v>
      </c>
      <c r="U35" s="30">
        <f t="shared" si="14"/>
        <v>0.11538310381688976</v>
      </c>
    </row>
    <row r="36" spans="1:21" hidden="1">
      <c r="A36" t="s">
        <v>67</v>
      </c>
      <c r="B36" t="s">
        <v>67</v>
      </c>
      <c r="C36" s="2">
        <v>9</v>
      </c>
      <c r="D36" s="7">
        <f t="shared" si="15"/>
        <v>36</v>
      </c>
      <c r="E36" s="2">
        <v>4</v>
      </c>
      <c r="F36" s="3">
        <v>8388608</v>
      </c>
      <c r="G36" s="3">
        <v>364935418</v>
      </c>
      <c r="H36" s="26">
        <f t="shared" si="16"/>
        <v>43</v>
      </c>
      <c r="I36" s="29">
        <f>AVERAGE('Round 1'!H36,'Round 2'!H36, 'Round 3'!H36)</f>
        <v>12.333333333333334</v>
      </c>
      <c r="J36" s="29">
        <f>AVERAGE('Round 1'!I36,'Round 2'!I36, 'Round 3'!I36)</f>
        <v>13.666666666666666</v>
      </c>
      <c r="K36" s="4">
        <f>AVERAGE('Round 1'!J36,'Round 2'!J36, 'Round 3'!J36)</f>
        <v>125.33333333333333</v>
      </c>
      <c r="L36" s="29">
        <f>AVERAGE('Round 1'!K36,'Round 2'!K36, 'Round 3'!K36)</f>
        <v>9.3333333333333339</v>
      </c>
      <c r="M36" s="29">
        <f>AVERAGE('Round 1'!L36,'Round 2'!L36, 'Round 3'!L36)</f>
        <v>25.333333333333332</v>
      </c>
      <c r="N36" s="29">
        <f>AVERAGE('Round 1'!M36,'Round 2'!M36, 'Round 3'!M36)</f>
        <v>188.33333333333334</v>
      </c>
      <c r="O36" s="29">
        <f t="shared" si="17"/>
        <v>148.33333333333334</v>
      </c>
      <c r="P36" s="30">
        <f>'Control Data'!$P$5/O36</f>
        <v>3.7550561797752806</v>
      </c>
      <c r="Q36" s="30">
        <f>'Control Data'!$P$13/O36</f>
        <v>3.8022471910112356</v>
      </c>
      <c r="R36" s="30">
        <f t="shared" si="12"/>
        <v>4.5930851063829783</v>
      </c>
      <c r="S36" s="30">
        <f t="shared" si="5"/>
        <v>0.77112760834670935</v>
      </c>
      <c r="T36" s="30">
        <f t="shared" si="13"/>
        <v>0.78081861958266474</v>
      </c>
      <c r="U36" s="30">
        <f t="shared" si="14"/>
        <v>1.1112302676733012</v>
      </c>
    </row>
    <row r="37" spans="1:21">
      <c r="A37" t="s">
        <v>67</v>
      </c>
      <c r="B37" t="s">
        <v>67</v>
      </c>
      <c r="C37" s="2">
        <v>11</v>
      </c>
      <c r="D37" s="7">
        <f t="shared" si="15"/>
        <v>44</v>
      </c>
      <c r="E37" s="2">
        <v>4</v>
      </c>
      <c r="F37" s="3">
        <v>8388608</v>
      </c>
      <c r="G37" s="3">
        <v>364935418</v>
      </c>
      <c r="H37" s="26">
        <f t="shared" si="16"/>
        <v>43</v>
      </c>
      <c r="I37" s="29">
        <f>AVERAGE('Round 1'!H37,'Round 2'!H37, 'Round 3'!H37)</f>
        <v>12.666666666666666</v>
      </c>
      <c r="J37" s="29">
        <f>AVERAGE('Round 1'!I37,'Round 2'!I37, 'Round 3'!I37)</f>
        <v>13.333333333333334</v>
      </c>
      <c r="K37" s="4">
        <f>AVERAGE('Round 1'!J37,'Round 2'!J37, 'Round 3'!J37)</f>
        <v>110.66666666666667</v>
      </c>
      <c r="L37" s="29">
        <f>AVERAGE('Round 1'!K37,'Round 2'!K37, 'Round 3'!K37)</f>
        <v>10.333333333333334</v>
      </c>
      <c r="M37" s="29">
        <f>AVERAGE('Round 1'!L37,'Round 2'!L37, 'Round 3'!L37)</f>
        <v>25.666666666666668</v>
      </c>
      <c r="N37" s="29">
        <f>AVERAGE('Round 1'!M37,'Round 2'!M37, 'Round 3'!M37)</f>
        <v>175.33333333333334</v>
      </c>
      <c r="O37" s="29">
        <f t="shared" si="17"/>
        <v>134.33333333333334</v>
      </c>
      <c r="P37" s="30">
        <f>'Control Data'!$P$5/O37</f>
        <v>4.1464019851116625</v>
      </c>
      <c r="Q37" s="30">
        <f>'Control Data'!$P$13/O37</f>
        <v>4.1985111662531018</v>
      </c>
      <c r="R37" s="30">
        <f t="shared" si="12"/>
        <v>5.2018072289156621</v>
      </c>
      <c r="S37" s="30">
        <f t="shared" si="5"/>
        <v>0.39134580533638186</v>
      </c>
      <c r="T37" s="30">
        <f t="shared" si="13"/>
        <v>0.39626397524186618</v>
      </c>
      <c r="U37" s="30">
        <f t="shared" si="14"/>
        <v>0.60872212253268376</v>
      </c>
    </row>
    <row r="38" spans="1:21" hidden="1">
      <c r="A38" t="s">
        <v>67</v>
      </c>
      <c r="B38" t="s">
        <v>67</v>
      </c>
      <c r="C38" s="2">
        <v>13</v>
      </c>
      <c r="D38" s="7">
        <f t="shared" si="15"/>
        <v>52</v>
      </c>
      <c r="E38" s="2">
        <v>4</v>
      </c>
      <c r="F38" s="3">
        <v>8388608</v>
      </c>
      <c r="G38" s="3">
        <v>364935418</v>
      </c>
      <c r="H38" s="26">
        <f t="shared" si="16"/>
        <v>43</v>
      </c>
      <c r="I38" s="29">
        <f>AVERAGE('Round 1'!H38,'Round 2'!H38, 'Round 3'!H38)</f>
        <v>12</v>
      </c>
      <c r="J38" s="29">
        <f>AVERAGE('Round 1'!I38,'Round 2'!I38, 'Round 3'!I38)</f>
        <v>12</v>
      </c>
      <c r="K38" s="4">
        <f>AVERAGE('Round 1'!J38,'Round 2'!J38, 'Round 3'!J38)</f>
        <v>111</v>
      </c>
      <c r="L38" s="29">
        <f>AVERAGE('Round 1'!K38,'Round 2'!K38, 'Round 3'!K38)</f>
        <v>8.6666666666666661</v>
      </c>
      <c r="M38" s="29">
        <f>AVERAGE('Round 1'!L38,'Round 2'!L38, 'Round 3'!L38)</f>
        <v>27.333333333333332</v>
      </c>
      <c r="N38" s="29">
        <f>AVERAGE('Round 1'!M38,'Round 2'!M38, 'Round 3'!M38)</f>
        <v>173.66666666666666</v>
      </c>
      <c r="O38" s="29">
        <f t="shared" si="17"/>
        <v>131.66666666666666</v>
      </c>
      <c r="P38" s="30">
        <f>'Control Data'!$P$5/O38</f>
        <v>4.2303797468354434</v>
      </c>
      <c r="Q38" s="30">
        <f>'Control Data'!$P$13/O38</f>
        <v>4.283544303797469</v>
      </c>
      <c r="R38" s="30">
        <f t="shared" si="12"/>
        <v>5.1861861861861858</v>
      </c>
      <c r="S38" s="30">
        <f t="shared" si="5"/>
        <v>8.3977761723780908E-2</v>
      </c>
      <c r="T38" s="30">
        <f t="shared" si="13"/>
        <v>8.5033137544367143E-2</v>
      </c>
      <c r="U38" s="30">
        <f t="shared" si="14"/>
        <v>-1.5621042729476287E-2</v>
      </c>
    </row>
    <row r="39" spans="1:21">
      <c r="A39" t="s">
        <v>67</v>
      </c>
      <c r="B39" t="s">
        <v>67</v>
      </c>
      <c r="C39" s="2">
        <v>15</v>
      </c>
      <c r="D39" s="7">
        <f t="shared" si="15"/>
        <v>60</v>
      </c>
      <c r="E39" s="2">
        <v>4</v>
      </c>
      <c r="F39" s="3">
        <v>8388608</v>
      </c>
      <c r="G39" s="3">
        <v>364935418</v>
      </c>
      <c r="H39" s="26">
        <f t="shared" si="16"/>
        <v>43</v>
      </c>
      <c r="I39" s="29">
        <f>AVERAGE('Round 1'!H39,'Round 2'!H39, 'Round 3'!H39)</f>
        <v>12.666666666666666</v>
      </c>
      <c r="J39" s="29">
        <f>AVERAGE('Round 1'!I39,'Round 2'!I39, 'Round 3'!I39)</f>
        <v>11.666666666666666</v>
      </c>
      <c r="K39" s="4">
        <f>AVERAGE('Round 1'!J39,'Round 2'!J39, 'Round 3'!J39)</f>
        <v>99.666666666666671</v>
      </c>
      <c r="L39" s="29">
        <f>AVERAGE('Round 1'!K39,'Round 2'!K39, 'Round 3'!K39)</f>
        <v>9.3333333333333339</v>
      </c>
      <c r="M39" s="29">
        <f>AVERAGE('Round 1'!L39,'Round 2'!L39, 'Round 3'!L39)</f>
        <v>26.333333333333332</v>
      </c>
      <c r="N39" s="29">
        <f>AVERAGE('Round 1'!M39,'Round 2'!M39, 'Round 3'!M39)</f>
        <v>162</v>
      </c>
      <c r="O39" s="29">
        <f t="shared" si="17"/>
        <v>120.66666666666667</v>
      </c>
      <c r="P39" s="30">
        <f>'Control Data'!$P$5/O39</f>
        <v>4.6160220994475134</v>
      </c>
      <c r="Q39" s="30">
        <f>'Control Data'!$P$13/O39</f>
        <v>4.6740331491712706</v>
      </c>
      <c r="R39" s="30">
        <f t="shared" si="12"/>
        <v>5.7759197324414711</v>
      </c>
      <c r="S39" s="30">
        <f t="shared" si="5"/>
        <v>0.38564235261207003</v>
      </c>
      <c r="T39" s="30">
        <f t="shared" si="13"/>
        <v>0.39048884537380157</v>
      </c>
      <c r="U39" s="30">
        <f t="shared" si="14"/>
        <v>0.58973354625528529</v>
      </c>
    </row>
    <row r="40" spans="1:21" hidden="1">
      <c r="A40" t="s">
        <v>67</v>
      </c>
      <c r="B40" t="s">
        <v>67</v>
      </c>
      <c r="C40" s="2">
        <v>17</v>
      </c>
      <c r="D40" s="7">
        <f t="shared" si="15"/>
        <v>68</v>
      </c>
      <c r="E40" s="2">
        <v>4</v>
      </c>
      <c r="F40" s="3">
        <v>8388608</v>
      </c>
      <c r="G40" s="3">
        <v>364935418</v>
      </c>
      <c r="H40" s="26">
        <f t="shared" si="16"/>
        <v>43</v>
      </c>
      <c r="I40" s="29">
        <f>AVERAGE('Round 1'!H40,'Round 2'!H40, 'Round 3'!H40)</f>
        <v>13.333333333333334</v>
      </c>
      <c r="J40" s="29">
        <f>AVERAGE('Round 1'!I40,'Round 2'!I40, 'Round 3'!I40)</f>
        <v>11.666666666666666</v>
      </c>
      <c r="K40" s="4">
        <f>AVERAGE('Round 1'!J40,'Round 2'!J40, 'Round 3'!J40)</f>
        <v>98.666666666666671</v>
      </c>
      <c r="L40" s="29">
        <f>AVERAGE('Round 1'!K40,'Round 2'!K40, 'Round 3'!K40)</f>
        <v>8.6666666666666661</v>
      </c>
      <c r="M40" s="29">
        <f>AVERAGE('Round 1'!L40,'Round 2'!L40, 'Round 3'!L40)</f>
        <v>25.666666666666668</v>
      </c>
      <c r="N40" s="29">
        <f>AVERAGE('Round 1'!M40,'Round 2'!M40, 'Round 3'!M40)</f>
        <v>160.66666666666666</v>
      </c>
      <c r="O40" s="29">
        <f t="shared" si="17"/>
        <v>119.00000000000001</v>
      </c>
      <c r="P40" s="30">
        <f>'Control Data'!$P$5/O40</f>
        <v>4.6806722689075624</v>
      </c>
      <c r="Q40" s="30">
        <f>'Control Data'!$P$13/O40</f>
        <v>4.7394957983193269</v>
      </c>
      <c r="R40" s="30">
        <f t="shared" si="12"/>
        <v>5.8344594594594588</v>
      </c>
      <c r="S40" s="30">
        <f t="shared" si="5"/>
        <v>6.4650169460048978E-2</v>
      </c>
      <c r="T40" s="30">
        <f t="shared" si="13"/>
        <v>6.5462649148056329E-2</v>
      </c>
      <c r="U40" s="30">
        <f t="shared" si="14"/>
        <v>5.8539727017987708E-2</v>
      </c>
    </row>
    <row r="41" spans="1:21" ht="16" thickBot="1">
      <c r="A41" s="8" t="s">
        <v>67</v>
      </c>
      <c r="B41" s="8" t="s">
        <v>67</v>
      </c>
      <c r="C41" s="9">
        <v>19</v>
      </c>
      <c r="D41" s="9">
        <f t="shared" si="15"/>
        <v>76</v>
      </c>
      <c r="E41" s="9">
        <v>4</v>
      </c>
      <c r="F41" s="13">
        <v>8388608</v>
      </c>
      <c r="G41" s="13">
        <v>364935418</v>
      </c>
      <c r="H41" s="31">
        <f t="shared" si="16"/>
        <v>43</v>
      </c>
      <c r="I41" s="32">
        <f>AVERAGE('Round 1'!H41,'Round 2'!H41, 'Round 3'!H41)</f>
        <v>12.666666666666666</v>
      </c>
      <c r="J41" s="32">
        <f>AVERAGE('Round 1'!I41,'Round 2'!I41, 'Round 3'!I41)</f>
        <v>12.333333333333334</v>
      </c>
      <c r="K41" s="33">
        <f>AVERAGE('Round 1'!J41,'Round 2'!J41, 'Round 3'!J41)</f>
        <v>99.333333333333329</v>
      </c>
      <c r="L41" s="32">
        <f>AVERAGE('Round 1'!K41,'Round 2'!K41, 'Round 3'!K41)</f>
        <v>9</v>
      </c>
      <c r="M41" s="32">
        <f>AVERAGE('Round 1'!L41,'Round 2'!L41, 'Round 3'!L41)</f>
        <v>26.333333333333332</v>
      </c>
      <c r="N41" s="32">
        <f>AVERAGE('Round 1'!M41,'Round 2'!M41, 'Round 3'!M41)</f>
        <v>162</v>
      </c>
      <c r="O41" s="32">
        <f t="shared" si="17"/>
        <v>120.66666666666666</v>
      </c>
      <c r="P41" s="34">
        <f>'Control Data'!$P$5/O41</f>
        <v>4.6160220994475143</v>
      </c>
      <c r="Q41" s="34">
        <f>'Control Data'!$P$13/O41</f>
        <v>4.6740331491712714</v>
      </c>
      <c r="R41" s="34">
        <f t="shared" si="12"/>
        <v>5.7953020134228188</v>
      </c>
      <c r="S41" s="34">
        <f t="shared" si="5"/>
        <v>-6.465016946004809E-2</v>
      </c>
      <c r="T41" s="34">
        <f t="shared" si="13"/>
        <v>-6.5462649148055441E-2</v>
      </c>
      <c r="U41" s="34">
        <f t="shared" si="14"/>
        <v>-3.9157446036639953E-2</v>
      </c>
    </row>
    <row r="42" spans="1:21" ht="16" thickTop="1">
      <c r="A42" t="s">
        <v>67</v>
      </c>
      <c r="B42" t="s">
        <v>67</v>
      </c>
      <c r="C42" s="2">
        <v>1</v>
      </c>
      <c r="D42" s="11">
        <f t="shared" si="15"/>
        <v>4</v>
      </c>
      <c r="E42" s="2">
        <v>5</v>
      </c>
      <c r="F42" s="3">
        <v>8388608</v>
      </c>
      <c r="G42" s="3">
        <v>797857853</v>
      </c>
      <c r="H42" s="26">
        <f t="shared" si="16"/>
        <v>95</v>
      </c>
      <c r="I42" s="29">
        <f>AVERAGE('Round 1'!H42,'Round 2'!H42, 'Round 3'!H42)</f>
        <v>29.333333333333332</v>
      </c>
      <c r="J42" s="29">
        <f>AVERAGE('Round 1'!I42,'Round 2'!I42, 'Round 3'!I42)</f>
        <v>27</v>
      </c>
      <c r="K42" s="4">
        <f>AVERAGE('Round 1'!J42,'Round 2'!J42, 'Round 3'!J42)</f>
        <v>862</v>
      </c>
      <c r="L42" s="29">
        <f>AVERAGE('Round 1'!K42,'Round 2'!K42, 'Round 3'!K42)</f>
        <v>18.666666666666668</v>
      </c>
      <c r="M42" s="29">
        <f>AVERAGE('Round 1'!L42,'Round 2'!L42, 'Round 3'!L42)</f>
        <v>41.333333333333336</v>
      </c>
      <c r="N42" s="29">
        <f>AVERAGE('Round 1'!M42,'Round 2'!M42, 'Round 3'!M42)</f>
        <v>981.33333333333337</v>
      </c>
      <c r="O42" s="29">
        <f t="shared" si="17"/>
        <v>907.66666666666663</v>
      </c>
      <c r="P42" s="30">
        <f>'Control Data'!$P$6/O42</f>
        <v>1.0874035989717223</v>
      </c>
      <c r="Q42" s="30">
        <f>'Control Data'!$P$14/O42</f>
        <v>0.92434814542783694</v>
      </c>
      <c r="R42" s="30">
        <f>$K$42/K42</f>
        <v>1</v>
      </c>
      <c r="S42" s="30">
        <v>0</v>
      </c>
      <c r="T42" s="30">
        <v>0</v>
      </c>
      <c r="U42" s="30">
        <v>0</v>
      </c>
    </row>
    <row r="43" spans="1:21" hidden="1">
      <c r="A43" t="s">
        <v>67</v>
      </c>
      <c r="B43" t="s">
        <v>67</v>
      </c>
      <c r="C43" s="2">
        <v>3</v>
      </c>
      <c r="D43" s="7">
        <f t="shared" si="15"/>
        <v>12</v>
      </c>
      <c r="E43" s="2">
        <v>5</v>
      </c>
      <c r="F43" s="3">
        <v>8388608</v>
      </c>
      <c r="G43" s="3">
        <v>797857853</v>
      </c>
      <c r="H43" s="26">
        <f t="shared" si="16"/>
        <v>95</v>
      </c>
      <c r="I43" s="29">
        <f>AVERAGE('Round 1'!H43,'Round 2'!H43, 'Round 3'!H43)</f>
        <v>27.333333333333332</v>
      </c>
      <c r="J43" s="29">
        <f>AVERAGE('Round 1'!I43,'Round 2'!I43, 'Round 3'!I43)</f>
        <v>28.333333333333332</v>
      </c>
      <c r="K43" s="4">
        <f>AVERAGE('Round 1'!J43,'Round 2'!J43, 'Round 3'!J43)</f>
        <v>328.66666666666669</v>
      </c>
      <c r="L43" s="29">
        <f>AVERAGE('Round 1'!K43,'Round 2'!K43, 'Round 3'!K43)</f>
        <v>18.666666666666668</v>
      </c>
      <c r="M43" s="29">
        <f>AVERAGE('Round 1'!L43,'Round 2'!L43, 'Round 3'!L43)</f>
        <v>41.666666666666664</v>
      </c>
      <c r="N43" s="29">
        <f>AVERAGE('Round 1'!M43,'Round 2'!M43, 'Round 3'!M43)</f>
        <v>446.66666666666669</v>
      </c>
      <c r="O43" s="29">
        <f t="shared" si="17"/>
        <v>375.66666666666669</v>
      </c>
      <c r="P43" s="30">
        <f>'Control Data'!$P$6/O43</f>
        <v>2.6273291925465836</v>
      </c>
      <c r="Q43" s="30">
        <f>'Control Data'!$P$14/O43</f>
        <v>2.233362910381544</v>
      </c>
      <c r="R43" s="30">
        <f t="shared" ref="R43:R51" si="18">$K$42/K43</f>
        <v>2.6227180527383367</v>
      </c>
      <c r="S43" s="30">
        <f t="shared" si="5"/>
        <v>1.5399255935748613</v>
      </c>
      <c r="T43" s="30">
        <f t="shared" ref="T43:T51" si="19">Q43-Q42</f>
        <v>1.3090147649537069</v>
      </c>
      <c r="U43" s="30">
        <f t="shared" ref="U43:U51" si="20">R43-R42</f>
        <v>1.6227180527383367</v>
      </c>
    </row>
    <row r="44" spans="1:21">
      <c r="A44" t="s">
        <v>67</v>
      </c>
      <c r="B44" t="s">
        <v>67</v>
      </c>
      <c r="C44" s="2">
        <v>5</v>
      </c>
      <c r="D44" s="7">
        <f t="shared" si="15"/>
        <v>20</v>
      </c>
      <c r="E44" s="2">
        <v>5</v>
      </c>
      <c r="F44" s="3">
        <v>8388608</v>
      </c>
      <c r="G44" s="3">
        <v>797857853</v>
      </c>
      <c r="H44" s="26">
        <f t="shared" si="16"/>
        <v>95</v>
      </c>
      <c r="I44" s="29">
        <f>AVERAGE('Round 1'!H44,'Round 2'!H44, 'Round 3'!H44)</f>
        <v>27.333333333333332</v>
      </c>
      <c r="J44" s="29">
        <f>AVERAGE('Round 1'!I44,'Round 2'!I44, 'Round 3'!I44)</f>
        <v>29.333333333333332</v>
      </c>
      <c r="K44" s="4">
        <f>AVERAGE('Round 1'!J44,'Round 2'!J44, 'Round 3'!J44)</f>
        <v>221.66666666666666</v>
      </c>
      <c r="L44" s="29">
        <f>AVERAGE('Round 1'!K44,'Round 2'!K44, 'Round 3'!K44)</f>
        <v>18.666666666666668</v>
      </c>
      <c r="M44" s="29">
        <f>AVERAGE('Round 1'!L44,'Round 2'!L44, 'Round 3'!L44)</f>
        <v>42.666666666666664</v>
      </c>
      <c r="N44" s="29">
        <f>AVERAGE('Round 1'!M44,'Round 2'!M44, 'Round 3'!M44)</f>
        <v>342.33333333333331</v>
      </c>
      <c r="O44" s="29">
        <f t="shared" si="17"/>
        <v>269.66666666666669</v>
      </c>
      <c r="P44" s="30">
        <f>'Control Data'!$P$6/O44</f>
        <v>3.6600741656365883</v>
      </c>
      <c r="Q44" s="30">
        <f>'Control Data'!$P$14/O44</f>
        <v>3.111248454882571</v>
      </c>
      <c r="R44" s="30">
        <f t="shared" si="18"/>
        <v>3.8887218045112784</v>
      </c>
      <c r="S44" s="30">
        <f t="shared" si="5"/>
        <v>1.0327449730900047</v>
      </c>
      <c r="T44" s="30">
        <f t="shared" si="19"/>
        <v>0.87788554450102696</v>
      </c>
      <c r="U44" s="30">
        <f t="shared" si="20"/>
        <v>1.2660037517729417</v>
      </c>
    </row>
    <row r="45" spans="1:21" hidden="1">
      <c r="A45" t="s">
        <v>67</v>
      </c>
      <c r="B45" t="s">
        <v>67</v>
      </c>
      <c r="C45" s="2">
        <v>7</v>
      </c>
      <c r="D45" s="7">
        <f t="shared" si="15"/>
        <v>28</v>
      </c>
      <c r="E45" s="2">
        <v>5</v>
      </c>
      <c r="F45" s="3">
        <v>8388608</v>
      </c>
      <c r="G45" s="3">
        <v>797857853</v>
      </c>
      <c r="H45" s="26">
        <f t="shared" si="16"/>
        <v>95</v>
      </c>
      <c r="I45" s="29">
        <f>AVERAGE('Round 1'!H45,'Round 2'!H45, 'Round 3'!H45)</f>
        <v>29.333333333333332</v>
      </c>
      <c r="J45" s="29">
        <f>AVERAGE('Round 1'!I45,'Round 2'!I45, 'Round 3'!I45)</f>
        <v>29.666666666666668</v>
      </c>
      <c r="K45" s="4">
        <f>AVERAGE('Round 1'!J45,'Round 2'!J45, 'Round 3'!J45)</f>
        <v>177</v>
      </c>
      <c r="L45" s="29">
        <f>AVERAGE('Round 1'!K45,'Round 2'!K45, 'Round 3'!K45)</f>
        <v>19.666666666666668</v>
      </c>
      <c r="M45" s="29">
        <f>AVERAGE('Round 1'!L45,'Round 2'!L45, 'Round 3'!L45)</f>
        <v>41.666666666666664</v>
      </c>
      <c r="N45" s="29">
        <f>AVERAGE('Round 1'!M45,'Round 2'!M45, 'Round 3'!M45)</f>
        <v>299.33333333333331</v>
      </c>
      <c r="O45" s="29">
        <f t="shared" si="17"/>
        <v>226.33333333333331</v>
      </c>
      <c r="P45" s="30">
        <f>'Control Data'!$P$6/O45</f>
        <v>4.3608247422680417</v>
      </c>
      <c r="Q45" s="30">
        <f>'Control Data'!$P$14/O45</f>
        <v>3.7069219440353463</v>
      </c>
      <c r="R45" s="30">
        <f t="shared" si="18"/>
        <v>4.870056497175141</v>
      </c>
      <c r="S45" s="30">
        <f t="shared" si="5"/>
        <v>0.70075057663145346</v>
      </c>
      <c r="T45" s="30">
        <f t="shared" si="19"/>
        <v>0.59567348915277529</v>
      </c>
      <c r="U45" s="30">
        <f t="shared" si="20"/>
        <v>0.98133469266386264</v>
      </c>
    </row>
    <row r="46" spans="1:21" hidden="1">
      <c r="A46" t="s">
        <v>67</v>
      </c>
      <c r="B46" t="s">
        <v>67</v>
      </c>
      <c r="C46" s="2">
        <v>9</v>
      </c>
      <c r="D46" s="7">
        <f t="shared" si="15"/>
        <v>36</v>
      </c>
      <c r="E46" s="2">
        <v>5</v>
      </c>
      <c r="F46" s="3">
        <v>8388608</v>
      </c>
      <c r="G46" s="3">
        <v>797857853</v>
      </c>
      <c r="H46" s="26">
        <f t="shared" si="16"/>
        <v>95</v>
      </c>
      <c r="I46" s="29">
        <f>AVERAGE('Round 1'!H46,'Round 2'!H46, 'Round 3'!H46)</f>
        <v>28.333333333333332</v>
      </c>
      <c r="J46" s="29">
        <f>AVERAGE('Round 1'!I46,'Round 2'!I46, 'Round 3'!I46)</f>
        <v>33</v>
      </c>
      <c r="K46" s="4">
        <f>AVERAGE('Round 1'!J46,'Round 2'!J46, 'Round 3'!J46)</f>
        <v>152.66666666666666</v>
      </c>
      <c r="L46" s="29">
        <f>AVERAGE('Round 1'!K46,'Round 2'!K46, 'Round 3'!K46)</f>
        <v>22.666666666666668</v>
      </c>
      <c r="M46" s="29">
        <f>AVERAGE('Round 1'!L46,'Round 2'!L46, 'Round 3'!L46)</f>
        <v>42.666666666666664</v>
      </c>
      <c r="N46" s="29">
        <f>AVERAGE('Round 1'!M46,'Round 2'!M46, 'Round 3'!M46)</f>
        <v>280.66666666666669</v>
      </c>
      <c r="O46" s="29">
        <f t="shared" si="17"/>
        <v>208.33333333333331</v>
      </c>
      <c r="P46" s="30">
        <f>'Control Data'!$P$6/O46</f>
        <v>4.7376000000000005</v>
      </c>
      <c r="Q46" s="30">
        <f>'Control Data'!$P$14/O46</f>
        <v>4.0272000000000006</v>
      </c>
      <c r="R46" s="30">
        <f t="shared" si="18"/>
        <v>5.6462882096069871</v>
      </c>
      <c r="S46" s="30">
        <f t="shared" si="5"/>
        <v>0.37677525773195875</v>
      </c>
      <c r="T46" s="30">
        <f t="shared" si="19"/>
        <v>0.32027805596465431</v>
      </c>
      <c r="U46" s="30">
        <f t="shared" si="20"/>
        <v>0.77623171243184608</v>
      </c>
    </row>
    <row r="47" spans="1:21">
      <c r="A47" t="s">
        <v>67</v>
      </c>
      <c r="B47" t="s">
        <v>67</v>
      </c>
      <c r="C47" s="2">
        <v>11</v>
      </c>
      <c r="D47" s="7">
        <f t="shared" si="15"/>
        <v>44</v>
      </c>
      <c r="E47" s="2">
        <v>5</v>
      </c>
      <c r="F47" s="3">
        <v>8388608</v>
      </c>
      <c r="G47" s="3">
        <v>797857853</v>
      </c>
      <c r="H47" s="26">
        <f t="shared" si="16"/>
        <v>95</v>
      </c>
      <c r="I47" s="29">
        <f>AVERAGE('Round 1'!H47,'Round 2'!H47, 'Round 3'!H47)</f>
        <v>28.666666666666668</v>
      </c>
      <c r="J47" s="29">
        <f>AVERAGE('Round 1'!I47,'Round 2'!I47, 'Round 3'!I47)</f>
        <v>33</v>
      </c>
      <c r="K47" s="4">
        <f>AVERAGE('Round 1'!J47,'Round 2'!J47, 'Round 3'!J47)</f>
        <v>137.33333333333334</v>
      </c>
      <c r="L47" s="29">
        <f>AVERAGE('Round 1'!K47,'Round 2'!K47, 'Round 3'!K47)</f>
        <v>20</v>
      </c>
      <c r="M47" s="29">
        <f>AVERAGE('Round 1'!L47,'Round 2'!L47, 'Round 3'!L47)</f>
        <v>42</v>
      </c>
      <c r="N47" s="29">
        <f>AVERAGE('Round 1'!M47,'Round 2'!M47, 'Round 3'!M47)</f>
        <v>263.33333333333331</v>
      </c>
      <c r="O47" s="29">
        <f t="shared" si="17"/>
        <v>190.33333333333334</v>
      </c>
      <c r="P47" s="30">
        <f>'Control Data'!$P$6/O47</f>
        <v>5.1856392294220663</v>
      </c>
      <c r="Q47" s="30">
        <f>'Control Data'!$P$14/O47</f>
        <v>4.4080560420315233</v>
      </c>
      <c r="R47" s="30">
        <f t="shared" si="18"/>
        <v>6.2766990291262132</v>
      </c>
      <c r="S47" s="30">
        <f t="shared" si="5"/>
        <v>0.44803922942206587</v>
      </c>
      <c r="T47" s="30">
        <f t="shared" si="19"/>
        <v>0.38085604203152279</v>
      </c>
      <c r="U47" s="30">
        <f t="shared" si="20"/>
        <v>0.63041081951922617</v>
      </c>
    </row>
    <row r="48" spans="1:21" hidden="1">
      <c r="A48" t="s">
        <v>67</v>
      </c>
      <c r="B48" t="s">
        <v>67</v>
      </c>
      <c r="C48" s="2">
        <v>13</v>
      </c>
      <c r="D48" s="7">
        <f t="shared" si="15"/>
        <v>52</v>
      </c>
      <c r="E48" s="2">
        <v>5</v>
      </c>
      <c r="F48" s="3">
        <v>8388608</v>
      </c>
      <c r="G48" s="3">
        <v>797857853</v>
      </c>
      <c r="H48" s="26">
        <f t="shared" si="16"/>
        <v>95</v>
      </c>
      <c r="I48" s="29">
        <f>AVERAGE('Round 1'!H48,'Round 2'!H48, 'Round 3'!H48)</f>
        <v>29</v>
      </c>
      <c r="J48" s="29">
        <f>AVERAGE('Round 1'!I48,'Round 2'!I48, 'Round 3'!I48)</f>
        <v>28.666666666666668</v>
      </c>
      <c r="K48" s="4">
        <f>AVERAGE('Round 1'!J48,'Round 2'!J48, 'Round 3'!J48)</f>
        <v>129</v>
      </c>
      <c r="L48" s="29">
        <f>AVERAGE('Round 1'!K48,'Round 2'!K48, 'Round 3'!K48)</f>
        <v>19</v>
      </c>
      <c r="M48" s="29">
        <f>AVERAGE('Round 1'!L48,'Round 2'!L48, 'Round 3'!L48)</f>
        <v>41.666666666666664</v>
      </c>
      <c r="N48" s="29">
        <f>AVERAGE('Round 1'!M48,'Round 2'!M48, 'Round 3'!M48)</f>
        <v>250</v>
      </c>
      <c r="O48" s="29">
        <f t="shared" si="17"/>
        <v>176.66666666666666</v>
      </c>
      <c r="P48" s="30">
        <f>'Control Data'!$P$6/O48</f>
        <v>5.5867924528301893</v>
      </c>
      <c r="Q48" s="30">
        <f>'Control Data'!$P$14/O48</f>
        <v>4.7490566037735853</v>
      </c>
      <c r="R48" s="30">
        <f t="shared" si="18"/>
        <v>6.6821705426356592</v>
      </c>
      <c r="S48" s="30">
        <f t="shared" si="5"/>
        <v>0.40115322340812298</v>
      </c>
      <c r="T48" s="30">
        <f t="shared" si="19"/>
        <v>0.34100056174206195</v>
      </c>
      <c r="U48" s="30">
        <f t="shared" si="20"/>
        <v>0.40547151350944599</v>
      </c>
    </row>
    <row r="49" spans="1:21">
      <c r="A49" t="s">
        <v>67</v>
      </c>
      <c r="B49" t="s">
        <v>67</v>
      </c>
      <c r="C49" s="2">
        <v>15</v>
      </c>
      <c r="D49" s="7">
        <f t="shared" si="15"/>
        <v>60</v>
      </c>
      <c r="E49" s="2">
        <v>5</v>
      </c>
      <c r="F49" s="3">
        <v>8388608</v>
      </c>
      <c r="G49" s="3">
        <v>797857853</v>
      </c>
      <c r="H49" s="26">
        <f t="shared" si="16"/>
        <v>95</v>
      </c>
      <c r="I49" s="29">
        <f>AVERAGE('Round 1'!H49,'Round 2'!H49, 'Round 3'!H49)</f>
        <v>30</v>
      </c>
      <c r="J49" s="29">
        <f>AVERAGE('Round 1'!I49,'Round 2'!I49, 'Round 3'!I49)</f>
        <v>29</v>
      </c>
      <c r="K49" s="4">
        <f>AVERAGE('Round 1'!J49,'Round 2'!J49, 'Round 3'!J49)</f>
        <v>118.33333333333333</v>
      </c>
      <c r="L49" s="29">
        <f>AVERAGE('Round 1'!K49,'Round 2'!K49, 'Round 3'!K49)</f>
        <v>19.666666666666668</v>
      </c>
      <c r="M49" s="29">
        <f>AVERAGE('Round 1'!L49,'Round 2'!L49, 'Round 3'!L49)</f>
        <v>45.666666666666664</v>
      </c>
      <c r="N49" s="29">
        <f>AVERAGE('Round 1'!M49,'Round 2'!M49, 'Round 3'!M49)</f>
        <v>245</v>
      </c>
      <c r="O49" s="29">
        <f t="shared" si="17"/>
        <v>166.99999999999997</v>
      </c>
      <c r="P49" s="30">
        <f>'Control Data'!$P$6/O49</f>
        <v>5.9101796407185638</v>
      </c>
      <c r="Q49" s="30">
        <f>'Control Data'!$P$14/O49</f>
        <v>5.0239520958083839</v>
      </c>
      <c r="R49" s="30">
        <f t="shared" si="18"/>
        <v>7.2845070422535212</v>
      </c>
      <c r="S49" s="30">
        <f t="shared" si="5"/>
        <v>0.32338718788837451</v>
      </c>
      <c r="T49" s="30">
        <f t="shared" si="19"/>
        <v>0.27489549203479857</v>
      </c>
      <c r="U49" s="30">
        <f t="shared" si="20"/>
        <v>0.60233649961786195</v>
      </c>
    </row>
    <row r="50" spans="1:21" hidden="1">
      <c r="A50" t="s">
        <v>67</v>
      </c>
      <c r="B50" t="s">
        <v>67</v>
      </c>
      <c r="C50" s="2">
        <v>17</v>
      </c>
      <c r="D50" s="7">
        <f t="shared" si="15"/>
        <v>68</v>
      </c>
      <c r="E50" s="2">
        <v>5</v>
      </c>
      <c r="F50" s="3">
        <v>8388608</v>
      </c>
      <c r="G50" s="3">
        <v>797857853</v>
      </c>
      <c r="H50" s="26">
        <f t="shared" si="16"/>
        <v>95</v>
      </c>
      <c r="I50" s="29">
        <f>AVERAGE('Round 1'!H50,'Round 2'!H50, 'Round 3'!H50)</f>
        <v>28.666666666666668</v>
      </c>
      <c r="J50" s="29">
        <f>AVERAGE('Round 1'!I50,'Round 2'!I50, 'Round 3'!I50)</f>
        <v>28.666666666666668</v>
      </c>
      <c r="K50" s="4">
        <f>AVERAGE('Round 1'!J50,'Round 2'!J50, 'Round 3'!J50)</f>
        <v>113.66666666666667</v>
      </c>
      <c r="L50" s="29">
        <f>AVERAGE('Round 1'!K50,'Round 2'!K50, 'Round 3'!K50)</f>
        <v>19.333333333333332</v>
      </c>
      <c r="M50" s="29">
        <f>AVERAGE('Round 1'!L50,'Round 2'!L50, 'Round 3'!L50)</f>
        <v>40.333333333333336</v>
      </c>
      <c r="N50" s="29">
        <f>AVERAGE('Round 1'!M50,'Round 2'!M50, 'Round 3'!M50)</f>
        <v>233.33333333333334</v>
      </c>
      <c r="O50" s="29">
        <f t="shared" si="17"/>
        <v>161.66666666666669</v>
      </c>
      <c r="P50" s="30">
        <f>'Control Data'!$P$6/O50</f>
        <v>6.1051546391752574</v>
      </c>
      <c r="Q50" s="30">
        <f>'Control Data'!$P$14/O50</f>
        <v>5.1896907216494839</v>
      </c>
      <c r="R50" s="30">
        <f t="shared" si="18"/>
        <v>7.5835777126099702</v>
      </c>
      <c r="S50" s="30">
        <f t="shared" si="5"/>
        <v>0.19497499845669353</v>
      </c>
      <c r="T50" s="30">
        <f t="shared" si="19"/>
        <v>0.1657386258411</v>
      </c>
      <c r="U50" s="30">
        <f t="shared" si="20"/>
        <v>0.29907067035644896</v>
      </c>
    </row>
    <row r="51" spans="1:21" ht="16" thickBot="1">
      <c r="A51" s="8" t="s">
        <v>67</v>
      </c>
      <c r="B51" s="8" t="s">
        <v>67</v>
      </c>
      <c r="C51" s="9">
        <v>19</v>
      </c>
      <c r="D51" s="9">
        <f t="shared" si="15"/>
        <v>76</v>
      </c>
      <c r="E51" s="9">
        <v>5</v>
      </c>
      <c r="F51" s="13">
        <v>8388608</v>
      </c>
      <c r="G51" s="13">
        <v>797857853</v>
      </c>
      <c r="H51" s="31">
        <f t="shared" si="16"/>
        <v>95</v>
      </c>
      <c r="I51" s="32">
        <f>AVERAGE('Round 1'!H51,'Round 2'!H51, 'Round 3'!H51)</f>
        <v>28.333333333333332</v>
      </c>
      <c r="J51" s="32">
        <f>AVERAGE('Round 1'!I51,'Round 2'!I51, 'Round 3'!I51)</f>
        <v>28.333333333333332</v>
      </c>
      <c r="K51" s="33">
        <f>AVERAGE('Round 1'!J51,'Round 2'!J51, 'Round 3'!J51)</f>
        <v>113</v>
      </c>
      <c r="L51" s="32">
        <f>AVERAGE('Round 1'!K51,'Round 2'!K51, 'Round 3'!K51)</f>
        <v>20</v>
      </c>
      <c r="M51" s="32">
        <f>AVERAGE('Round 1'!L51,'Round 2'!L51, 'Round 3'!L51)</f>
        <v>41.666666666666664</v>
      </c>
      <c r="N51" s="32">
        <f>AVERAGE('Round 1'!M51,'Round 2'!M51, 'Round 3'!M51)</f>
        <v>234</v>
      </c>
      <c r="O51" s="32">
        <f t="shared" si="17"/>
        <v>161.33333333333334</v>
      </c>
      <c r="P51" s="34">
        <f>'Control Data'!$P$6/O51</f>
        <v>6.1177685950413219</v>
      </c>
      <c r="Q51" s="34">
        <f>'Control Data'!$P$14/O51</f>
        <v>5.2004132231404956</v>
      </c>
      <c r="R51" s="34">
        <f t="shared" si="18"/>
        <v>7.6283185840707963</v>
      </c>
      <c r="S51" s="34">
        <f t="shared" si="5"/>
        <v>1.2613955866064508E-2</v>
      </c>
      <c r="T51" s="34">
        <f t="shared" si="19"/>
        <v>1.0722501491011727E-2</v>
      </c>
      <c r="U51" s="34">
        <f t="shared" si="20"/>
        <v>4.474087146082617E-2</v>
      </c>
    </row>
    <row r="52" spans="1:21" ht="16" thickTop="1">
      <c r="A52" t="s">
        <v>67</v>
      </c>
      <c r="B52" t="s">
        <v>67</v>
      </c>
      <c r="C52" s="2">
        <v>1</v>
      </c>
      <c r="D52" s="11">
        <f t="shared" si="15"/>
        <v>4</v>
      </c>
      <c r="E52" s="2">
        <v>6</v>
      </c>
      <c r="F52" s="3">
        <v>16777216</v>
      </c>
      <c r="G52" s="3">
        <v>1540035256</v>
      </c>
      <c r="H52" s="26">
        <f t="shared" si="16"/>
        <v>91</v>
      </c>
      <c r="I52" s="29">
        <f>AVERAGE('Round 1'!H52,'Round 2'!H52, 'Round 3'!H52)</f>
        <v>55</v>
      </c>
      <c r="J52" s="29">
        <f>AVERAGE('Round 1'!I52,'Round 2'!I52, 'Round 3'!I52)</f>
        <v>40</v>
      </c>
      <c r="K52" s="4">
        <f>AVERAGE('Round 1'!J52,'Round 2'!J52, 'Round 3'!J52)</f>
        <v>916.66666666666663</v>
      </c>
      <c r="L52" s="29">
        <f>AVERAGE('Round 1'!K52,'Round 2'!K52, 'Round 3'!K52)</f>
        <v>15.333333333333334</v>
      </c>
      <c r="M52" s="29">
        <f>AVERAGE('Round 1'!L52,'Round 2'!L52, 'Round 3'!L52)</f>
        <v>42.333333333333336</v>
      </c>
      <c r="N52" s="29">
        <f>AVERAGE('Round 1'!M52,'Round 2'!M52, 'Round 3'!M52)</f>
        <v>1071.6666666666667</v>
      </c>
      <c r="O52" s="29">
        <f t="shared" si="17"/>
        <v>972</v>
      </c>
      <c r="P52" s="30">
        <f>'Control Data'!$P$7/O52</f>
        <v>0.86111111111111116</v>
      </c>
      <c r="Q52" s="30">
        <f>'Control Data'!$P$15/O52</f>
        <v>0.89197530864197527</v>
      </c>
      <c r="R52" s="30">
        <f>$K$52/K52</f>
        <v>1</v>
      </c>
      <c r="S52" s="30">
        <v>0</v>
      </c>
      <c r="T52" s="30">
        <v>0</v>
      </c>
      <c r="U52" s="30">
        <v>0</v>
      </c>
    </row>
    <row r="53" spans="1:21" hidden="1">
      <c r="A53" t="s">
        <v>67</v>
      </c>
      <c r="B53" t="s">
        <v>67</v>
      </c>
      <c r="C53" s="2">
        <v>3</v>
      </c>
      <c r="D53" s="7">
        <f t="shared" si="15"/>
        <v>12</v>
      </c>
      <c r="E53" s="2">
        <v>6</v>
      </c>
      <c r="F53" s="3">
        <v>16777216</v>
      </c>
      <c r="G53" s="3">
        <v>1540035256</v>
      </c>
      <c r="H53" s="26">
        <f t="shared" si="16"/>
        <v>91</v>
      </c>
      <c r="I53" s="29">
        <f>AVERAGE('Round 1'!H53,'Round 2'!H53, 'Round 3'!H53)</f>
        <v>52.666666666666664</v>
      </c>
      <c r="J53" s="29">
        <f>AVERAGE('Round 1'!I53,'Round 2'!I53, 'Round 3'!I53)</f>
        <v>43.666666666666664</v>
      </c>
      <c r="K53" s="4">
        <f>AVERAGE('Round 1'!J53,'Round 2'!J53, 'Round 3'!J53)</f>
        <v>354.33333333333331</v>
      </c>
      <c r="L53" s="29">
        <f>AVERAGE('Round 1'!K53,'Round 2'!K53, 'Round 3'!K53)</f>
        <v>15.333333333333334</v>
      </c>
      <c r="M53" s="29">
        <f>AVERAGE('Round 1'!L53,'Round 2'!L53, 'Round 3'!L53)</f>
        <v>39.666666666666664</v>
      </c>
      <c r="N53" s="29">
        <f>AVERAGE('Round 1'!M53,'Round 2'!M53, 'Round 3'!M53)</f>
        <v>507.33333333333331</v>
      </c>
      <c r="O53" s="29">
        <f t="shared" si="17"/>
        <v>413.33333333333331</v>
      </c>
      <c r="P53" s="30">
        <f>'Control Data'!$P$7/O53</f>
        <v>2.0249999999999999</v>
      </c>
      <c r="Q53" s="30">
        <f>'Control Data'!$P$15/O53</f>
        <v>2.0975806451612904</v>
      </c>
      <c r="R53" s="30">
        <f t="shared" ref="R53:R61" si="21">$K$52/K53</f>
        <v>2.5870178739416745</v>
      </c>
      <c r="S53" s="30">
        <f t="shared" si="5"/>
        <v>1.1638888888888888</v>
      </c>
      <c r="T53" s="30">
        <f t="shared" ref="T53:T61" si="22">Q53-Q52</f>
        <v>1.2056053365193151</v>
      </c>
      <c r="U53" s="30">
        <f t="shared" ref="U53:U61" si="23">R53-R52</f>
        <v>1.5870178739416745</v>
      </c>
    </row>
    <row r="54" spans="1:21">
      <c r="A54" t="s">
        <v>67</v>
      </c>
      <c r="B54" t="s">
        <v>67</v>
      </c>
      <c r="C54" s="2">
        <v>5</v>
      </c>
      <c r="D54" s="7">
        <f t="shared" si="15"/>
        <v>20</v>
      </c>
      <c r="E54" s="2">
        <v>6</v>
      </c>
      <c r="F54" s="3">
        <v>16777216</v>
      </c>
      <c r="G54" s="3">
        <v>1540035256</v>
      </c>
      <c r="H54" s="26">
        <f t="shared" si="16"/>
        <v>91</v>
      </c>
      <c r="I54" s="29">
        <f>AVERAGE('Round 1'!H54,'Round 2'!H54, 'Round 3'!H54)</f>
        <v>54.333333333333336</v>
      </c>
      <c r="J54" s="29">
        <f>AVERAGE('Round 1'!I54,'Round 2'!I54, 'Round 3'!I54)</f>
        <v>44.333333333333336</v>
      </c>
      <c r="K54" s="4">
        <f>AVERAGE('Round 1'!J54,'Round 2'!J54, 'Round 3'!J54)</f>
        <v>238.33333333333334</v>
      </c>
      <c r="L54" s="29">
        <f>AVERAGE('Round 1'!K54,'Round 2'!K54, 'Round 3'!K54)</f>
        <v>15.666666666666666</v>
      </c>
      <c r="M54" s="29">
        <f>AVERAGE('Round 1'!L54,'Round 2'!L54, 'Round 3'!L54)</f>
        <v>41.333333333333336</v>
      </c>
      <c r="N54" s="29">
        <f>AVERAGE('Round 1'!M54,'Round 2'!M54, 'Round 3'!M54)</f>
        <v>396.33333333333331</v>
      </c>
      <c r="O54" s="29">
        <f t="shared" si="17"/>
        <v>298.33333333333337</v>
      </c>
      <c r="P54" s="30">
        <f>'Control Data'!$P$7/O54</f>
        <v>2.8055865921787704</v>
      </c>
      <c r="Q54" s="30">
        <f>'Control Data'!$P$15/O54</f>
        <v>2.9061452513966475</v>
      </c>
      <c r="R54" s="30">
        <f t="shared" si="21"/>
        <v>3.8461538461538458</v>
      </c>
      <c r="S54" s="30">
        <f t="shared" si="5"/>
        <v>0.78058659217877047</v>
      </c>
      <c r="T54" s="30">
        <f t="shared" si="22"/>
        <v>0.80856460623535709</v>
      </c>
      <c r="U54" s="30">
        <f t="shared" si="23"/>
        <v>1.2591359722121713</v>
      </c>
    </row>
    <row r="55" spans="1:21" hidden="1">
      <c r="A55" t="s">
        <v>67</v>
      </c>
      <c r="B55" t="s">
        <v>67</v>
      </c>
      <c r="C55" s="2">
        <v>7</v>
      </c>
      <c r="D55" s="7">
        <f t="shared" si="15"/>
        <v>28</v>
      </c>
      <c r="E55" s="2">
        <v>6</v>
      </c>
      <c r="F55" s="3">
        <v>16777216</v>
      </c>
      <c r="G55" s="3">
        <v>1540035256</v>
      </c>
      <c r="H55" s="26">
        <f t="shared" si="16"/>
        <v>91</v>
      </c>
      <c r="I55" s="29">
        <f>AVERAGE('Round 1'!H55,'Round 2'!H55, 'Round 3'!H55)</f>
        <v>54</v>
      </c>
      <c r="J55" s="29">
        <f>AVERAGE('Round 1'!I55,'Round 2'!I55, 'Round 3'!I55)</f>
        <v>43.666666666666664</v>
      </c>
      <c r="K55" s="4">
        <f>AVERAGE('Round 1'!J55,'Round 2'!J55, 'Round 3'!J55)</f>
        <v>188.66666666666666</v>
      </c>
      <c r="L55" s="29">
        <f>AVERAGE('Round 1'!K55,'Round 2'!K55, 'Round 3'!K55)</f>
        <v>16</v>
      </c>
      <c r="M55" s="29">
        <f>AVERAGE('Round 1'!L55,'Round 2'!L55, 'Round 3'!L55)</f>
        <v>40.333333333333336</v>
      </c>
      <c r="N55" s="29">
        <f>AVERAGE('Round 1'!M55,'Round 2'!M55, 'Round 3'!M55)</f>
        <v>344.33333333333331</v>
      </c>
      <c r="O55" s="29">
        <f t="shared" si="17"/>
        <v>248.33333333333331</v>
      </c>
      <c r="P55" s="30">
        <f>'Control Data'!$P$7/O55</f>
        <v>3.3704697986577186</v>
      </c>
      <c r="Q55" s="30">
        <f>'Control Data'!$P$15/O55</f>
        <v>3.4912751677852349</v>
      </c>
      <c r="R55" s="30">
        <f t="shared" si="21"/>
        <v>4.8586572438162543</v>
      </c>
      <c r="S55" s="30">
        <f t="shared" si="5"/>
        <v>0.56488320647894819</v>
      </c>
      <c r="T55" s="30">
        <f t="shared" si="22"/>
        <v>0.58512991638858747</v>
      </c>
      <c r="U55" s="30">
        <f t="shared" si="23"/>
        <v>1.0125033976624085</v>
      </c>
    </row>
    <row r="56" spans="1:21" hidden="1">
      <c r="A56" t="s">
        <v>67</v>
      </c>
      <c r="B56" t="s">
        <v>67</v>
      </c>
      <c r="C56" s="2">
        <v>9</v>
      </c>
      <c r="D56" s="7">
        <f t="shared" si="15"/>
        <v>36</v>
      </c>
      <c r="E56" s="2">
        <v>6</v>
      </c>
      <c r="F56" s="3">
        <v>16777216</v>
      </c>
      <c r="G56" s="3">
        <v>1540035256</v>
      </c>
      <c r="H56" s="26">
        <f t="shared" si="16"/>
        <v>91</v>
      </c>
      <c r="I56" s="29">
        <f>AVERAGE('Round 1'!H56,'Round 2'!H56, 'Round 3'!H56)</f>
        <v>56</v>
      </c>
      <c r="J56" s="29">
        <f>AVERAGE('Round 1'!I56,'Round 2'!I56, 'Round 3'!I56)</f>
        <v>48.666666666666664</v>
      </c>
      <c r="K56" s="4">
        <f>AVERAGE('Round 1'!J56,'Round 2'!J56, 'Round 3'!J56)</f>
        <v>161.66666666666666</v>
      </c>
      <c r="L56" s="29">
        <f>AVERAGE('Round 1'!K56,'Round 2'!K56, 'Round 3'!K56)</f>
        <v>16.666666666666668</v>
      </c>
      <c r="M56" s="29">
        <f>AVERAGE('Round 1'!L56,'Round 2'!L56, 'Round 3'!L56)</f>
        <v>40.333333333333336</v>
      </c>
      <c r="N56" s="29">
        <f>AVERAGE('Round 1'!M56,'Round 2'!M56, 'Round 3'!M56)</f>
        <v>325.66666666666669</v>
      </c>
      <c r="O56" s="29">
        <f t="shared" si="17"/>
        <v>226.99999999999997</v>
      </c>
      <c r="P56" s="30">
        <f>'Control Data'!$P$7/O56</f>
        <v>3.6872246696035247</v>
      </c>
      <c r="Q56" s="30">
        <f>'Control Data'!$P$15/O56</f>
        <v>3.8193832599118949</v>
      </c>
      <c r="R56" s="30">
        <f t="shared" si="21"/>
        <v>5.6701030927835054</v>
      </c>
      <c r="S56" s="30">
        <f t="shared" si="5"/>
        <v>0.31675487094580612</v>
      </c>
      <c r="T56" s="30">
        <f t="shared" si="22"/>
        <v>0.32810809212665992</v>
      </c>
      <c r="U56" s="30">
        <f t="shared" si="23"/>
        <v>0.81144584896725114</v>
      </c>
    </row>
    <row r="57" spans="1:21">
      <c r="A57" t="s">
        <v>67</v>
      </c>
      <c r="B57" t="s">
        <v>67</v>
      </c>
      <c r="C57" s="2">
        <v>11</v>
      </c>
      <c r="D57" s="7">
        <f t="shared" si="15"/>
        <v>44</v>
      </c>
      <c r="E57" s="2">
        <v>6</v>
      </c>
      <c r="F57" s="3">
        <v>16777216</v>
      </c>
      <c r="G57" s="3">
        <v>1540035256</v>
      </c>
      <c r="H57" s="26">
        <f t="shared" si="16"/>
        <v>91</v>
      </c>
      <c r="I57" s="29">
        <f>AVERAGE('Round 1'!H57,'Round 2'!H57, 'Round 3'!H57)</f>
        <v>55.333333333333336</v>
      </c>
      <c r="J57" s="29">
        <f>AVERAGE('Round 1'!I57,'Round 2'!I57, 'Round 3'!I57)</f>
        <v>48.666666666666664</v>
      </c>
      <c r="K57" s="4">
        <f>AVERAGE('Round 1'!J57,'Round 2'!J57, 'Round 3'!J57)</f>
        <v>148.33333333333334</v>
      </c>
      <c r="L57" s="29">
        <f>AVERAGE('Round 1'!K57,'Round 2'!K57, 'Round 3'!K57)</f>
        <v>16.666666666666668</v>
      </c>
      <c r="M57" s="29">
        <f>AVERAGE('Round 1'!L57,'Round 2'!L57, 'Round 3'!L57)</f>
        <v>39.333333333333336</v>
      </c>
      <c r="N57" s="29">
        <f>AVERAGE('Round 1'!M57,'Round 2'!M57, 'Round 3'!M57)</f>
        <v>311</v>
      </c>
      <c r="O57" s="29">
        <f t="shared" si="17"/>
        <v>213.66666666666666</v>
      </c>
      <c r="P57" s="30">
        <f>'Control Data'!$P$7/O57</f>
        <v>3.9173166926677068</v>
      </c>
      <c r="Q57" s="30">
        <f>'Control Data'!$P$15/O57</f>
        <v>4.0577223088923562</v>
      </c>
      <c r="R57" s="30">
        <f t="shared" si="21"/>
        <v>6.179775280898876</v>
      </c>
      <c r="S57" s="30">
        <f t="shared" si="5"/>
        <v>0.23009202306418208</v>
      </c>
      <c r="T57" s="30">
        <f t="shared" si="22"/>
        <v>0.23833904898046132</v>
      </c>
      <c r="U57" s="30">
        <f t="shared" si="23"/>
        <v>0.50967218811537052</v>
      </c>
    </row>
    <row r="58" spans="1:21" hidden="1">
      <c r="A58" t="s">
        <v>67</v>
      </c>
      <c r="B58" t="s">
        <v>67</v>
      </c>
      <c r="C58" s="2">
        <v>13</v>
      </c>
      <c r="D58" s="7">
        <f t="shared" si="15"/>
        <v>52</v>
      </c>
      <c r="E58" s="2">
        <v>6</v>
      </c>
      <c r="F58" s="3">
        <v>16777216</v>
      </c>
      <c r="G58" s="3">
        <v>1540035256</v>
      </c>
      <c r="H58" s="26">
        <f t="shared" si="16"/>
        <v>91</v>
      </c>
      <c r="I58" s="29">
        <f>AVERAGE('Round 1'!H58,'Round 2'!H58, 'Round 3'!H58)</f>
        <v>57.333333333333336</v>
      </c>
      <c r="J58" s="29">
        <f>AVERAGE('Round 1'!I58,'Round 2'!I58, 'Round 3'!I58)</f>
        <v>43.333333333333336</v>
      </c>
      <c r="K58" s="4">
        <f>AVERAGE('Round 1'!J58,'Round 2'!J58, 'Round 3'!J58)</f>
        <v>130</v>
      </c>
      <c r="L58" s="29">
        <f>AVERAGE('Round 1'!K58,'Round 2'!K58, 'Round 3'!K58)</f>
        <v>16</v>
      </c>
      <c r="M58" s="29">
        <f>AVERAGE('Round 1'!L58,'Round 2'!L58, 'Round 3'!L58)</f>
        <v>38.666666666666664</v>
      </c>
      <c r="N58" s="29">
        <f>AVERAGE('Round 1'!M58,'Round 2'!M58, 'Round 3'!M58)</f>
        <v>287.33333333333331</v>
      </c>
      <c r="O58" s="29">
        <f t="shared" si="17"/>
        <v>189.33333333333334</v>
      </c>
      <c r="P58" s="30">
        <f>'Control Data'!$P$7/O58</f>
        <v>4.420774647887324</v>
      </c>
      <c r="Q58" s="30">
        <f>'Control Data'!$P$15/O58</f>
        <v>4.579225352112676</v>
      </c>
      <c r="R58" s="30">
        <f t="shared" si="21"/>
        <v>7.0512820512820511</v>
      </c>
      <c r="S58" s="30">
        <f t="shared" si="5"/>
        <v>0.50345795521961723</v>
      </c>
      <c r="T58" s="30">
        <f t="shared" si="22"/>
        <v>0.52150304322031982</v>
      </c>
      <c r="U58" s="30">
        <f t="shared" si="23"/>
        <v>0.87150677038317514</v>
      </c>
    </row>
    <row r="59" spans="1:21">
      <c r="A59" t="s">
        <v>67</v>
      </c>
      <c r="B59" t="s">
        <v>67</v>
      </c>
      <c r="C59" s="2">
        <v>15</v>
      </c>
      <c r="D59" s="7">
        <f t="shared" si="15"/>
        <v>60</v>
      </c>
      <c r="E59" s="2">
        <v>6</v>
      </c>
      <c r="F59" s="3">
        <v>16777216</v>
      </c>
      <c r="G59" s="3">
        <v>1540035256</v>
      </c>
      <c r="H59" s="26">
        <f t="shared" si="16"/>
        <v>91</v>
      </c>
      <c r="I59" s="29">
        <f>AVERAGE('Round 1'!H59,'Round 2'!H59, 'Round 3'!H59)</f>
        <v>58.333333333333336</v>
      </c>
      <c r="J59" s="29">
        <f>AVERAGE('Round 1'!I59,'Round 2'!I59, 'Round 3'!I59)</f>
        <v>44</v>
      </c>
      <c r="K59" s="4">
        <f>AVERAGE('Round 1'!J59,'Round 2'!J59, 'Round 3'!J59)</f>
        <v>131.66666666666666</v>
      </c>
      <c r="L59" s="29">
        <f>AVERAGE('Round 1'!K59,'Round 2'!K59, 'Round 3'!K59)</f>
        <v>16.333333333333332</v>
      </c>
      <c r="M59" s="29">
        <f>AVERAGE('Round 1'!L59,'Round 2'!L59, 'Round 3'!L59)</f>
        <v>39.333333333333336</v>
      </c>
      <c r="N59" s="29">
        <f>AVERAGE('Round 1'!M59,'Round 2'!M59, 'Round 3'!M59)</f>
        <v>291.33333333333331</v>
      </c>
      <c r="O59" s="29">
        <f t="shared" si="17"/>
        <v>192</v>
      </c>
      <c r="P59" s="30">
        <f>'Control Data'!$P$7/O59</f>
        <v>4.359375</v>
      </c>
      <c r="Q59" s="30">
        <f>'Control Data'!$P$15/O59</f>
        <v>4.515625</v>
      </c>
      <c r="R59" s="30">
        <f t="shared" si="21"/>
        <v>6.962025316455696</v>
      </c>
      <c r="S59" s="30">
        <f t="shared" si="5"/>
        <v>-6.1399647887323994E-2</v>
      </c>
      <c r="T59" s="30">
        <f t="shared" si="22"/>
        <v>-6.3600352112676006E-2</v>
      </c>
      <c r="U59" s="30">
        <f t="shared" si="23"/>
        <v>-8.92567348263551E-2</v>
      </c>
    </row>
    <row r="60" spans="1:21" hidden="1">
      <c r="A60" t="s">
        <v>67</v>
      </c>
      <c r="B60" t="s">
        <v>67</v>
      </c>
      <c r="C60" s="2">
        <v>17</v>
      </c>
      <c r="D60" s="7">
        <f t="shared" si="15"/>
        <v>68</v>
      </c>
      <c r="E60" s="2">
        <v>6</v>
      </c>
      <c r="F60" s="3">
        <v>16777216</v>
      </c>
      <c r="G60" s="3">
        <v>1540035256</v>
      </c>
      <c r="H60" s="26">
        <f t="shared" si="16"/>
        <v>91</v>
      </c>
      <c r="I60" s="29">
        <f>AVERAGE('Round 1'!H60,'Round 2'!H60, 'Round 3'!H60)</f>
        <v>56.666666666666664</v>
      </c>
      <c r="J60" s="29">
        <f>AVERAGE('Round 1'!I60,'Round 2'!I60, 'Round 3'!I60)</f>
        <v>44.666666666666664</v>
      </c>
      <c r="K60" s="4">
        <f>AVERAGE('Round 1'!J60,'Round 2'!J60, 'Round 3'!J60)</f>
        <v>123</v>
      </c>
      <c r="L60" s="29">
        <f>AVERAGE('Round 1'!K60,'Round 2'!K60, 'Round 3'!K60)</f>
        <v>16.666666666666668</v>
      </c>
      <c r="M60" s="29">
        <f>AVERAGE('Round 1'!L60,'Round 2'!L60, 'Round 3'!L60)</f>
        <v>39</v>
      </c>
      <c r="N60" s="29">
        <f>AVERAGE('Round 1'!M60,'Round 2'!M60, 'Round 3'!M60)</f>
        <v>282.66666666666669</v>
      </c>
      <c r="O60" s="29">
        <f t="shared" si="17"/>
        <v>184.33333333333331</v>
      </c>
      <c r="P60" s="30">
        <f>'Control Data'!$P$7/O60</f>
        <v>4.5406871609403261</v>
      </c>
      <c r="Q60" s="30">
        <f>'Control Data'!$P$15/O60</f>
        <v>4.7034358047016278</v>
      </c>
      <c r="R60" s="30">
        <f t="shared" si="21"/>
        <v>7.4525745257452574</v>
      </c>
      <c r="S60" s="30">
        <f t="shared" si="5"/>
        <v>0.18131216094032609</v>
      </c>
      <c r="T60" s="30">
        <f t="shared" si="22"/>
        <v>0.18781080470162781</v>
      </c>
      <c r="U60" s="30">
        <f t="shared" si="23"/>
        <v>0.49054920928956136</v>
      </c>
    </row>
    <row r="61" spans="1:21" ht="16" thickBot="1">
      <c r="A61" s="8" t="s">
        <v>67</v>
      </c>
      <c r="B61" s="8" t="s">
        <v>67</v>
      </c>
      <c r="C61" s="9">
        <v>19</v>
      </c>
      <c r="D61" s="9">
        <f t="shared" si="15"/>
        <v>76</v>
      </c>
      <c r="E61" s="9">
        <v>6</v>
      </c>
      <c r="F61" s="13">
        <v>16777216</v>
      </c>
      <c r="G61" s="13">
        <v>1540035256</v>
      </c>
      <c r="H61" s="31">
        <f t="shared" si="16"/>
        <v>91</v>
      </c>
      <c r="I61" s="32">
        <f>AVERAGE('Round 1'!H61,'Round 2'!H61, 'Round 3'!H61)</f>
        <v>55.333333333333336</v>
      </c>
      <c r="J61" s="32">
        <f>AVERAGE('Round 1'!I61,'Round 2'!I61, 'Round 3'!I61)</f>
        <v>43.333333333333336</v>
      </c>
      <c r="K61" s="33">
        <f>AVERAGE('Round 1'!J61,'Round 2'!J61, 'Round 3'!J61)</f>
        <v>123</v>
      </c>
      <c r="L61" s="32">
        <f>AVERAGE('Round 1'!K61,'Round 2'!K61, 'Round 3'!K61)</f>
        <v>16.666666666666668</v>
      </c>
      <c r="M61" s="32">
        <f>AVERAGE('Round 1'!L61,'Round 2'!L61, 'Round 3'!L61)</f>
        <v>39.333333333333336</v>
      </c>
      <c r="N61" s="32">
        <f>AVERAGE('Round 1'!M61,'Round 2'!M61, 'Round 3'!M61)</f>
        <v>328.33333333333331</v>
      </c>
      <c r="O61" s="32">
        <f t="shared" si="17"/>
        <v>183</v>
      </c>
      <c r="P61" s="34">
        <f>'Control Data'!$P$7/O61</f>
        <v>4.5737704918032787</v>
      </c>
      <c r="Q61" s="34">
        <f>'Control Data'!$P$15/O61</f>
        <v>4.7377049180327866</v>
      </c>
      <c r="R61" s="34">
        <f t="shared" si="21"/>
        <v>7.4525745257452574</v>
      </c>
      <c r="S61" s="34">
        <f t="shared" si="5"/>
        <v>3.3083330862952565E-2</v>
      </c>
      <c r="T61" s="34">
        <f t="shared" si="22"/>
        <v>3.4269113331158785E-2</v>
      </c>
      <c r="U61" s="34">
        <f t="shared" si="23"/>
        <v>0</v>
      </c>
    </row>
    <row r="62" spans="1:21" ht="16" thickTop="1">
      <c r="A62" t="s">
        <v>67</v>
      </c>
      <c r="B62" t="s">
        <v>67</v>
      </c>
      <c r="C62" s="2">
        <v>1</v>
      </c>
      <c r="D62" s="11">
        <f t="shared" si="15"/>
        <v>4</v>
      </c>
      <c r="E62" s="2">
        <v>7</v>
      </c>
      <c r="F62" s="3">
        <v>16777216</v>
      </c>
      <c r="G62" s="3">
        <v>6321118503</v>
      </c>
      <c r="H62" s="26">
        <f t="shared" si="16"/>
        <v>376</v>
      </c>
      <c r="I62" s="29">
        <f>AVERAGE('Round 1'!H62,'Round 2'!H62, 'Round 3'!H62)</f>
        <v>235.66666666666666</v>
      </c>
      <c r="J62" s="29">
        <f>AVERAGE('Round 1'!I62,'Round 2'!I62, 'Round 3'!I62)</f>
        <v>201.66666666666666</v>
      </c>
      <c r="K62" s="4">
        <f>AVERAGE('Round 1'!J62,'Round 2'!J62, 'Round 3'!J62)</f>
        <v>4170.333333333333</v>
      </c>
      <c r="L62" s="29">
        <f>AVERAGE('Round 1'!K62,'Round 2'!K62, 'Round 3'!K62)</f>
        <v>83.666666666666671</v>
      </c>
      <c r="M62" s="29">
        <f>AVERAGE('Round 1'!L62,'Round 2'!L62, 'Round 3'!L62)</f>
        <v>71</v>
      </c>
      <c r="N62" s="29">
        <f>AVERAGE('Round 1'!M62,'Round 2'!M62, 'Round 3'!M62)</f>
        <v>4765.666666666667</v>
      </c>
      <c r="O62" s="29">
        <f t="shared" si="17"/>
        <v>4455.666666666667</v>
      </c>
      <c r="P62" s="30">
        <f>'Control Data'!$P$8/O62</f>
        <v>0.90805715568190315</v>
      </c>
      <c r="Q62" s="30">
        <f>'Control Data'!$P$16/O62</f>
        <v>0.95271938355651975</v>
      </c>
      <c r="R62" s="30">
        <f>$K$62/K62</f>
        <v>1</v>
      </c>
      <c r="S62" s="30">
        <v>0</v>
      </c>
      <c r="T62" s="30">
        <v>0</v>
      </c>
      <c r="U62" s="30">
        <v>0</v>
      </c>
    </row>
    <row r="63" spans="1:21" hidden="1">
      <c r="A63" t="s">
        <v>67</v>
      </c>
      <c r="B63" t="s">
        <v>67</v>
      </c>
      <c r="C63" s="2">
        <v>3</v>
      </c>
      <c r="D63" s="7">
        <f t="shared" si="15"/>
        <v>12</v>
      </c>
      <c r="E63" s="2">
        <v>7</v>
      </c>
      <c r="F63" s="3">
        <v>16777216</v>
      </c>
      <c r="G63" s="3">
        <v>6321118503</v>
      </c>
      <c r="H63" s="26">
        <f t="shared" si="16"/>
        <v>376</v>
      </c>
      <c r="I63" s="29">
        <f>AVERAGE('Round 1'!H63,'Round 2'!H63, 'Round 3'!H63)</f>
        <v>217.33333333333334</v>
      </c>
      <c r="J63" s="29">
        <f>AVERAGE('Round 1'!I63,'Round 2'!I63, 'Round 3'!I63)</f>
        <v>189</v>
      </c>
      <c r="K63" s="4">
        <f>AVERAGE('Round 1'!J63,'Round 2'!J63, 'Round 3'!J63)</f>
        <v>1504.6666666666667</v>
      </c>
      <c r="L63" s="29">
        <f>AVERAGE('Round 1'!K63,'Round 2'!K63, 'Round 3'!K63)</f>
        <v>84</v>
      </c>
      <c r="M63" s="29">
        <f>AVERAGE('Round 1'!L63,'Round 2'!L63, 'Round 3'!L63)</f>
        <v>73.333333333333329</v>
      </c>
      <c r="N63" s="29">
        <f>AVERAGE('Round 1'!M63,'Round 2'!M63, 'Round 3'!M63)</f>
        <v>2072.3333333333335</v>
      </c>
      <c r="O63" s="29">
        <f t="shared" si="17"/>
        <v>1777.6666666666667</v>
      </c>
      <c r="P63" s="30">
        <f>'Control Data'!$P$8/O63</f>
        <v>2.2760172510781924</v>
      </c>
      <c r="Q63" s="30">
        <f>'Control Data'!$P$16/O63</f>
        <v>2.3879617476092254</v>
      </c>
      <c r="R63" s="30">
        <f t="shared" ref="R63:R71" si="24">$K$62/K63</f>
        <v>2.7715994683207796</v>
      </c>
      <c r="S63" s="30">
        <f t="shared" si="5"/>
        <v>1.3679600953962892</v>
      </c>
      <c r="T63" s="30">
        <f t="shared" ref="T63:T71" si="25">Q63-Q62</f>
        <v>1.4352423640527057</v>
      </c>
      <c r="U63" s="30">
        <f t="shared" ref="U63:U71" si="26">R63-R62</f>
        <v>1.7715994683207796</v>
      </c>
    </row>
    <row r="64" spans="1:21">
      <c r="A64" t="s">
        <v>67</v>
      </c>
      <c r="B64" t="s">
        <v>67</v>
      </c>
      <c r="C64" s="2">
        <v>5</v>
      </c>
      <c r="D64" s="7">
        <f t="shared" si="15"/>
        <v>20</v>
      </c>
      <c r="E64" s="2">
        <v>7</v>
      </c>
      <c r="F64" s="3">
        <v>16777216</v>
      </c>
      <c r="G64" s="3">
        <v>6321118503</v>
      </c>
      <c r="H64" s="26">
        <f t="shared" si="16"/>
        <v>376</v>
      </c>
      <c r="I64" s="29">
        <f>AVERAGE('Round 1'!H64,'Round 2'!H64, 'Round 3'!H64)</f>
        <v>225.33333333333334</v>
      </c>
      <c r="J64" s="29">
        <f>AVERAGE('Round 1'!I64,'Round 2'!I64, 'Round 3'!I64)</f>
        <v>190</v>
      </c>
      <c r="K64" s="4">
        <f>AVERAGE('Round 1'!J64,'Round 2'!J64, 'Round 3'!J64)</f>
        <v>942.33333333333337</v>
      </c>
      <c r="L64" s="29">
        <f>AVERAGE('Round 1'!K64,'Round 2'!K64, 'Round 3'!K64)</f>
        <v>84.666666666666671</v>
      </c>
      <c r="M64" s="29">
        <f>AVERAGE('Round 1'!L64,'Round 2'!L64, 'Round 3'!L64)</f>
        <v>59.333333333333336</v>
      </c>
      <c r="N64" s="29">
        <f>AVERAGE('Round 1'!M64,'Round 2'!M64, 'Round 3'!M64)</f>
        <v>1505.6666666666667</v>
      </c>
      <c r="O64" s="29">
        <f t="shared" si="17"/>
        <v>1217.0000000000002</v>
      </c>
      <c r="P64" s="30">
        <f>'Control Data'!$P$8/O64</f>
        <v>3.3245686113393584</v>
      </c>
      <c r="Q64" s="30">
        <f>'Control Data'!$P$16/O64</f>
        <v>3.4880854560394408</v>
      </c>
      <c r="R64" s="30">
        <f t="shared" si="24"/>
        <v>4.4255394411036431</v>
      </c>
      <c r="S64" s="30">
        <f t="shared" si="5"/>
        <v>1.048551360261166</v>
      </c>
      <c r="T64" s="30">
        <f t="shared" si="25"/>
        <v>1.1001237084302153</v>
      </c>
      <c r="U64" s="30">
        <f t="shared" si="26"/>
        <v>1.6539399727828634</v>
      </c>
    </row>
    <row r="65" spans="1:23" hidden="1">
      <c r="A65" t="s">
        <v>67</v>
      </c>
      <c r="B65" t="s">
        <v>67</v>
      </c>
      <c r="C65" s="2">
        <v>7</v>
      </c>
      <c r="D65" s="7">
        <f t="shared" si="15"/>
        <v>28</v>
      </c>
      <c r="E65" s="2">
        <v>7</v>
      </c>
      <c r="F65" s="3">
        <v>16777216</v>
      </c>
      <c r="G65" s="3">
        <v>6321118503</v>
      </c>
      <c r="H65" s="26">
        <f t="shared" si="16"/>
        <v>376</v>
      </c>
      <c r="I65" s="29">
        <f>AVERAGE('Round 1'!H65,'Round 2'!H65, 'Round 3'!H65)</f>
        <v>222</v>
      </c>
      <c r="J65" s="29">
        <f>AVERAGE('Round 1'!I65,'Round 2'!I65, 'Round 3'!I65)</f>
        <v>193.66666666666666</v>
      </c>
      <c r="K65" s="4">
        <f>AVERAGE('Round 1'!J65,'Round 2'!J65, 'Round 3'!J65)</f>
        <v>709</v>
      </c>
      <c r="L65" s="29">
        <f>AVERAGE('Round 1'!K65,'Round 2'!K65, 'Round 3'!K65)</f>
        <v>86</v>
      </c>
      <c r="M65" s="29">
        <f>AVERAGE('Round 1'!L65,'Round 2'!L65, 'Round 3'!L65)</f>
        <v>59.333333333333336</v>
      </c>
      <c r="N65" s="29">
        <f>AVERAGE('Round 1'!M65,'Round 2'!M65, 'Round 3'!M65)</f>
        <v>1274</v>
      </c>
      <c r="O65" s="29">
        <f t="shared" si="17"/>
        <v>988.66666666666663</v>
      </c>
      <c r="P65" s="30">
        <f>'Control Data'!$P$8/O65</f>
        <v>4.0923803101820635</v>
      </c>
      <c r="Q65" s="30">
        <f>'Control Data'!$P$16/O65</f>
        <v>4.2936614969656102</v>
      </c>
      <c r="R65" s="30">
        <f t="shared" si="24"/>
        <v>5.881993417959567</v>
      </c>
      <c r="S65" s="30">
        <f t="shared" si="5"/>
        <v>0.76781169884270506</v>
      </c>
      <c r="T65" s="30">
        <f t="shared" si="25"/>
        <v>0.80557604092616941</v>
      </c>
      <c r="U65" s="30">
        <f t="shared" si="26"/>
        <v>1.4564539768559239</v>
      </c>
    </row>
    <row r="66" spans="1:23" hidden="1">
      <c r="A66" t="s">
        <v>67</v>
      </c>
      <c r="B66" t="s">
        <v>67</v>
      </c>
      <c r="C66" s="2">
        <v>9</v>
      </c>
      <c r="D66" s="7">
        <f t="shared" ref="D66:D81" si="27">C66*4</f>
        <v>36</v>
      </c>
      <c r="E66" s="2">
        <v>7</v>
      </c>
      <c r="F66" s="3">
        <v>16777216</v>
      </c>
      <c r="G66" s="3">
        <v>6321118503</v>
      </c>
      <c r="H66" s="26">
        <f t="shared" ref="H66:H81" si="28">FLOOR(G66/F66, 1)</f>
        <v>376</v>
      </c>
      <c r="I66" s="29">
        <f>AVERAGE('Round 1'!H66,'Round 2'!H66, 'Round 3'!H66)</f>
        <v>231.33333333333334</v>
      </c>
      <c r="J66" s="29">
        <f>AVERAGE('Round 1'!I66,'Round 2'!I66, 'Round 3'!I66)</f>
        <v>223.66666666666666</v>
      </c>
      <c r="K66" s="4">
        <f>AVERAGE('Round 1'!J66,'Round 2'!J66, 'Round 3'!J66)</f>
        <v>566.66666666666663</v>
      </c>
      <c r="L66" s="29">
        <f>AVERAGE('Round 1'!K66,'Round 2'!K66, 'Round 3'!K66)</f>
        <v>87.333333333333329</v>
      </c>
      <c r="M66" s="29">
        <f>AVERAGE('Round 1'!L66,'Round 2'!L66, 'Round 3'!L66)</f>
        <v>60.666666666666664</v>
      </c>
      <c r="N66" s="29">
        <f>AVERAGE('Round 1'!M66,'Round 2'!M66, 'Round 3'!M66)</f>
        <v>1174</v>
      </c>
      <c r="O66" s="29">
        <f t="shared" ref="O66:O81" si="29">J66+K66+L66</f>
        <v>877.66666666666663</v>
      </c>
      <c r="P66" s="30">
        <f>'Control Data'!$P$8/O66</f>
        <v>4.609950626661603</v>
      </c>
      <c r="Q66" s="30">
        <f>'Control Data'!$P$16/O66</f>
        <v>4.8366881883782762</v>
      </c>
      <c r="R66" s="30">
        <f t="shared" si="24"/>
        <v>7.3594117647058823</v>
      </c>
      <c r="S66" s="30">
        <f t="shared" si="5"/>
        <v>0.51757031647953955</v>
      </c>
      <c r="T66" s="30">
        <f t="shared" si="25"/>
        <v>0.54302669141266602</v>
      </c>
      <c r="U66" s="30">
        <f t="shared" si="26"/>
        <v>1.4774183467463153</v>
      </c>
    </row>
    <row r="67" spans="1:23">
      <c r="A67" t="s">
        <v>67</v>
      </c>
      <c r="B67" t="s">
        <v>67</v>
      </c>
      <c r="C67" s="2">
        <v>11</v>
      </c>
      <c r="D67" s="7">
        <f t="shared" si="27"/>
        <v>44</v>
      </c>
      <c r="E67" s="2">
        <v>7</v>
      </c>
      <c r="F67" s="3">
        <v>16777216</v>
      </c>
      <c r="G67" s="3">
        <v>6321118503</v>
      </c>
      <c r="H67" s="26">
        <f t="shared" si="28"/>
        <v>376</v>
      </c>
      <c r="I67" s="29">
        <f>AVERAGE('Round 1'!H67,'Round 2'!H67, 'Round 3'!H67)</f>
        <v>228.33333333333334</v>
      </c>
      <c r="J67" s="29">
        <f>AVERAGE('Round 1'!I67,'Round 2'!I67, 'Round 3'!I67)</f>
        <v>196.33333333333334</v>
      </c>
      <c r="K67" s="4">
        <f>AVERAGE('Round 1'!J67,'Round 2'!J67, 'Round 3'!J67)</f>
        <v>502.66666666666669</v>
      </c>
      <c r="L67" s="29">
        <f>AVERAGE('Round 1'!K67,'Round 2'!K67, 'Round 3'!K67)</f>
        <v>84.666666666666671</v>
      </c>
      <c r="M67" s="29">
        <f>AVERAGE('Round 1'!L67,'Round 2'!L67, 'Round 3'!L67)</f>
        <v>60.333333333333336</v>
      </c>
      <c r="N67" s="29">
        <f>AVERAGE('Round 1'!M67,'Round 2'!M67, 'Round 3'!M67)</f>
        <v>1076.6666666666667</v>
      </c>
      <c r="O67" s="29">
        <f t="shared" si="29"/>
        <v>783.66666666666663</v>
      </c>
      <c r="P67" s="30">
        <f>'Control Data'!$P$8/O67</f>
        <v>5.1629094002552112</v>
      </c>
      <c r="Q67" s="30">
        <f>'Control Data'!$P$16/O67</f>
        <v>5.4168438962143775</v>
      </c>
      <c r="R67" s="30">
        <f t="shared" si="24"/>
        <v>8.296419098143236</v>
      </c>
      <c r="S67" s="30">
        <f t="shared" si="5"/>
        <v>0.55295877359360812</v>
      </c>
      <c r="T67" s="30">
        <f t="shared" si="25"/>
        <v>0.58015570783610126</v>
      </c>
      <c r="U67" s="30">
        <f t="shared" si="26"/>
        <v>0.93700733343735365</v>
      </c>
    </row>
    <row r="68" spans="1:23" hidden="1">
      <c r="A68" t="s">
        <v>67</v>
      </c>
      <c r="B68" t="s">
        <v>67</v>
      </c>
      <c r="C68" s="2">
        <v>13</v>
      </c>
      <c r="D68" s="7">
        <f t="shared" si="27"/>
        <v>52</v>
      </c>
      <c r="E68" s="2">
        <v>7</v>
      </c>
      <c r="F68" s="3">
        <v>16777216</v>
      </c>
      <c r="G68" s="3">
        <v>6321118503</v>
      </c>
      <c r="H68" s="26">
        <f t="shared" si="28"/>
        <v>376</v>
      </c>
      <c r="I68" s="29">
        <f>AVERAGE('Round 1'!H68,'Round 2'!H68, 'Round 3'!H68)</f>
        <v>235.33333333333334</v>
      </c>
      <c r="J68" s="29">
        <f>AVERAGE('Round 1'!I68,'Round 2'!I68, 'Round 3'!I68)</f>
        <v>186</v>
      </c>
      <c r="K68" s="4">
        <f>AVERAGE('Round 1'!J68,'Round 2'!J68, 'Round 3'!J68)</f>
        <v>436</v>
      </c>
      <c r="L68" s="29">
        <f>AVERAGE('Round 1'!K68,'Round 2'!K68, 'Round 3'!K68)</f>
        <v>78</v>
      </c>
      <c r="M68" s="29">
        <f>AVERAGE('Round 1'!L68,'Round 2'!L68, 'Round 3'!L68)</f>
        <v>59.333333333333336</v>
      </c>
      <c r="N68" s="29">
        <f>AVERAGE('Round 1'!M68,'Round 2'!M68, 'Round 3'!M68)</f>
        <v>998.66666666666663</v>
      </c>
      <c r="O68" s="29">
        <f t="shared" si="29"/>
        <v>700</v>
      </c>
      <c r="P68" s="30">
        <f>'Control Data'!$P$8/O68</f>
        <v>5.78</v>
      </c>
      <c r="Q68" s="30">
        <f>'Control Data'!$P$16/O68</f>
        <v>6.0642857142857141</v>
      </c>
      <c r="R68" s="30">
        <f t="shared" si="24"/>
        <v>9.5649847094801217</v>
      </c>
      <c r="S68" s="30">
        <f t="shared" ref="S68:S81" si="30">P68-P67</f>
        <v>0.61709059974478908</v>
      </c>
      <c r="T68" s="30">
        <f t="shared" si="25"/>
        <v>0.64744181807133661</v>
      </c>
      <c r="U68" s="30">
        <f t="shared" si="26"/>
        <v>1.2685656113368857</v>
      </c>
    </row>
    <row r="69" spans="1:23">
      <c r="A69" t="s">
        <v>67</v>
      </c>
      <c r="B69" t="s">
        <v>67</v>
      </c>
      <c r="C69" s="2">
        <v>15</v>
      </c>
      <c r="D69" s="7">
        <f t="shared" si="27"/>
        <v>60</v>
      </c>
      <c r="E69" s="2">
        <v>7</v>
      </c>
      <c r="F69" s="3">
        <v>16777216</v>
      </c>
      <c r="G69" s="3">
        <v>6321118503</v>
      </c>
      <c r="H69" s="26">
        <f t="shared" si="28"/>
        <v>376</v>
      </c>
      <c r="I69" s="29">
        <f>AVERAGE('Round 1'!H69,'Round 2'!H69, 'Round 3'!H69)</f>
        <v>235</v>
      </c>
      <c r="J69" s="29">
        <f>AVERAGE('Round 1'!I69,'Round 2'!I69, 'Round 3'!I69)</f>
        <v>180.33333333333334</v>
      </c>
      <c r="K69" s="4">
        <f>AVERAGE('Round 1'!J69,'Round 2'!J69, 'Round 3'!J69)</f>
        <v>385</v>
      </c>
      <c r="L69" s="29">
        <f>AVERAGE('Round 1'!K69,'Round 2'!K69, 'Round 3'!K69)</f>
        <v>79.333333333333329</v>
      </c>
      <c r="M69" s="29">
        <f>AVERAGE('Round 1'!L69,'Round 2'!L69, 'Round 3'!L69)</f>
        <v>58.666666666666664</v>
      </c>
      <c r="N69" s="29">
        <f>AVERAGE('Round 1'!M69,'Round 2'!M69, 'Round 3'!M69)</f>
        <v>942.33333333333337</v>
      </c>
      <c r="O69" s="29">
        <f t="shared" si="29"/>
        <v>644.66666666666674</v>
      </c>
      <c r="P69" s="30">
        <f>'Control Data'!$P$8/O69</f>
        <v>6.2761116856256454</v>
      </c>
      <c r="Q69" s="30">
        <f>'Control Data'!$P$16/O69</f>
        <v>6.5847983453981378</v>
      </c>
      <c r="R69" s="30">
        <f t="shared" si="24"/>
        <v>10.832034632034631</v>
      </c>
      <c r="S69" s="30">
        <f t="shared" si="30"/>
        <v>0.49611168562564512</v>
      </c>
      <c r="T69" s="30">
        <f t="shared" si="25"/>
        <v>0.52051263111242374</v>
      </c>
      <c r="U69" s="30">
        <f t="shared" si="26"/>
        <v>1.2670499225545093</v>
      </c>
    </row>
    <row r="70" spans="1:23" hidden="1">
      <c r="A70" t="s">
        <v>67</v>
      </c>
      <c r="B70" t="s">
        <v>67</v>
      </c>
      <c r="C70" s="2">
        <v>17</v>
      </c>
      <c r="D70" s="7">
        <f t="shared" si="27"/>
        <v>68</v>
      </c>
      <c r="E70" s="2">
        <v>7</v>
      </c>
      <c r="F70" s="3">
        <v>16777216</v>
      </c>
      <c r="G70" s="3">
        <v>6321118503</v>
      </c>
      <c r="H70" s="26">
        <f t="shared" si="28"/>
        <v>376</v>
      </c>
      <c r="I70" s="29">
        <f>AVERAGE('Round 1'!H70,'Round 2'!H70, 'Round 3'!H70)</f>
        <v>236.66666666666666</v>
      </c>
      <c r="J70" s="29">
        <f>AVERAGE('Round 1'!I70,'Round 2'!I70, 'Round 3'!I70)</f>
        <v>180.33333333333334</v>
      </c>
      <c r="K70" s="4">
        <f>AVERAGE('Round 1'!J70,'Round 2'!J70, 'Round 3'!J70)</f>
        <v>350.66666666666669</v>
      </c>
      <c r="L70" s="29">
        <f>AVERAGE('Round 1'!K70,'Round 2'!K70, 'Round 3'!K70)</f>
        <v>79.333333333333329</v>
      </c>
      <c r="M70" s="29">
        <f>AVERAGE('Round 1'!L70,'Round 2'!L70, 'Round 3'!L70)</f>
        <v>58.333333333333336</v>
      </c>
      <c r="N70" s="29">
        <f>AVERAGE('Round 1'!M70,'Round 2'!M70, 'Round 3'!M70)</f>
        <v>909</v>
      </c>
      <c r="O70" s="29">
        <f t="shared" si="29"/>
        <v>610.33333333333337</v>
      </c>
      <c r="P70" s="30">
        <f>'Control Data'!$P$8/O70</f>
        <v>6.6291643910431457</v>
      </c>
      <c r="Q70" s="30">
        <f>'Control Data'!$P$16/O70</f>
        <v>6.955215729109776</v>
      </c>
      <c r="R70" s="30">
        <f t="shared" si="24"/>
        <v>11.892585551330797</v>
      </c>
      <c r="S70" s="30">
        <f t="shared" si="30"/>
        <v>0.35305270541750033</v>
      </c>
      <c r="T70" s="30">
        <f t="shared" si="25"/>
        <v>0.37041738371163824</v>
      </c>
      <c r="U70" s="30">
        <f t="shared" si="26"/>
        <v>1.0605509192961655</v>
      </c>
    </row>
    <row r="71" spans="1:23" ht="16" thickBot="1">
      <c r="A71" s="8" t="s">
        <v>67</v>
      </c>
      <c r="B71" s="8" t="s">
        <v>67</v>
      </c>
      <c r="C71" s="9">
        <v>19</v>
      </c>
      <c r="D71" s="9">
        <f t="shared" si="27"/>
        <v>76</v>
      </c>
      <c r="E71" s="9">
        <v>7</v>
      </c>
      <c r="F71" s="13">
        <v>16777216</v>
      </c>
      <c r="G71" s="13">
        <v>6321118503</v>
      </c>
      <c r="H71" s="31">
        <f t="shared" si="28"/>
        <v>376</v>
      </c>
      <c r="I71" s="32">
        <f>AVERAGE('Round 1'!H71,'Round 2'!H71, 'Round 3'!H71)</f>
        <v>231</v>
      </c>
      <c r="J71" s="32">
        <f>AVERAGE('Round 1'!I71,'Round 2'!I71, 'Round 3'!I71)</f>
        <v>183.66666666666666</v>
      </c>
      <c r="K71" s="33">
        <f>AVERAGE('Round 1'!J71,'Round 2'!J71, 'Round 3'!J71)</f>
        <v>327.66666666666669</v>
      </c>
      <c r="L71" s="32">
        <f>AVERAGE('Round 1'!K71,'Round 2'!K71, 'Round 3'!K71)</f>
        <v>78.666666666666671</v>
      </c>
      <c r="M71" s="32">
        <f>AVERAGE('Round 1'!L71,'Round 2'!L71, 'Round 3'!L71)</f>
        <v>55.333333333333336</v>
      </c>
      <c r="N71" s="32">
        <f>AVERAGE('Round 1'!M71,'Round 2'!M71, 'Round 3'!M71)</f>
        <v>880.33333333333337</v>
      </c>
      <c r="O71" s="32">
        <f t="shared" si="29"/>
        <v>590</v>
      </c>
      <c r="P71" s="34">
        <f>'Control Data'!$P$8/O71</f>
        <v>6.8576271186440678</v>
      </c>
      <c r="Q71" s="34">
        <f>'Control Data'!$P$16/O71</f>
        <v>7.1949152542372881</v>
      </c>
      <c r="R71" s="34">
        <f t="shared" si="24"/>
        <v>12.727365208545267</v>
      </c>
      <c r="S71" s="34">
        <f t="shared" si="30"/>
        <v>0.22846272760092212</v>
      </c>
      <c r="T71" s="34">
        <f t="shared" si="25"/>
        <v>0.23969952512751203</v>
      </c>
      <c r="U71" s="34">
        <f t="shared" si="26"/>
        <v>0.83477965721447056</v>
      </c>
    </row>
    <row r="72" spans="1:23" ht="16" thickTop="1">
      <c r="A72" t="s">
        <v>67</v>
      </c>
      <c r="B72" t="s">
        <v>67</v>
      </c>
      <c r="C72" s="2">
        <v>1</v>
      </c>
      <c r="D72" s="11">
        <f t="shared" si="27"/>
        <v>4</v>
      </c>
      <c r="E72" s="2">
        <v>8</v>
      </c>
      <c r="F72" s="3">
        <v>25165824</v>
      </c>
      <c r="G72" s="3">
        <v>10514761914</v>
      </c>
      <c r="H72" s="26">
        <f t="shared" si="28"/>
        <v>417</v>
      </c>
      <c r="I72" s="29">
        <f>AVERAGE('Round 1'!H72,'Round 2'!H72, 'Round 3'!H72)</f>
        <v>386.66666666666669</v>
      </c>
      <c r="J72" s="29">
        <f>AVERAGE('Round 1'!I72,'Round 2'!I72, 'Round 3'!I72)</f>
        <v>288</v>
      </c>
      <c r="K72" s="4">
        <f>AVERAGE('Round 1'!J72,'Round 2'!J72, 'Round 3'!J72)</f>
        <v>15153</v>
      </c>
      <c r="L72" s="29">
        <f>AVERAGE('Round 1'!K72,'Round 2'!K72, 'Round 3'!K72)</f>
        <v>301</v>
      </c>
      <c r="M72" s="29">
        <f>AVERAGE('Round 1'!L72,'Round 2'!L72, 'Round 3'!L72)</f>
        <v>180.33333333333334</v>
      </c>
      <c r="N72" s="29">
        <f>AVERAGE('Round 1'!M72,'Round 2'!M72, 'Round 3'!M72)</f>
        <v>16394.666666666668</v>
      </c>
      <c r="O72" s="29">
        <f t="shared" si="29"/>
        <v>15742</v>
      </c>
      <c r="P72" s="30">
        <f>'Control Data'!$P$9/O72</f>
        <v>0.96982594333629779</v>
      </c>
      <c r="Q72" s="30">
        <f>'Control Data'!$P$17/O72</f>
        <v>1.0491043069495616</v>
      </c>
      <c r="R72" s="30">
        <f>$K$72/K72</f>
        <v>1</v>
      </c>
      <c r="S72" s="30">
        <v>0</v>
      </c>
      <c r="T72" s="30">
        <v>0</v>
      </c>
      <c r="U72" s="30">
        <v>0</v>
      </c>
    </row>
    <row r="73" spans="1:23" hidden="1">
      <c r="A73" t="s">
        <v>67</v>
      </c>
      <c r="B73" t="s">
        <v>67</v>
      </c>
      <c r="C73" s="2">
        <v>3</v>
      </c>
      <c r="D73" s="7">
        <f t="shared" si="27"/>
        <v>12</v>
      </c>
      <c r="E73" s="2">
        <v>8</v>
      </c>
      <c r="F73" s="3">
        <v>25165824</v>
      </c>
      <c r="G73" s="3">
        <v>10514761914</v>
      </c>
      <c r="H73" s="26">
        <f t="shared" si="28"/>
        <v>417</v>
      </c>
      <c r="I73" s="29">
        <f>AVERAGE('Round 1'!H73,'Round 2'!H73, 'Round 3'!H73)</f>
        <v>360.33333333333331</v>
      </c>
      <c r="J73" s="29">
        <f>AVERAGE('Round 1'!I73,'Round 2'!I73, 'Round 3'!I73)</f>
        <v>329</v>
      </c>
      <c r="K73" s="4">
        <f>AVERAGE('Round 1'!J73,'Round 2'!J73, 'Round 3'!J73)</f>
        <v>5308</v>
      </c>
      <c r="L73" s="29">
        <f>AVERAGE('Round 1'!K73,'Round 2'!K73, 'Round 3'!K73)</f>
        <v>274.33333333333331</v>
      </c>
      <c r="M73" s="29">
        <f>AVERAGE('Round 1'!L73,'Round 2'!L73, 'Round 3'!L73)</f>
        <v>275</v>
      </c>
      <c r="N73" s="29">
        <f>AVERAGE('Round 1'!M73,'Round 2'!M73, 'Round 3'!M73)</f>
        <v>6551</v>
      </c>
      <c r="O73" s="29">
        <f t="shared" si="29"/>
        <v>5911.333333333333</v>
      </c>
      <c r="P73" s="30">
        <f>'Control Data'!$P$9/O73</f>
        <v>2.5826660651855193</v>
      </c>
      <c r="Q73" s="30">
        <f>'Control Data'!$P$17/O73</f>
        <v>2.7937859478966955</v>
      </c>
      <c r="R73" s="30">
        <f t="shared" ref="R73:R81" si="31">$K$72/K73</f>
        <v>2.8547475508666165</v>
      </c>
      <c r="S73" s="30">
        <f t="shared" si="30"/>
        <v>1.6128401218492217</v>
      </c>
      <c r="T73" s="30">
        <f t="shared" ref="T73:T81" si="32">Q73-Q72</f>
        <v>1.744681640947134</v>
      </c>
      <c r="U73" s="30">
        <f t="shared" ref="U73:U81" si="33">R73-R72</f>
        <v>1.8547475508666165</v>
      </c>
    </row>
    <row r="74" spans="1:23">
      <c r="A74" t="s">
        <v>67</v>
      </c>
      <c r="B74" t="s">
        <v>67</v>
      </c>
      <c r="C74" s="2">
        <v>5</v>
      </c>
      <c r="D74" s="7">
        <f t="shared" si="27"/>
        <v>20</v>
      </c>
      <c r="E74" s="2">
        <v>8</v>
      </c>
      <c r="F74" s="3">
        <v>25165824</v>
      </c>
      <c r="G74" s="3">
        <v>10514761914</v>
      </c>
      <c r="H74" s="26">
        <f t="shared" si="28"/>
        <v>417</v>
      </c>
      <c r="I74" s="29">
        <f>AVERAGE('Round 1'!H74,'Round 2'!H74, 'Round 3'!H74)</f>
        <v>382.33333333333331</v>
      </c>
      <c r="J74" s="29">
        <f>AVERAGE('Round 1'!I74,'Round 2'!I74, 'Round 3'!I74)</f>
        <v>310.33333333333331</v>
      </c>
      <c r="K74" s="4">
        <f>AVERAGE('Round 1'!J74,'Round 2'!J74, 'Round 3'!J74)</f>
        <v>3248.3333333333335</v>
      </c>
      <c r="L74" s="29">
        <f>AVERAGE('Round 1'!K74,'Round 2'!K74, 'Round 3'!K74)</f>
        <v>270.66666666666669</v>
      </c>
      <c r="M74" s="29">
        <f>AVERAGE('Round 1'!L74,'Round 2'!L74, 'Round 3'!L74)</f>
        <v>263</v>
      </c>
      <c r="N74" s="29">
        <f>AVERAGE('Round 1'!M74,'Round 2'!M74, 'Round 3'!M74)</f>
        <v>4478.666666666667</v>
      </c>
      <c r="O74" s="29">
        <f t="shared" si="29"/>
        <v>3829.3333333333335</v>
      </c>
      <c r="P74" s="30">
        <f>'Control Data'!$P$9/O74</f>
        <v>3.9868558495821724</v>
      </c>
      <c r="Q74" s="30">
        <f>'Control Data'!$P$17/O74</f>
        <v>4.312761142061281</v>
      </c>
      <c r="R74" s="30">
        <f t="shared" si="31"/>
        <v>4.6648537711647</v>
      </c>
      <c r="S74" s="30">
        <f t="shared" si="30"/>
        <v>1.4041897843966531</v>
      </c>
      <c r="T74" s="30">
        <f t="shared" si="32"/>
        <v>1.5189751941645855</v>
      </c>
      <c r="U74" s="30">
        <f t="shared" si="33"/>
        <v>1.8101062202980835</v>
      </c>
    </row>
    <row r="75" spans="1:23" hidden="1">
      <c r="A75" t="s">
        <v>67</v>
      </c>
      <c r="B75" t="s">
        <v>67</v>
      </c>
      <c r="C75" s="2">
        <v>7</v>
      </c>
      <c r="D75" s="7">
        <f t="shared" si="27"/>
        <v>28</v>
      </c>
      <c r="E75" s="2">
        <v>8</v>
      </c>
      <c r="F75" s="3">
        <v>25165824</v>
      </c>
      <c r="G75" s="3">
        <v>10514761914</v>
      </c>
      <c r="H75" s="26">
        <f t="shared" si="28"/>
        <v>417</v>
      </c>
      <c r="I75" s="29">
        <f>AVERAGE('Round 1'!H75,'Round 2'!H75, 'Round 3'!H75)</f>
        <v>377</v>
      </c>
      <c r="J75" s="29">
        <f>AVERAGE('Round 1'!I75,'Round 2'!I75, 'Round 3'!I75)</f>
        <v>326.66666666666669</v>
      </c>
      <c r="K75" s="4">
        <f>AVERAGE('Round 1'!J75,'Round 2'!J75, 'Round 3'!J75)</f>
        <v>2373.3333333333335</v>
      </c>
      <c r="L75" s="29">
        <f>AVERAGE('Round 1'!K75,'Round 2'!K75, 'Round 3'!K75)</f>
        <v>306.66666666666669</v>
      </c>
      <c r="M75" s="29">
        <f>AVERAGE('Round 1'!L75,'Round 2'!L75, 'Round 3'!L75)</f>
        <v>250.33333333333334</v>
      </c>
      <c r="N75" s="29">
        <f>AVERAGE('Round 1'!M75,'Round 2'!M75, 'Round 3'!M75)</f>
        <v>3638</v>
      </c>
      <c r="O75" s="29">
        <f t="shared" si="29"/>
        <v>3006.6666666666665</v>
      </c>
      <c r="P75" s="30">
        <f>'Control Data'!$P$9/O75</f>
        <v>5.077716186252772</v>
      </c>
      <c r="Q75" s="30">
        <f>'Control Data'!$P$17/O75</f>
        <v>5.4927937915742797</v>
      </c>
      <c r="R75" s="30">
        <f t="shared" si="31"/>
        <v>6.3846910112359545</v>
      </c>
      <c r="S75" s="30">
        <f t="shared" si="30"/>
        <v>1.0908603366705996</v>
      </c>
      <c r="T75" s="30">
        <f t="shared" si="32"/>
        <v>1.1800326495129987</v>
      </c>
      <c r="U75" s="30">
        <f t="shared" si="33"/>
        <v>1.7198372400712545</v>
      </c>
    </row>
    <row r="76" spans="1:23" hidden="1">
      <c r="A76" t="s">
        <v>67</v>
      </c>
      <c r="B76" t="s">
        <v>67</v>
      </c>
      <c r="C76" s="2">
        <v>9</v>
      </c>
      <c r="D76" s="7">
        <f t="shared" si="27"/>
        <v>36</v>
      </c>
      <c r="E76" s="2">
        <v>8</v>
      </c>
      <c r="F76" s="3">
        <v>25165824</v>
      </c>
      <c r="G76" s="3">
        <v>10514761914</v>
      </c>
      <c r="H76" s="26">
        <f t="shared" si="28"/>
        <v>417</v>
      </c>
      <c r="I76" s="29">
        <f>AVERAGE('Round 1'!H76,'Round 2'!H76, 'Round 3'!H76)</f>
        <v>376</v>
      </c>
      <c r="J76" s="29">
        <f>AVERAGE('Round 1'!I76,'Round 2'!I76, 'Round 3'!I76)</f>
        <v>326.33333333333331</v>
      </c>
      <c r="K76" s="4">
        <f>AVERAGE('Round 1'!J76,'Round 2'!J76, 'Round 3'!J76)</f>
        <v>1925.3333333333333</v>
      </c>
      <c r="L76" s="29">
        <f>AVERAGE('Round 1'!K76,'Round 2'!K76, 'Round 3'!K76)</f>
        <v>291.66666666666669</v>
      </c>
      <c r="M76" s="29">
        <f>AVERAGE('Round 1'!L76,'Round 2'!L76, 'Round 3'!L76)</f>
        <v>237.66666666666666</v>
      </c>
      <c r="N76" s="29">
        <f>AVERAGE('Round 1'!M76,'Round 2'!M76, 'Round 3'!M76)</f>
        <v>3160.6666666666665</v>
      </c>
      <c r="O76" s="29">
        <f t="shared" si="29"/>
        <v>2543.333333333333</v>
      </c>
      <c r="P76" s="30">
        <f>'Control Data'!$P$9/O76</f>
        <v>6.0027522935779825</v>
      </c>
      <c r="Q76" s="30">
        <f>'Control Data'!$P$17/O76</f>
        <v>6.4934469200524259</v>
      </c>
      <c r="R76" s="30">
        <f t="shared" si="31"/>
        <v>7.8703254847645434</v>
      </c>
      <c r="S76" s="30">
        <f t="shared" si="30"/>
        <v>0.92503610732521047</v>
      </c>
      <c r="T76" s="30">
        <f t="shared" si="32"/>
        <v>1.0006531284781461</v>
      </c>
      <c r="U76" s="30">
        <f t="shared" si="33"/>
        <v>1.4856344735285889</v>
      </c>
    </row>
    <row r="77" spans="1:23">
      <c r="A77" t="s">
        <v>67</v>
      </c>
      <c r="B77" t="s">
        <v>67</v>
      </c>
      <c r="C77" s="2">
        <v>11</v>
      </c>
      <c r="D77" s="7">
        <f t="shared" si="27"/>
        <v>44</v>
      </c>
      <c r="E77" s="2">
        <v>8</v>
      </c>
      <c r="F77" s="3">
        <v>25165824</v>
      </c>
      <c r="G77" s="3">
        <v>10514761914</v>
      </c>
      <c r="H77" s="26">
        <f t="shared" si="28"/>
        <v>417</v>
      </c>
      <c r="I77" s="29">
        <f>AVERAGE('Round 1'!H77,'Round 2'!H77, 'Round 3'!H77)</f>
        <v>372.66666666666669</v>
      </c>
      <c r="J77" s="29">
        <f>AVERAGE('Round 1'!I77,'Round 2'!I77, 'Round 3'!I77)</f>
        <v>360.33333333333331</v>
      </c>
      <c r="K77" s="4">
        <f>AVERAGE('Round 1'!J77,'Round 2'!J77, 'Round 3'!J77)</f>
        <v>1538.6666666666667</v>
      </c>
      <c r="L77" s="29">
        <f>AVERAGE('Round 1'!K77,'Round 2'!K77, 'Round 3'!K77)</f>
        <v>299.33333333333331</v>
      </c>
      <c r="M77" s="29">
        <f>AVERAGE('Round 1'!L77,'Round 2'!L77, 'Round 3'!L77)</f>
        <v>243.66666666666666</v>
      </c>
      <c r="N77" s="29">
        <f>AVERAGE('Round 1'!M77,'Round 2'!M77, 'Round 3'!M77)</f>
        <v>2818</v>
      </c>
      <c r="O77" s="29">
        <f t="shared" si="29"/>
        <v>2198.3333333333335</v>
      </c>
      <c r="P77" s="30">
        <f>'Control Data'!$P$9/O77</f>
        <v>6.9448066717210004</v>
      </c>
      <c r="Q77" s="30">
        <f>'Control Data'!$P$17/O77</f>
        <v>7.5125094768764207</v>
      </c>
      <c r="R77" s="30">
        <f t="shared" si="31"/>
        <v>9.8481369150779887</v>
      </c>
      <c r="S77" s="30">
        <f t="shared" si="30"/>
        <v>0.94205437814301796</v>
      </c>
      <c r="T77" s="30">
        <f t="shared" si="32"/>
        <v>1.0190625568239948</v>
      </c>
      <c r="U77" s="30">
        <f t="shared" si="33"/>
        <v>1.9778114303134453</v>
      </c>
    </row>
    <row r="78" spans="1:23" hidden="1">
      <c r="A78" t="s">
        <v>67</v>
      </c>
      <c r="B78" t="s">
        <v>67</v>
      </c>
      <c r="C78" s="2">
        <v>13</v>
      </c>
      <c r="D78" s="7">
        <f t="shared" si="27"/>
        <v>52</v>
      </c>
      <c r="E78" s="2">
        <v>8</v>
      </c>
      <c r="F78" s="3">
        <v>25165824</v>
      </c>
      <c r="G78" s="3">
        <v>10514761914</v>
      </c>
      <c r="H78" s="26">
        <f t="shared" si="28"/>
        <v>417</v>
      </c>
      <c r="I78" s="29">
        <f>AVERAGE('Round 1'!H78,'Round 2'!H78, 'Round 3'!H78)</f>
        <v>399.66666666666669</v>
      </c>
      <c r="J78" s="29">
        <f>AVERAGE('Round 1'!I78,'Round 2'!I78, 'Round 3'!I78)</f>
        <v>281.66666666666669</v>
      </c>
      <c r="K78" s="4">
        <f>AVERAGE('Round 1'!J78,'Round 2'!J78, 'Round 3'!J78)</f>
        <v>1313</v>
      </c>
      <c r="L78" s="29">
        <f>AVERAGE('Round 1'!K78,'Round 2'!K78, 'Round 3'!K78)</f>
        <v>263</v>
      </c>
      <c r="M78" s="29">
        <f>AVERAGE('Round 1'!L78,'Round 2'!L78, 'Round 3'!L78)</f>
        <v>226.33333333333334</v>
      </c>
      <c r="N78" s="29">
        <f>AVERAGE('Round 1'!M78,'Round 2'!M78, 'Round 3'!M78)</f>
        <v>2487</v>
      </c>
      <c r="O78" s="29">
        <f t="shared" si="29"/>
        <v>1857.6666666666667</v>
      </c>
      <c r="P78" s="30">
        <f>'Control Data'!$P$9/O78</f>
        <v>8.2183743046832944</v>
      </c>
      <c r="Q78" s="30">
        <f>'Control Data'!$P$17/O78</f>
        <v>8.8901848196662474</v>
      </c>
      <c r="R78" s="30">
        <f t="shared" si="31"/>
        <v>11.540746382330541</v>
      </c>
      <c r="S78" s="30">
        <f t="shared" si="30"/>
        <v>1.273567632962294</v>
      </c>
      <c r="T78" s="30">
        <f t="shared" si="32"/>
        <v>1.3776753427898267</v>
      </c>
      <c r="U78" s="30">
        <f t="shared" si="33"/>
        <v>1.6926094672525522</v>
      </c>
    </row>
    <row r="79" spans="1:23">
      <c r="A79" t="s">
        <v>67</v>
      </c>
      <c r="B79" t="s">
        <v>67</v>
      </c>
      <c r="C79" s="2">
        <v>15</v>
      </c>
      <c r="D79" s="7">
        <f t="shared" si="27"/>
        <v>60</v>
      </c>
      <c r="E79" s="2">
        <v>8</v>
      </c>
      <c r="F79" s="3">
        <v>25165824</v>
      </c>
      <c r="G79" s="3">
        <v>10514761914</v>
      </c>
      <c r="H79" s="26">
        <f t="shared" si="28"/>
        <v>417</v>
      </c>
      <c r="I79" s="29">
        <f>AVERAGE('Round 1'!H79,'Round 2'!H79, 'Round 3'!H79)</f>
        <v>378.33333333333331</v>
      </c>
      <c r="J79" s="29">
        <f>AVERAGE('Round 1'!I79,'Round 2'!I79, 'Round 3'!I79)</f>
        <v>281</v>
      </c>
      <c r="K79" s="4">
        <f>AVERAGE('Round 1'!J79,'Round 2'!J79, 'Round 3'!J79)</f>
        <v>1165.3333333333333</v>
      </c>
      <c r="L79" s="29">
        <f>AVERAGE('Round 1'!K79,'Round 2'!K79, 'Round 3'!K79)</f>
        <v>272.33333333333331</v>
      </c>
      <c r="M79" s="29">
        <f>AVERAGE('Round 1'!L79,'Round 2'!L79, 'Round 3'!L79)</f>
        <v>222</v>
      </c>
      <c r="N79" s="29">
        <f>AVERAGE('Round 1'!M79,'Round 2'!M79, 'Round 3'!M79)</f>
        <v>2322.6666666666665</v>
      </c>
      <c r="O79" s="29">
        <f t="shared" si="29"/>
        <v>1718.6666666666665</v>
      </c>
      <c r="P79" s="30">
        <f>'Control Data'!$P$9/O79</f>
        <v>8.8830488750969749</v>
      </c>
      <c r="Q79" s="30">
        <f>'Control Data'!$P$17/O79</f>
        <v>9.6091931730023283</v>
      </c>
      <c r="R79" s="30">
        <f t="shared" si="31"/>
        <v>13.003146453089245</v>
      </c>
      <c r="S79" s="30">
        <f t="shared" si="30"/>
        <v>0.6646745704136805</v>
      </c>
      <c r="T79" s="30">
        <f t="shared" si="32"/>
        <v>0.71900835333608093</v>
      </c>
      <c r="U79" s="30">
        <f t="shared" si="33"/>
        <v>1.4624000707587044</v>
      </c>
      <c r="W79">
        <f>19*(0.4*1.2)</f>
        <v>9.1199999999999992</v>
      </c>
    </row>
    <row r="80" spans="1:23" hidden="1">
      <c r="A80" t="s">
        <v>67</v>
      </c>
      <c r="B80" t="s">
        <v>67</v>
      </c>
      <c r="C80" s="2">
        <v>17</v>
      </c>
      <c r="D80" s="7">
        <f t="shared" si="27"/>
        <v>68</v>
      </c>
      <c r="E80" s="2">
        <v>8</v>
      </c>
      <c r="F80" s="3">
        <v>25165824</v>
      </c>
      <c r="G80" s="3">
        <v>10514761914</v>
      </c>
      <c r="H80" s="26">
        <f t="shared" si="28"/>
        <v>417</v>
      </c>
      <c r="I80" s="29">
        <f>AVERAGE('Round 1'!H80,'Round 2'!H80, 'Round 3'!H80)</f>
        <v>396.66666666666669</v>
      </c>
      <c r="J80" s="29">
        <f>AVERAGE('Round 1'!I80,'Round 2'!I80, 'Round 3'!I80)</f>
        <v>275.33333333333331</v>
      </c>
      <c r="K80" s="4">
        <f>AVERAGE('Round 1'!J80,'Round 2'!J80, 'Round 3'!J80)</f>
        <v>1043</v>
      </c>
      <c r="L80" s="29">
        <f>AVERAGE('Round 1'!K80,'Round 2'!K80, 'Round 3'!K80)</f>
        <v>267.66666666666669</v>
      </c>
      <c r="M80" s="29">
        <f>AVERAGE('Round 1'!L80,'Round 2'!L80, 'Round 3'!L80)</f>
        <v>224.66666666666666</v>
      </c>
      <c r="N80" s="29">
        <f>AVERAGE('Round 1'!M80,'Round 2'!M80, 'Round 3'!M80)</f>
        <v>2211.3333333333335</v>
      </c>
      <c r="O80" s="29">
        <f t="shared" si="29"/>
        <v>1586</v>
      </c>
      <c r="P80" s="30">
        <f>'Control Data'!$P$9/O80</f>
        <v>9.6261034047919285</v>
      </c>
      <c r="Q80" s="30">
        <f>'Control Data'!$P$17/O80</f>
        <v>10.412988650693569</v>
      </c>
      <c r="R80" s="30">
        <f t="shared" si="31"/>
        <v>14.528283796740173</v>
      </c>
      <c r="S80" s="30">
        <f t="shared" si="30"/>
        <v>0.74305452969495356</v>
      </c>
      <c r="T80" s="30">
        <f t="shared" si="32"/>
        <v>0.80379547769124038</v>
      </c>
      <c r="U80" s="30">
        <f t="shared" si="33"/>
        <v>1.5251373436509272</v>
      </c>
    </row>
    <row r="81" spans="1:21">
      <c r="A81" t="s">
        <v>67</v>
      </c>
      <c r="B81" t="s">
        <v>67</v>
      </c>
      <c r="C81" s="2">
        <v>19</v>
      </c>
      <c r="D81" s="7">
        <f t="shared" si="27"/>
        <v>76</v>
      </c>
      <c r="E81" s="2">
        <v>8</v>
      </c>
      <c r="F81" s="3">
        <v>25165824</v>
      </c>
      <c r="G81" s="3">
        <v>10514761914</v>
      </c>
      <c r="H81" s="26">
        <f t="shared" si="28"/>
        <v>417</v>
      </c>
      <c r="I81" s="29">
        <f>AVERAGE('Round 1'!H81,'Round 2'!H81, 'Round 3'!H81)</f>
        <v>399.33333333333331</v>
      </c>
      <c r="J81" s="29">
        <f>AVERAGE('Round 1'!I81,'Round 2'!I81, 'Round 3'!I81)</f>
        <v>281.33333333333331</v>
      </c>
      <c r="K81" s="4">
        <f>AVERAGE('Round 1'!J81,'Round 2'!J81, 'Round 3'!J81)</f>
        <v>944.66666666666663</v>
      </c>
      <c r="L81" s="29">
        <f>AVERAGE('Round 1'!K81,'Round 2'!K81, 'Round 3'!K81)</f>
        <v>265</v>
      </c>
      <c r="M81" s="29">
        <f>AVERAGE('Round 1'!L81,'Round 2'!L81, 'Round 3'!L81)</f>
        <v>226.66666666666666</v>
      </c>
      <c r="N81" s="29">
        <f>AVERAGE('Round 1'!M81,'Round 2'!M81, 'Round 3'!M81)</f>
        <v>2120.6666666666665</v>
      </c>
      <c r="O81" s="29">
        <f t="shared" si="29"/>
        <v>1491</v>
      </c>
      <c r="P81" s="30">
        <f>'Control Data'!$P$9/O81</f>
        <v>10.23943661971831</v>
      </c>
      <c r="Q81" s="30">
        <f>'Control Data'!$P$17/O81</f>
        <v>11.076458752515091</v>
      </c>
      <c r="R81" s="30">
        <f t="shared" si="31"/>
        <v>16.040578687367677</v>
      </c>
      <c r="S81" s="30">
        <f t="shared" si="30"/>
        <v>0.61333321492638149</v>
      </c>
      <c r="T81" s="30">
        <f t="shared" si="32"/>
        <v>0.66347010182152211</v>
      </c>
      <c r="U81" s="30">
        <f t="shared" si="33"/>
        <v>1.5122948906275049</v>
      </c>
    </row>
    <row r="86" spans="1:21">
      <c r="H86" s="3"/>
    </row>
  </sheetData>
  <autoFilter ref="A1:W81">
    <filterColumn colId="2">
      <filters>
        <filter val="1"/>
        <filter val="11"/>
        <filter val="15"/>
        <filter val="19"/>
        <filter val="5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Control Data</vt:lpstr>
      <vt:lpstr>Linear Predictions</vt:lpstr>
      <vt:lpstr>Round 1 (Full)</vt:lpstr>
      <vt:lpstr>Round 1</vt:lpstr>
      <vt:lpstr>Round 2</vt:lpstr>
      <vt:lpstr>Round 3</vt:lpstr>
      <vt:lpstr>Average Speedup</vt:lpstr>
      <vt:lpstr>Average Speedup Graph (1-6)</vt:lpstr>
      <vt:lpstr>Average Speedup Graph (6-8)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2012-04-10T19:31:26Z</dcterms:created>
  <dcterms:modified xsi:type="dcterms:W3CDTF">2012-08-01T14:39:12Z</dcterms:modified>
</cp:coreProperties>
</file>