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90" firstSheet="4" activeTab="5"/>
  </bookViews>
  <sheets>
    <sheet name="데이터 입력" sheetId="2" r:id="rId1"/>
    <sheet name="자동 채우기" sheetId="5" r:id="rId2"/>
    <sheet name="셀 범위" sheetId="4" r:id="rId3"/>
    <sheet name="행열 삽입삭제" sheetId="10" r:id="rId4"/>
    <sheet name="셀 삽입삭제" sheetId="6" r:id="rId5"/>
    <sheet name="셀 복사 이동 끼워넣기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7" l="1"/>
  <c r="L19" i="7"/>
  <c r="L18" i="7"/>
  <c r="L17" i="7"/>
  <c r="L16" i="7"/>
  <c r="L15" i="7"/>
  <c r="L14" i="7"/>
  <c r="F13" i="10"/>
  <c r="F12" i="10"/>
  <c r="F11" i="10"/>
  <c r="E11" i="10"/>
  <c r="E12" i="10"/>
  <c r="E13" i="10"/>
  <c r="G2" i="10"/>
  <c r="G3" i="10"/>
  <c r="G4" i="10"/>
  <c r="G5" i="10"/>
  <c r="G6" i="10"/>
  <c r="G7" i="10"/>
  <c r="H3" i="10" l="1"/>
  <c r="H6" i="10"/>
  <c r="H7" i="10"/>
  <c r="H5" i="10"/>
  <c r="H2" i="10"/>
  <c r="H4" i="10"/>
  <c r="D13" i="10"/>
  <c r="C13" i="10"/>
  <c r="D12" i="10"/>
  <c r="C12" i="10"/>
  <c r="D11" i="10"/>
  <c r="C11" i="10"/>
  <c r="I7" i="10"/>
  <c r="I6" i="10"/>
  <c r="I5" i="10"/>
  <c r="I4" i="10"/>
  <c r="I3" i="10"/>
  <c r="I2" i="10"/>
  <c r="I11" i="10" l="1"/>
  <c r="G11" i="10"/>
  <c r="H11" i="10" s="1"/>
  <c r="I12" i="10"/>
  <c r="G12" i="10"/>
  <c r="I13" i="10"/>
  <c r="G13" i="10"/>
  <c r="F8" i="7"/>
  <c r="F7" i="7"/>
  <c r="F6" i="7"/>
  <c r="F5" i="7"/>
  <c r="F4" i="7"/>
  <c r="F3" i="7"/>
  <c r="F2" i="7"/>
  <c r="F3" i="6"/>
  <c r="F4" i="6"/>
  <c r="F5" i="6"/>
  <c r="F6" i="6"/>
  <c r="F7" i="6"/>
  <c r="F8" i="6"/>
  <c r="F2" i="6"/>
  <c r="H12" i="10" l="1"/>
  <c r="H13" i="10"/>
  <c r="D13" i="4"/>
  <c r="C13" i="4"/>
  <c r="D12" i="4"/>
  <c r="E12" i="4" s="1"/>
  <c r="C12" i="4"/>
  <c r="D11" i="4"/>
  <c r="C11" i="4"/>
  <c r="G7" i="4"/>
  <c r="E7" i="4"/>
  <c r="G6" i="4"/>
  <c r="E6" i="4"/>
  <c r="G5" i="4"/>
  <c r="E5" i="4"/>
  <c r="G4" i="4"/>
  <c r="E4" i="4"/>
  <c r="G3" i="4"/>
  <c r="E3" i="4"/>
  <c r="G2" i="4"/>
  <c r="E2" i="4"/>
  <c r="F4" i="4" s="1"/>
  <c r="G11" i="4" l="1"/>
  <c r="E13" i="4"/>
  <c r="F13" i="4" s="1"/>
  <c r="F6" i="4"/>
  <c r="G12" i="4"/>
  <c r="F5" i="4"/>
  <c r="E11" i="4"/>
  <c r="F12" i="4" s="1"/>
  <c r="F3" i="4"/>
  <c r="F7" i="4"/>
  <c r="G13" i="4"/>
  <c r="F2" i="4"/>
  <c r="F11" i="4" l="1"/>
</calcChain>
</file>

<file path=xl/sharedStrings.xml><?xml version="1.0" encoding="utf-8"?>
<sst xmlns="http://schemas.openxmlformats.org/spreadsheetml/2006/main" count="285" uniqueCount="190">
  <si>
    <t>입력 내용</t>
    <phoneticPr fontId="1" type="noConversion"/>
  </si>
  <si>
    <t>표시 결과</t>
    <phoneticPr fontId="1" type="noConversion"/>
  </si>
  <si>
    <t>비고</t>
    <phoneticPr fontId="1" type="noConversion"/>
  </si>
  <si>
    <t>재학</t>
    <phoneticPr fontId="1" type="noConversion"/>
  </si>
  <si>
    <t>'010</t>
    <phoneticPr fontId="1" type="noConversion"/>
  </si>
  <si>
    <t>소호</t>
    <phoneticPr fontId="1" type="noConversion"/>
  </si>
  <si>
    <t>소호 비즈니스 프로그래밍</t>
    <phoneticPr fontId="1" type="noConversion"/>
  </si>
  <si>
    <t>아름다운&lt;Alt+Enter&gt;
우리나라</t>
    <phoneticPr fontId="1" type="noConversion"/>
  </si>
  <si>
    <t>₩1000000</t>
    <phoneticPr fontId="1" type="noConversion"/>
  </si>
  <si>
    <t>2016</t>
    <phoneticPr fontId="1" type="noConversion"/>
  </si>
  <si>
    <t>1234567891234567</t>
    <phoneticPr fontId="1" type="noConversion"/>
  </si>
  <si>
    <t>200,000,000</t>
    <phoneticPr fontId="1" type="noConversion"/>
  </si>
  <si>
    <t>50%</t>
    <phoneticPr fontId="1" type="noConversion"/>
  </si>
  <si>
    <t>21:5</t>
    <phoneticPr fontId="1" type="noConversion"/>
  </si>
  <si>
    <t>&lt;Ctrl&gt;+&lt;;&gt;</t>
    <phoneticPr fontId="1" type="noConversion"/>
  </si>
  <si>
    <t>16-10-25</t>
    <phoneticPr fontId="1" type="noConversion"/>
  </si>
  <si>
    <t>10-25</t>
    <phoneticPr fontId="1" type="noConversion"/>
  </si>
  <si>
    <t>4:30</t>
    <phoneticPr fontId="1" type="noConversion"/>
  </si>
  <si>
    <t>&lt;Ctrl&gt;+&lt;Shift&gt;+&lt;;&gt;</t>
    <phoneticPr fontId="1" type="noConversion"/>
  </si>
  <si>
    <t>서울</t>
    <phoneticPr fontId="1" type="noConversion"/>
  </si>
  <si>
    <t>1분기</t>
    <phoneticPr fontId="1" type="noConversion"/>
  </si>
  <si>
    <t>1000원</t>
    <phoneticPr fontId="1" type="noConversion"/>
  </si>
  <si>
    <t>10년</t>
    <phoneticPr fontId="1" type="noConversion"/>
  </si>
  <si>
    <t>월</t>
    <phoneticPr fontId="1" type="noConversion"/>
  </si>
  <si>
    <t>1월</t>
    <phoneticPr fontId="1" type="noConversion"/>
  </si>
  <si>
    <t>Jan</t>
    <phoneticPr fontId="1" type="noConversion"/>
  </si>
  <si>
    <t>Monday</t>
    <phoneticPr fontId="1" type="noConversion"/>
  </si>
  <si>
    <t>이름</t>
    <phoneticPr fontId="3" type="noConversion"/>
  </si>
  <si>
    <t>소속</t>
  </si>
  <si>
    <t>1분기</t>
    <phoneticPr fontId="3" type="noConversion"/>
  </si>
  <si>
    <t>2분기</t>
    <phoneticPr fontId="1" type="noConversion"/>
  </si>
  <si>
    <t>합계</t>
    <phoneticPr fontId="3" type="noConversion"/>
  </si>
  <si>
    <t>순위</t>
    <phoneticPr fontId="1" type="noConversion"/>
  </si>
  <si>
    <t>비교</t>
    <phoneticPr fontId="1" type="noConversion"/>
  </si>
  <si>
    <t>김영희</t>
    <phoneticPr fontId="3" type="noConversion"/>
  </si>
  <si>
    <t>영업1팀</t>
    <phoneticPr fontId="1" type="noConversion"/>
  </si>
  <si>
    <t>정소희</t>
    <phoneticPr fontId="1" type="noConversion"/>
  </si>
  <si>
    <t>영업2팀</t>
    <phoneticPr fontId="1" type="noConversion"/>
  </si>
  <si>
    <t>영업2팀</t>
    <phoneticPr fontId="1" type="noConversion"/>
  </si>
  <si>
    <t>이영욱</t>
    <phoneticPr fontId="1" type="noConversion"/>
  </si>
  <si>
    <t>이영욱</t>
    <phoneticPr fontId="1" type="noConversion"/>
  </si>
  <si>
    <t>나순규</t>
    <phoneticPr fontId="1" type="noConversion"/>
  </si>
  <si>
    <t>최지훈</t>
    <phoneticPr fontId="1" type="noConversion"/>
  </si>
  <si>
    <t>최지훈</t>
    <phoneticPr fontId="1" type="noConversion"/>
  </si>
  <si>
    <t>영업3팀</t>
    <phoneticPr fontId="1" type="noConversion"/>
  </si>
  <si>
    <t>영업3팀</t>
    <phoneticPr fontId="1" type="noConversion"/>
  </si>
  <si>
    <t>박정호</t>
    <phoneticPr fontId="3" type="noConversion"/>
  </si>
  <si>
    <t>소속</t>
    <phoneticPr fontId="3" type="noConversion"/>
  </si>
  <si>
    <t>팀장</t>
    <phoneticPr fontId="3" type="noConversion"/>
  </si>
  <si>
    <t>2분기</t>
    <phoneticPr fontId="6" type="noConversion"/>
  </si>
  <si>
    <t>순위</t>
    <phoneticPr fontId="3" type="noConversion"/>
  </si>
  <si>
    <t>비교</t>
    <phoneticPr fontId="3" type="noConversion"/>
  </si>
  <si>
    <t>성명</t>
  </si>
  <si>
    <t>직급</t>
  </si>
  <si>
    <t>기본급</t>
  </si>
  <si>
    <t>직급수당</t>
  </si>
  <si>
    <t>상여금</t>
  </si>
  <si>
    <t>급여총액</t>
  </si>
  <si>
    <t>이상호</t>
  </si>
  <si>
    <t>차장</t>
  </si>
  <si>
    <t>대리</t>
  </si>
  <si>
    <t>박철민</t>
  </si>
  <si>
    <t>사원</t>
  </si>
  <si>
    <t>조민성</t>
  </si>
  <si>
    <t>민형진</t>
  </si>
  <si>
    <t>유소현</t>
  </si>
  <si>
    <t>정영숙</t>
  </si>
  <si>
    <t>김성민</t>
  </si>
  <si>
    <t>사번</t>
    <phoneticPr fontId="1" type="noConversion"/>
  </si>
  <si>
    <t>성명</t>
    <phoneticPr fontId="1" type="noConversion"/>
  </si>
  <si>
    <t>소속</t>
    <phoneticPr fontId="1" type="noConversion"/>
  </si>
  <si>
    <t>직급</t>
    <phoneticPr fontId="1" type="noConversion"/>
  </si>
  <si>
    <t>주소</t>
    <phoneticPr fontId="1" type="noConversion"/>
  </si>
  <si>
    <t>송영호</t>
    <phoneticPr fontId="1" type="noConversion"/>
  </si>
  <si>
    <t>영업부</t>
    <phoneticPr fontId="1" type="noConversion"/>
  </si>
  <si>
    <t>상무</t>
    <phoneticPr fontId="1" type="noConversion"/>
  </si>
  <si>
    <t>서울 중구 남대문로2가 1000</t>
    <phoneticPr fontId="1" type="noConversion"/>
  </si>
  <si>
    <t>B1017</t>
    <phoneticPr fontId="1" type="noConversion"/>
  </si>
  <si>
    <t>이상호</t>
    <phoneticPr fontId="1" type="noConversion"/>
  </si>
  <si>
    <t>영업부</t>
  </si>
  <si>
    <t>차장</t>
    <phoneticPr fontId="1" type="noConversion"/>
  </si>
  <si>
    <t>대전 유성구 대정3동 98</t>
    <phoneticPr fontId="1" type="noConversion"/>
  </si>
  <si>
    <t>B1029</t>
    <phoneticPr fontId="1" type="noConversion"/>
  </si>
  <si>
    <t>조아라</t>
    <phoneticPr fontId="1" type="noConversion"/>
  </si>
  <si>
    <t>대리</t>
    <phoneticPr fontId="1" type="noConversion"/>
  </si>
  <si>
    <t>경기 용인시 기흥구 564</t>
    <phoneticPr fontId="1" type="noConversion"/>
  </si>
  <si>
    <t>B1030</t>
    <phoneticPr fontId="1" type="noConversion"/>
  </si>
  <si>
    <t>박철민</t>
    <phoneticPr fontId="1" type="noConversion"/>
  </si>
  <si>
    <t>사원</t>
    <phoneticPr fontId="1" type="noConversion"/>
  </si>
  <si>
    <t>사원</t>
    <phoneticPr fontId="1" type="noConversion"/>
  </si>
  <si>
    <t>서울 동대문구 제기동 1021</t>
    <phoneticPr fontId="1" type="noConversion"/>
  </si>
  <si>
    <t>B1033</t>
    <phoneticPr fontId="1" type="noConversion"/>
  </si>
  <si>
    <t>조민성</t>
    <phoneticPr fontId="1" type="noConversion"/>
  </si>
  <si>
    <t>경기 파주시 금촌동 451</t>
    <phoneticPr fontId="1" type="noConversion"/>
  </si>
  <si>
    <t>G1013</t>
    <phoneticPr fontId="1" type="noConversion"/>
  </si>
  <si>
    <t>김영보</t>
    <phoneticPr fontId="1" type="noConversion"/>
  </si>
  <si>
    <t>총무부</t>
    <phoneticPr fontId="1" type="noConversion"/>
  </si>
  <si>
    <t>부장</t>
    <phoneticPr fontId="1" type="noConversion"/>
  </si>
  <si>
    <t>경기 평택시 대원동 123</t>
    <phoneticPr fontId="1" type="noConversion"/>
  </si>
  <si>
    <t>G1023</t>
    <phoneticPr fontId="1" type="noConversion"/>
  </si>
  <si>
    <t>이영민</t>
    <phoneticPr fontId="1" type="noConversion"/>
  </si>
  <si>
    <t>과장</t>
    <phoneticPr fontId="1" type="noConversion"/>
  </si>
  <si>
    <t>서울 성동구 옥수동 302</t>
    <phoneticPr fontId="1" type="noConversion"/>
  </si>
  <si>
    <t>G1035</t>
    <phoneticPr fontId="1" type="noConversion"/>
  </si>
  <si>
    <t>김초롱</t>
    <phoneticPr fontId="1" type="noConversion"/>
  </si>
  <si>
    <t xml:space="preserve">서울 광진구  구의2동 101 </t>
    <phoneticPr fontId="1" type="noConversion"/>
  </si>
  <si>
    <t>H1015</t>
    <phoneticPr fontId="1" type="noConversion"/>
  </si>
  <si>
    <t>박경철</t>
    <phoneticPr fontId="1" type="noConversion"/>
  </si>
  <si>
    <t>인사부</t>
    <phoneticPr fontId="1" type="noConversion"/>
  </si>
  <si>
    <t>차장</t>
    <phoneticPr fontId="1" type="noConversion"/>
  </si>
  <si>
    <t>경기 성남시 분당구 야탑동 230</t>
    <phoneticPr fontId="1" type="noConversion"/>
  </si>
  <si>
    <t>입력 내용</t>
    <phoneticPr fontId="1" type="noConversion"/>
  </si>
  <si>
    <t>한자와 특수 기호 입력하기</t>
    <phoneticPr fontId="1" type="noConversion"/>
  </si>
  <si>
    <t>대한민국</t>
    <phoneticPr fontId="1" type="noConversion"/>
  </si>
  <si>
    <t>문자와 숫자 채우기</t>
    <phoneticPr fontId="1" type="noConversion"/>
  </si>
  <si>
    <t>채우기 핸들 사용하기</t>
    <phoneticPr fontId="1" type="noConversion"/>
  </si>
  <si>
    <t>문자와 숫자가 섞여 있는 경우</t>
    <phoneticPr fontId="1" type="noConversion"/>
  </si>
  <si>
    <t>자동채우기 옵션으로 채우기</t>
    <phoneticPr fontId="1" type="noConversion"/>
  </si>
  <si>
    <t xml:space="preserve"> </t>
    <phoneticPr fontId="1" type="noConversion"/>
  </si>
  <si>
    <t>사용자 지정 목록으로 자동 채우기</t>
    <phoneticPr fontId="1" type="noConversion"/>
  </si>
  <si>
    <t>사용자 지정 목록 추가하기</t>
  </si>
  <si>
    <t>영업부</t>
    <phoneticPr fontId="1" type="noConversion"/>
  </si>
  <si>
    <t>소호 비즈니스 프로그래밍</t>
    <phoneticPr fontId="1" type="noConversion"/>
  </si>
  <si>
    <t>010</t>
    <phoneticPr fontId="1" type="noConversion"/>
  </si>
  <si>
    <t>아름다운 우리나라</t>
    <phoneticPr fontId="1" type="noConversion"/>
  </si>
  <si>
    <t>아름다운
우리나라</t>
    <phoneticPr fontId="1" type="noConversion"/>
  </si>
  <si>
    <t>소호 SOHO</t>
    <phoneticPr fontId="1" type="noConversion"/>
  </si>
  <si>
    <t>大韓民國</t>
    <phoneticPr fontId="1" type="noConversion"/>
  </si>
  <si>
    <t>$$$$$$</t>
    <phoneticPr fontId="1" type="noConversion"/>
  </si>
  <si>
    <t>＃</t>
    <phoneticPr fontId="1" type="noConversion"/>
  </si>
  <si>
    <t>2분기</t>
  </si>
  <si>
    <t>3분기</t>
  </si>
  <si>
    <t>4분기</t>
  </si>
  <si>
    <t>5분기</t>
  </si>
  <si>
    <t>6분기</t>
  </si>
  <si>
    <t>1001원</t>
  </si>
  <si>
    <t>1002원</t>
  </si>
  <si>
    <t>1003원</t>
  </si>
  <si>
    <t>1004원</t>
  </si>
  <si>
    <t>1005원</t>
  </si>
  <si>
    <t>1000원</t>
    <phoneticPr fontId="1" type="noConversion"/>
  </si>
  <si>
    <t>2000원</t>
    <phoneticPr fontId="1" type="noConversion"/>
  </si>
  <si>
    <t>3000원</t>
  </si>
  <si>
    <t>4000원</t>
  </si>
  <si>
    <t>5000원</t>
  </si>
  <si>
    <t>6000원</t>
  </si>
  <si>
    <t>10년</t>
    <phoneticPr fontId="1" type="noConversion"/>
  </si>
  <si>
    <t>11년</t>
  </si>
  <si>
    <t>12년</t>
  </si>
  <si>
    <t>13년</t>
  </si>
  <si>
    <t>14년</t>
  </si>
  <si>
    <t>15년</t>
  </si>
  <si>
    <t>16년</t>
  </si>
  <si>
    <t>11년</t>
    <phoneticPr fontId="1" type="noConversion"/>
  </si>
  <si>
    <t>January</t>
    <phoneticPr fontId="1" type="noConversion"/>
  </si>
  <si>
    <t>화</t>
  </si>
  <si>
    <t>수</t>
  </si>
  <si>
    <t>목</t>
  </si>
  <si>
    <t>금</t>
  </si>
  <si>
    <t>토</t>
  </si>
  <si>
    <t>일</t>
  </si>
  <si>
    <t>2월</t>
  </si>
  <si>
    <t>3월</t>
  </si>
  <si>
    <t>4월</t>
  </si>
  <si>
    <t>5월</t>
  </si>
  <si>
    <t>6월</t>
  </si>
  <si>
    <t>7월</t>
  </si>
  <si>
    <t>Tuesday</t>
  </si>
  <si>
    <t>Wednesday</t>
  </si>
  <si>
    <t>Thursday</t>
  </si>
  <si>
    <t>Friday</t>
  </si>
  <si>
    <t>Saturday</t>
  </si>
  <si>
    <t>Sunday</t>
  </si>
  <si>
    <t>Feb</t>
  </si>
  <si>
    <t>Mar</t>
  </si>
  <si>
    <t>Apr</t>
  </si>
  <si>
    <t>May</t>
  </si>
  <si>
    <t>Jun</t>
  </si>
  <si>
    <t>Jul</t>
  </si>
  <si>
    <t>February</t>
  </si>
  <si>
    <t>March</t>
  </si>
  <si>
    <t>April</t>
  </si>
  <si>
    <t>June</t>
  </si>
  <si>
    <t>July</t>
  </si>
  <si>
    <t>영업부</t>
    <phoneticPr fontId="1" type="noConversion"/>
  </si>
  <si>
    <t>총무부</t>
  </si>
  <si>
    <t>인사부</t>
  </si>
  <si>
    <t xml:space="preserve">  </t>
    <phoneticPr fontId="1" type="noConversion"/>
  </si>
  <si>
    <t>합계</t>
    <phoneticPr fontId="1" type="noConversion"/>
  </si>
  <si>
    <t>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</si>
</sst>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₩&quot;#,##0;[Red]\-&quot;₩&quot;#,##0"/>
    <numFmt numFmtId="41" formatCode="_-* #,##0_-;\-* #,##0_-;_-* &quot;-&quot;_-;_-@_-"/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rgb="FF333333"/>
      <name val="맑은 고딕"/>
      <family val="3"/>
      <charset val="129"/>
      <scheme val="minor"/>
    </font>
    <font>
      <sz val="1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3" xfId="0" quotePrefix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quotePrefix="1" applyBorder="1" applyAlignment="1">
      <alignment vertical="center" wrapText="1"/>
    </xf>
    <xf numFmtId="49" fontId="0" fillId="0" borderId="5" xfId="0" quotePrefix="1" applyNumberFormat="1" applyBorder="1" applyAlignment="1">
      <alignment vertical="center" wrapText="1"/>
    </xf>
    <xf numFmtId="0" fontId="0" fillId="3" borderId="1" xfId="1" applyFont="1" applyFill="1" applyBorder="1" applyAlignment="1">
      <alignment horizontal="center" vertical="center"/>
    </xf>
    <xf numFmtId="0" fontId="0" fillId="3" borderId="2" xfId="1" applyFont="1" applyFill="1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" fillId="0" borderId="5" xfId="1" applyFill="1" applyBorder="1" applyAlignment="1">
      <alignment horizontal="center" vertical="center"/>
    </xf>
    <xf numFmtId="0" fontId="0" fillId="0" borderId="0" xfId="0" quotePrefix="1" applyFill="1" applyBorder="1" applyAlignment="1">
      <alignment vertical="center"/>
    </xf>
    <xf numFmtId="0" fontId="0" fillId="0" borderId="7" xfId="0" quotePrefix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 wrapText="1"/>
    </xf>
    <xf numFmtId="0" fontId="0" fillId="0" borderId="8" xfId="0" quotePrefix="1" applyBorder="1">
      <alignment vertical="center"/>
    </xf>
    <xf numFmtId="0" fontId="2" fillId="5" borderId="1" xfId="3" applyBorder="1" applyAlignment="1">
      <alignment horizontal="center" vertical="center"/>
    </xf>
    <xf numFmtId="0" fontId="0" fillId="5" borderId="1" xfId="3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0" fillId="4" borderId="1" xfId="2" applyNumberFormat="1" applyFont="1" applyBorder="1" applyAlignment="1">
      <alignment horizontal="center" vertical="center"/>
    </xf>
    <xf numFmtId="0" fontId="2" fillId="4" borderId="1" xfId="2" applyNumberFormat="1" applyBorder="1" applyAlignment="1">
      <alignment horizontal="center" vertical="center"/>
    </xf>
    <xf numFmtId="0" fontId="7" fillId="0" borderId="8" xfId="4" applyNumberFormat="1" applyFont="1" applyFill="1" applyBorder="1" applyAlignment="1">
      <alignment horizontal="center" vertical="center"/>
    </xf>
    <xf numFmtId="0" fontId="5" fillId="0" borderId="8" xfId="5" applyNumberFormat="1" applyFont="1" applyFill="1" applyBorder="1" applyAlignment="1">
      <alignment vertical="center"/>
    </xf>
    <xf numFmtId="0" fontId="5" fillId="0" borderId="8" xfId="5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0" fillId="3" borderId="0" xfId="1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3" fontId="0" fillId="0" borderId="7" xfId="0" applyNumberFormat="1" applyBorder="1" applyAlignment="1">
      <alignment vertical="center"/>
    </xf>
    <xf numFmtId="6" fontId="0" fillId="0" borderId="7" xfId="0" applyNumberFormat="1" applyBorder="1" applyAlignment="1">
      <alignment vertical="center"/>
    </xf>
    <xf numFmtId="9" fontId="0" fillId="0" borderId="8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20" fontId="0" fillId="0" borderId="9" xfId="0" applyNumberFormat="1" applyBorder="1" applyAlignment="1">
      <alignment vertical="center"/>
    </xf>
    <xf numFmtId="0" fontId="0" fillId="0" borderId="0" xfId="0" applyAlignment="1">
      <alignment vertical="center" wrapText="1"/>
    </xf>
    <xf numFmtId="18" fontId="0" fillId="0" borderId="1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3" borderId="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</cellXfs>
  <cellStyles count="6">
    <cellStyle name="20% - 강조색3" xfId="1" builtinId="38"/>
    <cellStyle name="40% - 강조색4" xfId="2" builtinId="43"/>
    <cellStyle name="40% - 강조색6" xfId="3" builtinId="51"/>
    <cellStyle name="표준" xfId="0" builtinId="0"/>
    <cellStyle name="표준 12 12" xfId="4"/>
    <cellStyle name="표준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</xdr:row>
      <xdr:rowOff>361950</xdr:rowOff>
    </xdr:from>
    <xdr:to>
      <xdr:col>15</xdr:col>
      <xdr:colOff>571500</xdr:colOff>
      <xdr:row>23</xdr:row>
      <xdr:rowOff>0</xdr:rowOff>
    </xdr:to>
    <xdr:sp macro="" textlink="">
      <xdr:nvSpPr>
        <xdr:cNvPr id="2" name="TextBox 1"/>
        <xdr:cNvSpPr txBox="1"/>
      </xdr:nvSpPr>
      <xdr:spPr>
        <a:xfrm>
          <a:off x="5505450" y="1219200"/>
          <a:ext cx="6610350" cy="410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Normal="100" workbookViewId="0"/>
  </sheetViews>
  <sheetFormatPr defaultRowHeight="16.5"/>
  <cols>
    <col min="1" max="1" width="23.125" customWidth="1"/>
    <col min="2" max="2" width="12.25" customWidth="1"/>
    <col min="3" max="3" width="7.375" customWidth="1"/>
    <col min="4" max="4" width="9.75" customWidth="1"/>
  </cols>
  <sheetData>
    <row r="1" spans="1:4" ht="17.25" thickBot="1">
      <c r="A1" s="5" t="s">
        <v>0</v>
      </c>
      <c r="B1" s="6" t="s">
        <v>1</v>
      </c>
      <c r="C1" s="5" t="s">
        <v>2</v>
      </c>
    </row>
    <row r="2" spans="1:4" ht="17.25" thickTop="1">
      <c r="A2" s="1" t="s">
        <v>5</v>
      </c>
      <c r="B2" s="2" t="s">
        <v>126</v>
      </c>
      <c r="C2" s="8"/>
    </row>
    <row r="3" spans="1:4">
      <c r="A3" s="3" t="s">
        <v>6</v>
      </c>
      <c r="B3" s="42" t="s">
        <v>122</v>
      </c>
      <c r="C3" s="9"/>
    </row>
    <row r="4" spans="1:4">
      <c r="A4" s="3" t="s">
        <v>6</v>
      </c>
      <c r="B4" s="42" t="s">
        <v>122</v>
      </c>
      <c r="C4" s="10" t="s">
        <v>3</v>
      </c>
    </row>
    <row r="5" spans="1:4" ht="33">
      <c r="A5" s="3" t="s">
        <v>7</v>
      </c>
      <c r="B5" s="43" t="s">
        <v>124</v>
      </c>
      <c r="C5" s="9"/>
      <c r="D5" s="50" t="s">
        <v>125</v>
      </c>
    </row>
    <row r="6" spans="1:4">
      <c r="A6" s="4" t="s">
        <v>4</v>
      </c>
      <c r="B6" s="7" t="s">
        <v>123</v>
      </c>
      <c r="C6" s="11"/>
    </row>
    <row r="8" spans="1:4">
      <c r="B8" s="12"/>
    </row>
    <row r="9" spans="1:4" ht="17.25" thickBot="1">
      <c r="A9" s="5" t="s">
        <v>0</v>
      </c>
      <c r="B9" s="6" t="s">
        <v>1</v>
      </c>
    </row>
    <row r="10" spans="1:4" ht="17.25" customHeight="1" thickTop="1">
      <c r="A10" s="13" t="s">
        <v>9</v>
      </c>
      <c r="B10" s="14">
        <v>2016</v>
      </c>
    </row>
    <row r="11" spans="1:4" ht="17.25" customHeight="1">
      <c r="A11" s="13" t="s">
        <v>10</v>
      </c>
      <c r="B11" s="14">
        <v>1.23456789125345E+16</v>
      </c>
    </row>
    <row r="12" spans="1:4" ht="17.25" customHeight="1">
      <c r="A12" s="13" t="s">
        <v>11</v>
      </c>
      <c r="B12" s="44">
        <v>200000000</v>
      </c>
    </row>
    <row r="13" spans="1:4" ht="17.25" customHeight="1">
      <c r="A13" s="13" t="s">
        <v>8</v>
      </c>
      <c r="B13" s="45">
        <v>10000000</v>
      </c>
    </row>
    <row r="14" spans="1:4" ht="24" customHeight="1">
      <c r="A14" s="15" t="s">
        <v>12</v>
      </c>
      <c r="B14" s="46">
        <v>0.5</v>
      </c>
    </row>
    <row r="15" spans="1:4" ht="16.5" customHeight="1"/>
    <row r="17" spans="1:2" ht="18" customHeight="1" thickBot="1">
      <c r="A17" s="5" t="s">
        <v>111</v>
      </c>
      <c r="B17" s="5" t="s">
        <v>1</v>
      </c>
    </row>
    <row r="18" spans="1:2" ht="18" customHeight="1" thickTop="1">
      <c r="A18" s="13" t="s">
        <v>15</v>
      </c>
      <c r="B18" s="47">
        <v>42668</v>
      </c>
    </row>
    <row r="19" spans="1:2" ht="18" customHeight="1">
      <c r="A19" s="13" t="s">
        <v>16</v>
      </c>
      <c r="B19" s="48">
        <v>43398</v>
      </c>
    </row>
    <row r="20" spans="1:2" ht="18" customHeight="1">
      <c r="A20" s="13" t="s">
        <v>17</v>
      </c>
      <c r="B20" s="49">
        <v>0.1875</v>
      </c>
    </row>
    <row r="21" spans="1:2" ht="18" customHeight="1">
      <c r="A21" s="13" t="s">
        <v>13</v>
      </c>
      <c r="B21" s="49">
        <v>0.87847222222222221</v>
      </c>
    </row>
    <row r="22" spans="1:2" ht="18" customHeight="1">
      <c r="A22" s="13" t="s">
        <v>14</v>
      </c>
      <c r="B22" s="47">
        <v>43460</v>
      </c>
    </row>
    <row r="23" spans="1:2" ht="18" customHeight="1">
      <c r="A23" s="16" t="s">
        <v>18</v>
      </c>
      <c r="B23" s="51">
        <v>0.42499999999999999</v>
      </c>
    </row>
    <row r="26" spans="1:2" ht="17.25" thickBot="1">
      <c r="A26" s="5" t="s">
        <v>112</v>
      </c>
      <c r="B26" s="5" t="s">
        <v>1</v>
      </c>
    </row>
    <row r="27" spans="1:2" ht="17.25" thickTop="1">
      <c r="A27" s="40" t="s">
        <v>113</v>
      </c>
      <c r="B27" s="41" t="s">
        <v>127</v>
      </c>
    </row>
    <row r="28" spans="1:2">
      <c r="A28" s="52" t="s">
        <v>128</v>
      </c>
      <c r="B28" t="s">
        <v>129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/>
  </sheetViews>
  <sheetFormatPr defaultRowHeight="16.5"/>
  <cols>
    <col min="1" max="1" width="9" customWidth="1"/>
    <col min="2" max="2" width="9.25" customWidth="1"/>
  </cols>
  <sheetData>
    <row r="1" spans="1:5">
      <c r="A1" s="37" t="s">
        <v>115</v>
      </c>
      <c r="B1" s="37"/>
    </row>
    <row r="2" spans="1:5">
      <c r="A2" s="38"/>
      <c r="B2" s="38"/>
    </row>
    <row r="3" spans="1:5">
      <c r="A3" s="54" t="s">
        <v>114</v>
      </c>
      <c r="B3" s="54"/>
    </row>
    <row r="4" spans="1:5">
      <c r="A4" t="s">
        <v>19</v>
      </c>
      <c r="B4">
        <v>1</v>
      </c>
      <c r="C4">
        <v>1000</v>
      </c>
      <c r="D4">
        <v>1000</v>
      </c>
      <c r="E4">
        <v>1000</v>
      </c>
    </row>
    <row r="5" spans="1:5">
      <c r="A5" t="s">
        <v>19</v>
      </c>
      <c r="B5">
        <v>1</v>
      </c>
      <c r="C5">
        <v>1000</v>
      </c>
      <c r="D5">
        <v>2000</v>
      </c>
      <c r="E5">
        <v>3000</v>
      </c>
    </row>
    <row r="6" spans="1:5">
      <c r="A6" t="s">
        <v>19</v>
      </c>
      <c r="B6">
        <v>1</v>
      </c>
      <c r="C6">
        <v>1000</v>
      </c>
      <c r="D6">
        <v>3000</v>
      </c>
    </row>
    <row r="7" spans="1:5">
      <c r="A7" t="s">
        <v>19</v>
      </c>
      <c r="B7">
        <v>1</v>
      </c>
      <c r="C7">
        <v>1000</v>
      </c>
      <c r="D7">
        <v>4000</v>
      </c>
    </row>
    <row r="8" spans="1:5">
      <c r="A8" t="s">
        <v>19</v>
      </c>
      <c r="B8">
        <v>1</v>
      </c>
      <c r="C8">
        <v>1000</v>
      </c>
      <c r="D8">
        <v>5000</v>
      </c>
    </row>
    <row r="9" spans="1:5">
      <c r="A9" t="s">
        <v>118</v>
      </c>
    </row>
    <row r="10" spans="1:5">
      <c r="A10" s="38"/>
      <c r="B10" s="38"/>
      <c r="C10" s="38"/>
    </row>
    <row r="11" spans="1:5">
      <c r="A11" s="39" t="s">
        <v>116</v>
      </c>
      <c r="B11" s="39"/>
      <c r="C11" s="36"/>
    </row>
    <row r="12" spans="1:5">
      <c r="A12" t="s">
        <v>20</v>
      </c>
      <c r="B12" t="s">
        <v>21</v>
      </c>
      <c r="C12" t="s">
        <v>140</v>
      </c>
    </row>
    <row r="13" spans="1:5">
      <c r="A13" t="s">
        <v>130</v>
      </c>
      <c r="B13" t="s">
        <v>135</v>
      </c>
      <c r="C13" t="s">
        <v>141</v>
      </c>
    </row>
    <row r="14" spans="1:5">
      <c r="A14" t="s">
        <v>131</v>
      </c>
      <c r="B14" t="s">
        <v>136</v>
      </c>
      <c r="C14" t="s">
        <v>142</v>
      </c>
    </row>
    <row r="15" spans="1:5">
      <c r="A15" t="s">
        <v>132</v>
      </c>
      <c r="B15" t="s">
        <v>137</v>
      </c>
      <c r="C15" t="s">
        <v>143</v>
      </c>
    </row>
    <row r="16" spans="1:5">
      <c r="A16" t="s">
        <v>133</v>
      </c>
      <c r="B16" t="s">
        <v>138</v>
      </c>
      <c r="C16" t="s">
        <v>144</v>
      </c>
    </row>
    <row r="17" spans="1:6">
      <c r="A17" t="s">
        <v>134</v>
      </c>
      <c r="B17" t="s">
        <v>139</v>
      </c>
      <c r="C17" t="s">
        <v>145</v>
      </c>
    </row>
    <row r="19" spans="1:6">
      <c r="A19" s="36" t="s">
        <v>117</v>
      </c>
      <c r="B19" s="36"/>
      <c r="C19" s="36"/>
    </row>
    <row r="20" spans="1:6">
      <c r="A20">
        <v>10</v>
      </c>
      <c r="B20" t="s">
        <v>22</v>
      </c>
      <c r="D20" s="53" t="s">
        <v>146</v>
      </c>
      <c r="E20" s="53" t="s">
        <v>153</v>
      </c>
      <c r="F20" t="s">
        <v>184</v>
      </c>
    </row>
    <row r="21" spans="1:6">
      <c r="D21" s="53" t="s">
        <v>147</v>
      </c>
      <c r="F21" t="s">
        <v>185</v>
      </c>
    </row>
    <row r="22" spans="1:6">
      <c r="D22" s="53" t="s">
        <v>148</v>
      </c>
      <c r="F22" t="s">
        <v>186</v>
      </c>
    </row>
    <row r="23" spans="1:6">
      <c r="D23" s="53" t="s">
        <v>149</v>
      </c>
      <c r="F23" t="s">
        <v>79</v>
      </c>
    </row>
    <row r="24" spans="1:6">
      <c r="D24" s="53" t="s">
        <v>150</v>
      </c>
      <c r="F24" t="s">
        <v>185</v>
      </c>
    </row>
    <row r="25" spans="1:6">
      <c r="D25" s="53" t="s">
        <v>151</v>
      </c>
      <c r="F25" t="s">
        <v>186</v>
      </c>
    </row>
    <row r="26" spans="1:6">
      <c r="D26" s="53" t="s">
        <v>152</v>
      </c>
      <c r="F26" t="s">
        <v>79</v>
      </c>
    </row>
    <row r="28" spans="1:6">
      <c r="A28" s="36" t="s">
        <v>119</v>
      </c>
      <c r="B28" s="36"/>
      <c r="C28" s="36"/>
      <c r="D28" s="36"/>
    </row>
    <row r="29" spans="1:6">
      <c r="A29" t="s">
        <v>23</v>
      </c>
      <c r="B29" t="s">
        <v>24</v>
      </c>
      <c r="C29" t="s">
        <v>26</v>
      </c>
      <c r="D29" t="s">
        <v>25</v>
      </c>
      <c r="E29" t="s">
        <v>154</v>
      </c>
    </row>
    <row r="30" spans="1:6">
      <c r="A30" t="s">
        <v>155</v>
      </c>
      <c r="B30" t="s">
        <v>161</v>
      </c>
      <c r="C30" t="s">
        <v>167</v>
      </c>
      <c r="D30" t="s">
        <v>173</v>
      </c>
      <c r="E30" t="s">
        <v>179</v>
      </c>
    </row>
    <row r="31" spans="1:6">
      <c r="A31" t="s">
        <v>156</v>
      </c>
      <c r="B31" t="s">
        <v>162</v>
      </c>
      <c r="C31" t="s">
        <v>168</v>
      </c>
      <c r="D31" t="s">
        <v>174</v>
      </c>
      <c r="E31" t="s">
        <v>180</v>
      </c>
    </row>
    <row r="32" spans="1:6">
      <c r="A32" t="s">
        <v>157</v>
      </c>
      <c r="B32" t="s">
        <v>163</v>
      </c>
      <c r="C32" t="s">
        <v>169</v>
      </c>
      <c r="D32" t="s">
        <v>175</v>
      </c>
      <c r="E32" t="s">
        <v>181</v>
      </c>
    </row>
    <row r="33" spans="1:5">
      <c r="A33" t="s">
        <v>158</v>
      </c>
      <c r="B33" t="s">
        <v>164</v>
      </c>
      <c r="C33" t="s">
        <v>170</v>
      </c>
      <c r="D33" t="s">
        <v>176</v>
      </c>
      <c r="E33" t="s">
        <v>176</v>
      </c>
    </row>
    <row r="34" spans="1:5">
      <c r="A34" t="s">
        <v>159</v>
      </c>
      <c r="B34" t="s">
        <v>165</v>
      </c>
      <c r="C34" t="s">
        <v>171</v>
      </c>
      <c r="D34" t="s">
        <v>177</v>
      </c>
      <c r="E34" t="s">
        <v>182</v>
      </c>
    </row>
    <row r="35" spans="1:5">
      <c r="A35" t="s">
        <v>160</v>
      </c>
      <c r="B35" t="s">
        <v>166</v>
      </c>
      <c r="C35" t="s">
        <v>172</v>
      </c>
      <c r="D35" t="s">
        <v>178</v>
      </c>
      <c r="E35" t="s">
        <v>183</v>
      </c>
    </row>
    <row r="36" spans="1:5">
      <c r="A36" s="38"/>
      <c r="B36" s="38"/>
      <c r="C36" s="38"/>
    </row>
    <row r="37" spans="1:5">
      <c r="A37" s="36" t="s">
        <v>120</v>
      </c>
      <c r="B37" s="36"/>
      <c r="C37" s="36"/>
    </row>
    <row r="38" spans="1:5">
      <c r="A38" s="38" t="s">
        <v>121</v>
      </c>
    </row>
    <row r="39" spans="1:5">
      <c r="A39" s="38" t="s">
        <v>185</v>
      </c>
    </row>
    <row r="40" spans="1:5">
      <c r="A40" s="38" t="s">
        <v>186</v>
      </c>
    </row>
    <row r="41" spans="1:5">
      <c r="A41" s="38" t="s">
        <v>79</v>
      </c>
    </row>
    <row r="42" spans="1:5">
      <c r="A42" s="38" t="s">
        <v>185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6.5"/>
  <cols>
    <col min="9" max="9" width="12.5" customWidth="1"/>
  </cols>
  <sheetData>
    <row r="1" spans="1:7" ht="17.25" thickBot="1">
      <c r="A1" s="17" t="s">
        <v>27</v>
      </c>
      <c r="B1" s="18" t="s">
        <v>28</v>
      </c>
      <c r="C1" s="18" t="s">
        <v>29</v>
      </c>
      <c r="D1" s="18" t="s">
        <v>30</v>
      </c>
      <c r="E1" s="17" t="s">
        <v>31</v>
      </c>
      <c r="F1" s="17" t="s">
        <v>32</v>
      </c>
      <c r="G1" s="17" t="s">
        <v>33</v>
      </c>
    </row>
    <row r="2" spans="1:7" ht="17.25" thickTop="1">
      <c r="A2" s="19" t="s">
        <v>34</v>
      </c>
      <c r="B2" s="19" t="s">
        <v>35</v>
      </c>
      <c r="C2" s="21">
        <v>40</v>
      </c>
      <c r="D2" s="21">
        <v>42</v>
      </c>
      <c r="E2" s="20">
        <f t="shared" ref="E2:E7" si="0">SUM(C2:D2)</f>
        <v>82</v>
      </c>
      <c r="F2" s="20">
        <f t="shared" ref="F2:F7" si="1">_xlfn.RANK.EQ(E2, $E$2:$E$7)</f>
        <v>1</v>
      </c>
      <c r="G2" s="21" t="str">
        <f t="shared" ref="G2:G7" si="2">IF(C2&lt;D2, "증가", IF(C2=D2, "유지", "감소"))</f>
        <v>증가</v>
      </c>
    </row>
    <row r="3" spans="1:7">
      <c r="A3" s="22" t="s">
        <v>36</v>
      </c>
      <c r="B3" s="22" t="s">
        <v>38</v>
      </c>
      <c r="C3" s="24">
        <v>37</v>
      </c>
      <c r="D3" s="24">
        <v>33</v>
      </c>
      <c r="E3" s="20">
        <f t="shared" si="0"/>
        <v>70</v>
      </c>
      <c r="F3" s="23">
        <f t="shared" si="1"/>
        <v>3</v>
      </c>
      <c r="G3" s="24" t="str">
        <f t="shared" si="2"/>
        <v>감소</v>
      </c>
    </row>
    <row r="4" spans="1:7">
      <c r="A4" s="22" t="s">
        <v>40</v>
      </c>
      <c r="B4" s="19" t="s">
        <v>38</v>
      </c>
      <c r="C4" s="24">
        <v>32</v>
      </c>
      <c r="D4" s="24">
        <v>35</v>
      </c>
      <c r="E4" s="20">
        <f t="shared" si="0"/>
        <v>67</v>
      </c>
      <c r="F4" s="23">
        <f t="shared" si="1"/>
        <v>4</v>
      </c>
      <c r="G4" s="24" t="str">
        <f t="shared" si="2"/>
        <v>증가</v>
      </c>
    </row>
    <row r="5" spans="1:7">
      <c r="A5" s="22" t="s">
        <v>41</v>
      </c>
      <c r="B5" s="22" t="s">
        <v>38</v>
      </c>
      <c r="C5" s="24">
        <v>30</v>
      </c>
      <c r="D5" s="24">
        <v>29</v>
      </c>
      <c r="E5" s="20">
        <f t="shared" si="0"/>
        <v>59</v>
      </c>
      <c r="F5" s="23">
        <f t="shared" si="1"/>
        <v>5</v>
      </c>
      <c r="G5" s="24" t="str">
        <f t="shared" si="2"/>
        <v>감소</v>
      </c>
    </row>
    <row r="6" spans="1:7">
      <c r="A6" s="22" t="s">
        <v>43</v>
      </c>
      <c r="B6" s="19" t="s">
        <v>45</v>
      </c>
      <c r="C6" s="24">
        <v>31</v>
      </c>
      <c r="D6" s="24">
        <v>42</v>
      </c>
      <c r="E6" s="20">
        <f t="shared" si="0"/>
        <v>73</v>
      </c>
      <c r="F6" s="23">
        <f t="shared" si="1"/>
        <v>2</v>
      </c>
      <c r="G6" s="24" t="str">
        <f t="shared" si="2"/>
        <v>증가</v>
      </c>
    </row>
    <row r="7" spans="1:7">
      <c r="A7" s="22" t="s">
        <v>46</v>
      </c>
      <c r="B7" s="22" t="s">
        <v>35</v>
      </c>
      <c r="C7" s="24">
        <v>28</v>
      </c>
      <c r="D7" s="24">
        <v>30</v>
      </c>
      <c r="E7" s="20">
        <f t="shared" si="0"/>
        <v>58</v>
      </c>
      <c r="F7" s="23">
        <f t="shared" si="1"/>
        <v>6</v>
      </c>
      <c r="G7" s="24" t="str">
        <f t="shared" si="2"/>
        <v>증가</v>
      </c>
    </row>
    <row r="10" spans="1:7" ht="17.25" thickBot="1">
      <c r="A10" s="25" t="s">
        <v>47</v>
      </c>
      <c r="B10" s="26" t="s">
        <v>48</v>
      </c>
      <c r="C10" s="25" t="s">
        <v>29</v>
      </c>
      <c r="D10" s="25" t="s">
        <v>49</v>
      </c>
      <c r="E10" s="26" t="s">
        <v>31</v>
      </c>
      <c r="F10" s="26" t="s">
        <v>50</v>
      </c>
      <c r="G10" s="26" t="s">
        <v>51</v>
      </c>
    </row>
    <row r="11" spans="1:7" ht="17.25" thickTop="1">
      <c r="A11" s="19" t="s">
        <v>35</v>
      </c>
      <c r="B11" s="19" t="s">
        <v>34</v>
      </c>
      <c r="C11" s="27">
        <f>SUMIF($B$2:$B$7, A11, $C$2:$C$7)</f>
        <v>68</v>
      </c>
      <c r="D11" s="27">
        <f>SUMIF($B$2:$B$7, A11, $D$2:$D$7)</f>
        <v>72</v>
      </c>
      <c r="E11" s="28">
        <f>SUM(A11:D11)</f>
        <v>140</v>
      </c>
      <c r="F11" s="28">
        <f>_xlfn.RANK.EQ(E11, $E$11:$E$13)</f>
        <v>2</v>
      </c>
      <c r="G11" s="29" t="str">
        <f>IF(C11&lt;D11, "증가", IF(C11=D11, "유지", "감소"))</f>
        <v>증가</v>
      </c>
    </row>
    <row r="12" spans="1:7">
      <c r="A12" s="22" t="s">
        <v>37</v>
      </c>
      <c r="B12" s="22" t="s">
        <v>39</v>
      </c>
      <c r="C12" s="27">
        <f>SUMIF($B$2:$B$7, A12, $C$2:$C$7)</f>
        <v>99</v>
      </c>
      <c r="D12" s="27">
        <f>SUMIF($B$2:$B$7, A12, $D$2:$D$7)</f>
        <v>97</v>
      </c>
      <c r="E12" s="28">
        <f>SUM(A12:D12)</f>
        <v>196</v>
      </c>
      <c r="F12" s="28">
        <f>_xlfn.RANK.EQ(E12, $E$11:$E$13)</f>
        <v>1</v>
      </c>
      <c r="G12" s="29" t="str">
        <f>IF(C12&lt;D12, "증가", IF(C12=D12, "유지", "감소"))</f>
        <v>감소</v>
      </c>
    </row>
    <row r="13" spans="1:7">
      <c r="A13" s="19" t="s">
        <v>44</v>
      </c>
      <c r="B13" s="22" t="s">
        <v>42</v>
      </c>
      <c r="C13" s="27">
        <f>SUMIF($B$2:$B$7, A13, $C$2:$C$7)</f>
        <v>31</v>
      </c>
      <c r="D13" s="27">
        <f>SUMIF($B$2:$B$7, A13, $D$2:$D$7)</f>
        <v>42</v>
      </c>
      <c r="E13" s="28">
        <f>SUM(A13:D13)</f>
        <v>73</v>
      </c>
      <c r="F13" s="28">
        <f>_xlfn.RANK.EQ(E13, $E$11:$E$13)</f>
        <v>3</v>
      </c>
      <c r="G13" s="29" t="str">
        <f>IF(C13&lt;D13, "증가", IF(C13=D13, "유지", "감소"))</f>
        <v>증가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6.5"/>
  <sheetData>
    <row r="1" spans="1:9" ht="17.25" thickBot="1">
      <c r="A1" s="17" t="s">
        <v>27</v>
      </c>
      <c r="B1" s="18" t="s">
        <v>28</v>
      </c>
      <c r="C1" s="18" t="s">
        <v>29</v>
      </c>
      <c r="D1" s="18" t="s">
        <v>30</v>
      </c>
      <c r="E1" s="18" t="s">
        <v>131</v>
      </c>
      <c r="F1" s="18" t="s">
        <v>132</v>
      </c>
      <c r="G1" s="17" t="s">
        <v>31</v>
      </c>
      <c r="H1" s="17" t="s">
        <v>32</v>
      </c>
      <c r="I1" s="17" t="s">
        <v>33</v>
      </c>
    </row>
    <row r="2" spans="1:9" ht="17.25" thickTop="1">
      <c r="A2" s="19" t="s">
        <v>34</v>
      </c>
      <c r="B2" s="19" t="s">
        <v>35</v>
      </c>
      <c r="C2" s="21">
        <v>40</v>
      </c>
      <c r="D2" s="21">
        <v>42</v>
      </c>
      <c r="E2" s="21"/>
      <c r="F2" s="21"/>
      <c r="G2" s="20">
        <f t="shared" ref="G2:G7" si="0">SUM(C2:D2)</f>
        <v>82</v>
      </c>
      <c r="H2" s="20">
        <f t="shared" ref="H2:H7" si="1">_xlfn.RANK.EQ(G2, $G$2:$G$7)</f>
        <v>1</v>
      </c>
      <c r="I2" s="21" t="str">
        <f t="shared" ref="I2:I7" si="2">IF(C2&lt;D2, "증가", IF(C2=D2, "유지", "감소"))</f>
        <v>증가</v>
      </c>
    </row>
    <row r="3" spans="1:9">
      <c r="A3" s="22" t="s">
        <v>36</v>
      </c>
      <c r="B3" s="22" t="s">
        <v>38</v>
      </c>
      <c r="C3" s="24">
        <v>37</v>
      </c>
      <c r="D3" s="24">
        <v>33</v>
      </c>
      <c r="E3" s="21"/>
      <c r="F3" s="21"/>
      <c r="G3" s="20">
        <f t="shared" si="0"/>
        <v>70</v>
      </c>
      <c r="H3" s="23">
        <f t="shared" si="1"/>
        <v>3</v>
      </c>
      <c r="I3" s="24" t="str">
        <f t="shared" si="2"/>
        <v>감소</v>
      </c>
    </row>
    <row r="4" spans="1:9">
      <c r="A4" s="22" t="s">
        <v>39</v>
      </c>
      <c r="B4" s="19" t="s">
        <v>38</v>
      </c>
      <c r="C4" s="24">
        <v>32</v>
      </c>
      <c r="D4" s="24">
        <v>35</v>
      </c>
      <c r="E4" s="21"/>
      <c r="F4" s="21"/>
      <c r="G4" s="20">
        <f t="shared" si="0"/>
        <v>67</v>
      </c>
      <c r="H4" s="23">
        <f t="shared" si="1"/>
        <v>4</v>
      </c>
      <c r="I4" s="24" t="str">
        <f t="shared" si="2"/>
        <v>증가</v>
      </c>
    </row>
    <row r="5" spans="1:9">
      <c r="A5" s="22" t="s">
        <v>41</v>
      </c>
      <c r="B5" s="22" t="s">
        <v>38</v>
      </c>
      <c r="C5" s="24">
        <v>30</v>
      </c>
      <c r="D5" s="24">
        <v>29</v>
      </c>
      <c r="E5" s="21"/>
      <c r="F5" s="21"/>
      <c r="G5" s="20">
        <f t="shared" si="0"/>
        <v>59</v>
      </c>
      <c r="H5" s="23">
        <f t="shared" si="1"/>
        <v>5</v>
      </c>
      <c r="I5" s="24" t="str">
        <f t="shared" si="2"/>
        <v>감소</v>
      </c>
    </row>
    <row r="6" spans="1:9">
      <c r="A6" s="22" t="s">
        <v>43</v>
      </c>
      <c r="B6" s="19" t="s">
        <v>44</v>
      </c>
      <c r="C6" s="24">
        <v>31</v>
      </c>
      <c r="D6" s="24">
        <v>42</v>
      </c>
      <c r="E6" s="21"/>
      <c r="F6" s="21"/>
      <c r="G6" s="20">
        <f t="shared" si="0"/>
        <v>73</v>
      </c>
      <c r="H6" s="23">
        <f t="shared" si="1"/>
        <v>2</v>
      </c>
      <c r="I6" s="24" t="str">
        <f t="shared" si="2"/>
        <v>증가</v>
      </c>
    </row>
    <row r="7" spans="1:9">
      <c r="A7" s="22" t="s">
        <v>46</v>
      </c>
      <c r="B7" s="22" t="s">
        <v>35</v>
      </c>
      <c r="C7" s="24">
        <v>28</v>
      </c>
      <c r="D7" s="24">
        <v>30</v>
      </c>
      <c r="E7" s="21"/>
      <c r="F7" s="21"/>
      <c r="G7" s="20">
        <f t="shared" si="0"/>
        <v>58</v>
      </c>
      <c r="H7" s="23">
        <f t="shared" si="1"/>
        <v>6</v>
      </c>
      <c r="I7" s="24" t="str">
        <f t="shared" si="2"/>
        <v>증가</v>
      </c>
    </row>
    <row r="10" spans="1:9" ht="17.25" thickBot="1">
      <c r="A10" s="25" t="s">
        <v>47</v>
      </c>
      <c r="B10" s="26" t="s">
        <v>48</v>
      </c>
      <c r="C10" s="25" t="s">
        <v>29</v>
      </c>
      <c r="D10" s="25" t="s">
        <v>49</v>
      </c>
      <c r="E10" s="25" t="s">
        <v>188</v>
      </c>
      <c r="F10" s="25" t="s">
        <v>189</v>
      </c>
      <c r="G10" s="26" t="s">
        <v>31</v>
      </c>
      <c r="H10" s="26" t="s">
        <v>50</v>
      </c>
      <c r="I10" s="26" t="s">
        <v>51</v>
      </c>
    </row>
    <row r="11" spans="1:9" ht="17.25" thickTop="1">
      <c r="A11" s="19" t="s">
        <v>35</v>
      </c>
      <c r="B11" s="19" t="s">
        <v>34</v>
      </c>
      <c r="C11" s="27">
        <f>SUMIF($B$2:$B$7, A11, $C$2:$C$7)</f>
        <v>68</v>
      </c>
      <c r="D11" s="27">
        <f>SUMIF($B$2:$B$7, A11, $D$2:$D$7)</f>
        <v>72</v>
      </c>
      <c r="E11" s="27">
        <f>SUM(C11:D11)</f>
        <v>140</v>
      </c>
      <c r="F11" s="28">
        <f>_xlfn.RANK.EQ(E11, $G$11:$G$13)</f>
        <v>2</v>
      </c>
      <c r="G11" s="28">
        <f>SUM(A11:D11)</f>
        <v>140</v>
      </c>
      <c r="H11" s="28">
        <f>_xlfn.RANK.EQ(G11, $G$11:$G$13)</f>
        <v>2</v>
      </c>
      <c r="I11" s="29" t="str">
        <f>IF(C11&lt;D11, "증가", IF(C11=D11, "유지", "감소"))</f>
        <v>증가</v>
      </c>
    </row>
    <row r="12" spans="1:9">
      <c r="A12" s="22" t="s">
        <v>37</v>
      </c>
      <c r="B12" s="22" t="s">
        <v>39</v>
      </c>
      <c r="C12" s="27">
        <f>SUMIF($B$2:$B$7, A12, $C$2:$C$7)</f>
        <v>99</v>
      </c>
      <c r="D12" s="27">
        <f>SUMIF($B$2:$B$7, A12, $D$2:$D$7)</f>
        <v>97</v>
      </c>
      <c r="E12" s="27">
        <f>SUM(C12:D12)</f>
        <v>196</v>
      </c>
      <c r="F12" s="28">
        <f>_xlfn.RANK.EQ(E12, $G$11:$G$13)</f>
        <v>1</v>
      </c>
      <c r="G12" s="28">
        <f>SUM(A12:D12)</f>
        <v>196</v>
      </c>
      <c r="H12" s="28">
        <f>_xlfn.RANK.EQ(G12, $G$11:$G$13)</f>
        <v>1</v>
      </c>
      <c r="I12" s="29" t="str">
        <f>IF(C12&lt;D12, "증가", IF(C12=D12, "유지", "감소"))</f>
        <v>감소</v>
      </c>
    </row>
    <row r="13" spans="1:9">
      <c r="A13" s="19" t="s">
        <v>44</v>
      </c>
      <c r="B13" s="22" t="s">
        <v>42</v>
      </c>
      <c r="C13" s="27">
        <f>SUMIF($B$2:$B$7, A13, $C$2:$C$7)</f>
        <v>31</v>
      </c>
      <c r="D13" s="27">
        <f>SUMIF($B$2:$B$7, A13, $D$2:$D$7)</f>
        <v>42</v>
      </c>
      <c r="E13" s="27">
        <f>SUM(C13:D13)</f>
        <v>73</v>
      </c>
      <c r="F13" s="28">
        <f>_xlfn.RANK.EQ(E13, $G$11:$G$13)</f>
        <v>3</v>
      </c>
      <c r="G13" s="28">
        <f>SUM(A13:D13)</f>
        <v>73</v>
      </c>
      <c r="H13" s="28">
        <f>_xlfn.RANK.EQ(G13, $G$11:$G$13)</f>
        <v>3</v>
      </c>
      <c r="I13" s="29" t="str">
        <f>IF(C13&lt;D13, "증가", IF(C13=D13, "유지", "감소"))</f>
        <v>증가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6.5"/>
  <cols>
    <col min="1" max="2" width="10" customWidth="1"/>
    <col min="3" max="3" width="10.875" bestFit="1" customWidth="1"/>
    <col min="4" max="4" width="10" customWidth="1"/>
    <col min="5" max="5" width="10.875" bestFit="1" customWidth="1"/>
    <col min="6" max="6" width="13.75" customWidth="1"/>
    <col min="7" max="7" width="11.125" bestFit="1" customWidth="1"/>
    <col min="8" max="8" width="29.5" bestFit="1" customWidth="1"/>
    <col min="10" max="10" width="9.25" customWidth="1"/>
    <col min="11" max="11" width="9" customWidth="1"/>
  </cols>
  <sheetData>
    <row r="1" spans="1:8">
      <c r="A1" s="33" t="s">
        <v>52</v>
      </c>
      <c r="B1" s="33" t="s">
        <v>53</v>
      </c>
      <c r="C1" s="33" t="s">
        <v>54</v>
      </c>
      <c r="D1" s="33" t="s">
        <v>55</v>
      </c>
      <c r="E1" s="33" t="s">
        <v>56</v>
      </c>
      <c r="F1" s="33" t="s">
        <v>57</v>
      </c>
    </row>
    <row r="2" spans="1:8">
      <c r="A2" s="30" t="s">
        <v>58</v>
      </c>
      <c r="B2" s="30" t="s">
        <v>59</v>
      </c>
      <c r="C2" s="31">
        <v>2509000</v>
      </c>
      <c r="D2" s="31">
        <v>700000</v>
      </c>
      <c r="E2" s="31">
        <v>1254500</v>
      </c>
      <c r="F2" s="31">
        <f t="shared" ref="F2:F8" si="0">SUM(C2:E2)</f>
        <v>4463500</v>
      </c>
    </row>
    <row r="3" spans="1:8">
      <c r="A3" s="30" t="s">
        <v>61</v>
      </c>
      <c r="B3" s="30" t="s">
        <v>62</v>
      </c>
      <c r="C3" s="31">
        <v>2140000</v>
      </c>
      <c r="D3" s="31">
        <v>0</v>
      </c>
      <c r="E3" s="31">
        <v>1070000</v>
      </c>
      <c r="F3" s="31">
        <f t="shared" si="0"/>
        <v>3210000</v>
      </c>
    </row>
    <row r="4" spans="1:8">
      <c r="A4" s="30" t="s">
        <v>63</v>
      </c>
      <c r="B4" s="30" t="s">
        <v>62</v>
      </c>
      <c r="C4" s="31">
        <v>2058000</v>
      </c>
      <c r="D4" s="31">
        <v>0</v>
      </c>
      <c r="E4" s="31">
        <v>1029000</v>
      </c>
      <c r="F4" s="31">
        <f t="shared" si="0"/>
        <v>3087000</v>
      </c>
    </row>
    <row r="5" spans="1:8">
      <c r="A5" s="30" t="s">
        <v>64</v>
      </c>
      <c r="B5" s="30" t="s">
        <v>60</v>
      </c>
      <c r="C5" s="31">
        <v>2181000</v>
      </c>
      <c r="D5" s="31">
        <v>300000</v>
      </c>
      <c r="E5" s="31">
        <v>1090500</v>
      </c>
      <c r="F5" s="31">
        <f t="shared" si="0"/>
        <v>3571500</v>
      </c>
    </row>
    <row r="6" spans="1:8">
      <c r="A6" s="30" t="s">
        <v>65</v>
      </c>
      <c r="B6" s="30" t="s">
        <v>62</v>
      </c>
      <c r="C6" s="31">
        <v>2099000</v>
      </c>
      <c r="D6" s="31">
        <v>0</v>
      </c>
      <c r="E6" s="31">
        <v>1049500</v>
      </c>
      <c r="F6" s="31">
        <f t="shared" si="0"/>
        <v>3148500</v>
      </c>
    </row>
    <row r="7" spans="1:8">
      <c r="A7" s="30" t="s">
        <v>66</v>
      </c>
      <c r="B7" s="30" t="s">
        <v>62</v>
      </c>
      <c r="C7" s="31">
        <v>2058000</v>
      </c>
      <c r="D7" s="31">
        <v>0</v>
      </c>
      <c r="E7" s="31">
        <v>1029000</v>
      </c>
      <c r="F7" s="31">
        <f t="shared" si="0"/>
        <v>3087000</v>
      </c>
    </row>
    <row r="8" spans="1:8">
      <c r="A8" s="30" t="s">
        <v>67</v>
      </c>
      <c r="B8" s="30" t="s">
        <v>59</v>
      </c>
      <c r="C8" s="31">
        <v>2509000</v>
      </c>
      <c r="D8" s="31">
        <v>700000</v>
      </c>
      <c r="E8" s="31">
        <v>1254500</v>
      </c>
      <c r="F8" s="31">
        <f t="shared" si="0"/>
        <v>4463500</v>
      </c>
      <c r="G8" s="32"/>
    </row>
    <row r="9" spans="1:8">
      <c r="H9" s="32"/>
    </row>
    <row r="10" spans="1:8">
      <c r="A10" s="34" t="s">
        <v>68</v>
      </c>
      <c r="B10" s="34" t="s">
        <v>69</v>
      </c>
      <c r="C10" s="34" t="s">
        <v>70</v>
      </c>
      <c r="D10" s="34" t="s">
        <v>71</v>
      </c>
      <c r="E10" s="57" t="s">
        <v>72</v>
      </c>
      <c r="F10" s="58"/>
      <c r="G10" s="35"/>
    </row>
    <row r="11" spans="1:8">
      <c r="A11" s="24" t="s">
        <v>187</v>
      </c>
      <c r="B11" s="24" t="s">
        <v>73</v>
      </c>
      <c r="C11" s="24" t="s">
        <v>74</v>
      </c>
      <c r="D11" s="24" t="s">
        <v>75</v>
      </c>
      <c r="E11" s="55" t="s">
        <v>76</v>
      </c>
      <c r="F11" s="56"/>
      <c r="G11" s="35"/>
    </row>
    <row r="12" spans="1:8">
      <c r="A12" s="24" t="s">
        <v>77</v>
      </c>
      <c r="B12" s="24" t="s">
        <v>78</v>
      </c>
      <c r="C12" s="24" t="s">
        <v>79</v>
      </c>
      <c r="D12" s="24" t="s">
        <v>80</v>
      </c>
      <c r="E12" s="55" t="s">
        <v>81</v>
      </c>
      <c r="F12" s="56"/>
      <c r="G12" s="35"/>
    </row>
    <row r="13" spans="1:8">
      <c r="A13" s="24" t="s">
        <v>82</v>
      </c>
      <c r="B13" s="24" t="s">
        <v>83</v>
      </c>
      <c r="C13" s="24" t="s">
        <v>79</v>
      </c>
      <c r="D13" s="24" t="s">
        <v>84</v>
      </c>
      <c r="E13" s="55" t="s">
        <v>85</v>
      </c>
      <c r="F13" s="56"/>
      <c r="G13" s="35"/>
    </row>
    <row r="14" spans="1:8">
      <c r="A14" s="24" t="s">
        <v>86</v>
      </c>
      <c r="B14" s="24" t="s">
        <v>87</v>
      </c>
      <c r="C14" s="24" t="s">
        <v>74</v>
      </c>
      <c r="D14" s="24" t="s">
        <v>89</v>
      </c>
      <c r="E14" s="55" t="s">
        <v>90</v>
      </c>
      <c r="F14" s="56"/>
      <c r="G14" s="35"/>
    </row>
    <row r="15" spans="1:8">
      <c r="A15" s="24" t="s">
        <v>91</v>
      </c>
      <c r="B15" s="24" t="s">
        <v>92</v>
      </c>
      <c r="C15" s="24" t="s">
        <v>74</v>
      </c>
      <c r="D15" s="24" t="s">
        <v>89</v>
      </c>
      <c r="E15" s="55" t="s">
        <v>93</v>
      </c>
      <c r="F15" s="56"/>
      <c r="G15" s="35"/>
    </row>
    <row r="16" spans="1:8">
      <c r="A16" s="24" t="s">
        <v>94</v>
      </c>
      <c r="B16" s="24" t="s">
        <v>95</v>
      </c>
      <c r="C16" s="24" t="s">
        <v>96</v>
      </c>
      <c r="D16" s="24" t="s">
        <v>97</v>
      </c>
      <c r="E16" s="55" t="s">
        <v>98</v>
      </c>
      <c r="F16" s="56"/>
      <c r="G16" s="35"/>
    </row>
    <row r="17" spans="1:7">
      <c r="A17" s="24" t="s">
        <v>99</v>
      </c>
      <c r="B17" s="24" t="s">
        <v>100</v>
      </c>
      <c r="C17" s="24" t="s">
        <v>96</v>
      </c>
      <c r="D17" s="24" t="s">
        <v>101</v>
      </c>
      <c r="E17" s="55" t="s">
        <v>102</v>
      </c>
      <c r="F17" s="56"/>
      <c r="G17" s="35"/>
    </row>
    <row r="18" spans="1:7">
      <c r="A18" s="24" t="s">
        <v>103</v>
      </c>
      <c r="B18" s="24" t="s">
        <v>104</v>
      </c>
      <c r="C18" s="24" t="s">
        <v>96</v>
      </c>
      <c r="D18" s="24" t="s">
        <v>88</v>
      </c>
      <c r="E18" s="55" t="s">
        <v>105</v>
      </c>
      <c r="F18" s="56"/>
      <c r="G18" s="35"/>
    </row>
    <row r="19" spans="1:7">
      <c r="A19" s="24" t="s">
        <v>106</v>
      </c>
      <c r="B19" s="24" t="s">
        <v>107</v>
      </c>
      <c r="C19" s="24" t="s">
        <v>108</v>
      </c>
      <c r="D19" s="24" t="s">
        <v>109</v>
      </c>
      <c r="E19" s="55" t="s">
        <v>110</v>
      </c>
      <c r="F19" s="56"/>
      <c r="G19" s="35"/>
    </row>
  </sheetData>
  <mergeCells count="10"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E15:F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G21" sqref="G21"/>
    </sheetView>
  </sheetViews>
  <sheetFormatPr defaultRowHeight="16.5"/>
  <cols>
    <col min="3" max="3" width="10.875" bestFit="1" customWidth="1"/>
    <col min="4" max="4" width="9.375" bestFit="1" customWidth="1"/>
    <col min="5" max="6" width="10.875" bestFit="1" customWidth="1"/>
    <col min="9" max="9" width="10.875" bestFit="1" customWidth="1"/>
    <col min="12" max="12" width="12.875" bestFit="1" customWidth="1"/>
  </cols>
  <sheetData>
    <row r="1" spans="1:12">
      <c r="A1" s="33" t="s">
        <v>52</v>
      </c>
      <c r="B1" s="33" t="s">
        <v>53</v>
      </c>
      <c r="C1" s="33" t="s">
        <v>54</v>
      </c>
      <c r="D1" s="33" t="s">
        <v>55</v>
      </c>
      <c r="E1" s="33" t="s">
        <v>56</v>
      </c>
      <c r="F1" s="33" t="s">
        <v>57</v>
      </c>
      <c r="I1" s="33" t="s">
        <v>54</v>
      </c>
      <c r="J1" s="33" t="s">
        <v>54</v>
      </c>
      <c r="L1" s="33" t="s">
        <v>54</v>
      </c>
    </row>
    <row r="2" spans="1:12">
      <c r="A2" s="30" t="s">
        <v>58</v>
      </c>
      <c r="B2" s="30" t="s">
        <v>59</v>
      </c>
      <c r="C2" s="31">
        <v>2509000</v>
      </c>
      <c r="D2" s="31">
        <v>700000</v>
      </c>
      <c r="E2" s="31">
        <v>1254500</v>
      </c>
      <c r="F2" s="31">
        <f t="shared" ref="F2:F8" si="0">SUM(C2:E2)</f>
        <v>4463500</v>
      </c>
      <c r="I2" s="31">
        <v>2509000</v>
      </c>
      <c r="J2" s="31">
        <v>2509000</v>
      </c>
      <c r="L2" s="31">
        <v>2509000</v>
      </c>
    </row>
    <row r="3" spans="1:12">
      <c r="A3" s="30" t="s">
        <v>61</v>
      </c>
      <c r="B3" s="30" t="s">
        <v>62</v>
      </c>
      <c r="C3" s="31">
        <v>2140000</v>
      </c>
      <c r="D3" s="31">
        <v>0</v>
      </c>
      <c r="E3" s="31">
        <v>1070000</v>
      </c>
      <c r="F3" s="31">
        <f t="shared" si="0"/>
        <v>3210000</v>
      </c>
      <c r="I3" s="31">
        <v>2140000</v>
      </c>
      <c r="J3" s="31">
        <v>2140000</v>
      </c>
      <c r="L3" s="31">
        <v>2140000</v>
      </c>
    </row>
    <row r="4" spans="1:12">
      <c r="A4" s="30" t="s">
        <v>63</v>
      </c>
      <c r="B4" s="30" t="s">
        <v>62</v>
      </c>
      <c r="C4" s="31">
        <v>2058000</v>
      </c>
      <c r="D4" s="31">
        <v>0</v>
      </c>
      <c r="E4" s="31">
        <v>1029000</v>
      </c>
      <c r="F4" s="31">
        <f t="shared" si="0"/>
        <v>3087000</v>
      </c>
      <c r="I4" s="31">
        <v>2058000</v>
      </c>
      <c r="J4" s="31">
        <v>2058000</v>
      </c>
      <c r="L4" s="31">
        <v>2058000</v>
      </c>
    </row>
    <row r="5" spans="1:12">
      <c r="A5" s="30" t="s">
        <v>64</v>
      </c>
      <c r="B5" s="30" t="s">
        <v>60</v>
      </c>
      <c r="C5" s="31">
        <v>2181000</v>
      </c>
      <c r="D5" s="31">
        <v>300000</v>
      </c>
      <c r="E5" s="31">
        <v>1090500</v>
      </c>
      <c r="F5" s="31">
        <f t="shared" si="0"/>
        <v>3571500</v>
      </c>
      <c r="I5" s="31">
        <v>2181000</v>
      </c>
      <c r="J5" s="31">
        <v>2181000</v>
      </c>
      <c r="L5" s="31">
        <v>2181000</v>
      </c>
    </row>
    <row r="6" spans="1:12">
      <c r="A6" s="30" t="s">
        <v>65</v>
      </c>
      <c r="B6" s="30" t="s">
        <v>62</v>
      </c>
      <c r="C6" s="31">
        <v>2099000</v>
      </c>
      <c r="D6" s="31">
        <v>0</v>
      </c>
      <c r="E6" s="31">
        <v>1049500</v>
      </c>
      <c r="F6" s="31">
        <f t="shared" si="0"/>
        <v>3148500</v>
      </c>
      <c r="I6" s="31">
        <v>2099000</v>
      </c>
      <c r="J6" s="31">
        <v>2099000</v>
      </c>
      <c r="L6" s="31">
        <v>2099000</v>
      </c>
    </row>
    <row r="7" spans="1:12">
      <c r="A7" s="30" t="s">
        <v>66</v>
      </c>
      <c r="B7" s="30" t="s">
        <v>62</v>
      </c>
      <c r="C7" s="31">
        <v>2058000</v>
      </c>
      <c r="D7" s="31">
        <v>0</v>
      </c>
      <c r="E7" s="31">
        <v>1029000</v>
      </c>
      <c r="F7" s="31">
        <f t="shared" si="0"/>
        <v>3087000</v>
      </c>
      <c r="I7" s="31">
        <v>2058000</v>
      </c>
      <c r="J7" s="31">
        <v>2058000</v>
      </c>
      <c r="L7" s="31">
        <v>2058000</v>
      </c>
    </row>
    <row r="8" spans="1:12">
      <c r="A8" s="30" t="s">
        <v>67</v>
      </c>
      <c r="B8" s="30" t="s">
        <v>59</v>
      </c>
      <c r="C8" s="31">
        <v>2509000</v>
      </c>
      <c r="D8" s="31">
        <v>700000</v>
      </c>
      <c r="E8" s="31">
        <v>1254500</v>
      </c>
      <c r="F8" s="31">
        <f t="shared" si="0"/>
        <v>4463500</v>
      </c>
      <c r="I8" s="31">
        <v>2509000</v>
      </c>
      <c r="J8" s="31">
        <v>2509000</v>
      </c>
      <c r="L8" s="31">
        <v>2509000</v>
      </c>
    </row>
    <row r="13" spans="1:12">
      <c r="L13" s="33" t="s">
        <v>57</v>
      </c>
    </row>
    <row r="14" spans="1:12">
      <c r="L14" s="31">
        <f t="shared" ref="L14:L20" si="1">SUM(I14:K14)</f>
        <v>0</v>
      </c>
    </row>
    <row r="15" spans="1:12">
      <c r="L15" s="31">
        <f t="shared" si="1"/>
        <v>0</v>
      </c>
    </row>
    <row r="16" spans="1:12">
      <c r="L16" s="31">
        <f t="shared" si="1"/>
        <v>0</v>
      </c>
    </row>
    <row r="17" spans="12:12">
      <c r="L17" s="31">
        <f t="shared" si="1"/>
        <v>0</v>
      </c>
    </row>
    <row r="18" spans="12:12">
      <c r="L18" s="31">
        <f t="shared" si="1"/>
        <v>0</v>
      </c>
    </row>
    <row r="19" spans="12:12">
      <c r="L19" s="31">
        <f t="shared" si="1"/>
        <v>0</v>
      </c>
    </row>
    <row r="20" spans="12:12">
      <c r="L20" s="31">
        <f t="shared" si="1"/>
        <v>0</v>
      </c>
    </row>
    <row r="23" spans="12:12">
      <c r="L23" s="33" t="s">
        <v>57</v>
      </c>
    </row>
    <row r="24" spans="12:12">
      <c r="L24" s="31">
        <v>4463500</v>
      </c>
    </row>
    <row r="25" spans="12:12">
      <c r="L25" s="31">
        <v>3210000</v>
      </c>
    </row>
    <row r="26" spans="12:12">
      <c r="L26" s="31">
        <v>3087000</v>
      </c>
    </row>
    <row r="27" spans="12:12">
      <c r="L27" s="31">
        <v>3571500</v>
      </c>
    </row>
    <row r="28" spans="12:12">
      <c r="L28" s="31">
        <v>3148500</v>
      </c>
    </row>
    <row r="29" spans="12:12">
      <c r="L29" s="31">
        <v>3087000</v>
      </c>
    </row>
    <row r="30" spans="12:12">
      <c r="L30" s="31">
        <v>4463500</v>
      </c>
    </row>
  </sheetData>
  <phoneticPr fontId="1" type="noConversion"/>
  <conditionalFormatting sqref="L2:L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입력</vt:lpstr>
      <vt:lpstr>자동 채우기</vt:lpstr>
      <vt:lpstr>셀 범위</vt:lpstr>
      <vt:lpstr>행열 삽입삭제</vt:lpstr>
      <vt:lpstr>셀 삽입삭제</vt:lpstr>
      <vt:lpstr>셀 복사 이동 끼워넣기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BJ-Choi</dc:creator>
  <cp:lastModifiedBy>user</cp:lastModifiedBy>
  <dcterms:created xsi:type="dcterms:W3CDTF">2015-12-25T07:46:05Z</dcterms:created>
  <dcterms:modified xsi:type="dcterms:W3CDTF">2018-12-26T02:42:35Z</dcterms:modified>
</cp:coreProperties>
</file>