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사업관련\환경AI\모듈작업\water-quality-main\water-quality-main\gain_new3\doc\"/>
    </mc:Choice>
  </mc:AlternateContent>
  <bookViews>
    <workbookView xWindow="0" yWindow="0" windowWidth="42660" windowHeight="10365"/>
  </bookViews>
  <sheets>
    <sheet name="체크리스트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2" i="1" l="1"/>
  <c r="BJ47" i="1" l="1"/>
  <c r="BE47" i="1"/>
  <c r="AZ47" i="1"/>
  <c r="AU47" i="1"/>
  <c r="AP47" i="1"/>
  <c r="AK47" i="1"/>
  <c r="AF47" i="1"/>
  <c r="AA47" i="1"/>
  <c r="V47" i="1"/>
  <c r="Q47" i="1"/>
  <c r="L47" i="1"/>
  <c r="G47" i="1"/>
  <c r="B47" i="1"/>
  <c r="BJ36" i="1"/>
  <c r="BE36" i="1"/>
  <c r="AZ36" i="1"/>
  <c r="AU36" i="1"/>
  <c r="AP36" i="1"/>
  <c r="AK36" i="1"/>
  <c r="AF36" i="1"/>
  <c r="AA36" i="1"/>
  <c r="V36" i="1"/>
  <c r="Q36" i="1"/>
  <c r="L36" i="1"/>
  <c r="G36" i="1"/>
  <c r="B36" i="1"/>
  <c r="BJ28" i="1"/>
  <c r="BE28" i="1"/>
  <c r="AZ28" i="1"/>
  <c r="AU28" i="1"/>
  <c r="AP28" i="1"/>
  <c r="AF28" i="1"/>
  <c r="AA28" i="1"/>
  <c r="Q28" i="1"/>
  <c r="L28" i="1"/>
  <c r="G28" i="1"/>
  <c r="B28" i="1"/>
  <c r="BJ14" i="1"/>
  <c r="BJ49" i="1" s="1"/>
  <c r="BE14" i="1"/>
  <c r="AZ14" i="1"/>
  <c r="AU14" i="1"/>
  <c r="AP14" i="1"/>
  <c r="AP49" i="1" s="1"/>
  <c r="AK14" i="1"/>
  <c r="AK49" i="1" s="1"/>
  <c r="AF14" i="1"/>
  <c r="AA14" i="1"/>
  <c r="V14" i="1"/>
  <c r="Q14" i="1"/>
  <c r="L14" i="1"/>
  <c r="G14" i="1"/>
  <c r="B14" i="1"/>
  <c r="Q49" i="1" l="1"/>
  <c r="V49" i="1"/>
  <c r="AF49" i="1"/>
  <c r="BO28" i="1"/>
  <c r="AU49" i="1"/>
  <c r="G49" i="1"/>
  <c r="BO36" i="1"/>
  <c r="BO14" i="1"/>
  <c r="BE49" i="1"/>
  <c r="L49" i="1"/>
  <c r="AZ49" i="1"/>
  <c r="BO47" i="1"/>
  <c r="AA49" i="1"/>
  <c r="B49" i="1"/>
  <c r="P45" i="2"/>
  <c r="BO49" i="1" l="1"/>
</calcChain>
</file>

<file path=xl/comments1.xml><?xml version="1.0" encoding="utf-8"?>
<comments xmlns="http://schemas.openxmlformats.org/spreadsheetml/2006/main">
  <authors>
    <author>kotech</author>
  </authors>
  <commentList>
    <comment ref="L44" authorId="0" shapeId="0">
      <text>
        <r>
          <rPr>
            <b/>
            <sz val="9"/>
            <color indexed="81"/>
            <rFont val="Tahoma"/>
            <family val="2"/>
          </rPr>
          <t>kotech:</t>
        </r>
        <r>
          <rPr>
            <sz val="9"/>
            <color indexed="81"/>
            <rFont val="Tahoma"/>
            <family val="2"/>
          </rPr>
          <t xml:space="preserve">
2019~2020
2018 </t>
        </r>
        <r>
          <rPr>
            <sz val="9"/>
            <color indexed="81"/>
            <rFont val="돋움"/>
            <family val="3"/>
            <charset val="129"/>
          </rPr>
          <t>이전데이터가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<sst xmlns="http://schemas.openxmlformats.org/spreadsheetml/2006/main" count="707" uniqueCount="529">
  <si>
    <t>낙동강</t>
    <phoneticPr fontId="2" type="noConversion"/>
  </si>
  <si>
    <t>자동측정망</t>
    <phoneticPr fontId="2" type="noConversion"/>
  </si>
  <si>
    <t>총량측정망</t>
    <phoneticPr fontId="2" type="noConversion"/>
  </si>
  <si>
    <t>수질측정망</t>
    <phoneticPr fontId="2" type="noConversion"/>
  </si>
  <si>
    <t>ASOS</t>
    <phoneticPr fontId="2" type="noConversion"/>
  </si>
  <si>
    <t>댐</t>
    <phoneticPr fontId="2" type="noConversion"/>
  </si>
  <si>
    <t>보</t>
    <phoneticPr fontId="2" type="noConversion"/>
  </si>
  <si>
    <t>유량</t>
    <phoneticPr fontId="2" type="noConversion"/>
  </si>
  <si>
    <t>수위</t>
    <phoneticPr fontId="2" type="noConversion"/>
  </si>
  <si>
    <t>AWS</t>
    <phoneticPr fontId="2" type="noConversion"/>
  </si>
  <si>
    <t>수질 TMS</t>
    <phoneticPr fontId="2" type="noConversion"/>
  </si>
  <si>
    <t>녹조조류모니터링</t>
    <phoneticPr fontId="2" type="noConversion"/>
  </si>
  <si>
    <t>한강</t>
    <phoneticPr fontId="2" type="noConversion"/>
  </si>
  <si>
    <t>남이섬</t>
    <phoneticPr fontId="2" type="noConversion"/>
  </si>
  <si>
    <t>가평천3</t>
    <phoneticPr fontId="2" type="noConversion"/>
  </si>
  <si>
    <t>가평</t>
    <phoneticPr fontId="2" type="noConversion"/>
  </si>
  <si>
    <t>청평</t>
    <phoneticPr fontId="2" type="noConversion"/>
  </si>
  <si>
    <t>의암</t>
    <phoneticPr fontId="2" type="noConversion"/>
  </si>
  <si>
    <t>춘천</t>
    <phoneticPr fontId="2" type="noConversion"/>
  </si>
  <si>
    <t>화천</t>
    <phoneticPr fontId="2" type="noConversion"/>
  </si>
  <si>
    <t>가평군(대성리)</t>
    <phoneticPr fontId="2" type="noConversion"/>
  </si>
  <si>
    <t>가평군(청평교)</t>
    <phoneticPr fontId="2" type="noConversion"/>
  </si>
  <si>
    <t>가평군(청평댐)</t>
    <phoneticPr fontId="2" type="noConversion"/>
  </si>
  <si>
    <t>가평군(가평교)</t>
    <phoneticPr fontId="2" type="noConversion"/>
  </si>
  <si>
    <t>춘선시(강촌교)</t>
    <phoneticPr fontId="2" type="noConversion"/>
  </si>
  <si>
    <t>춘천시(소양2교)</t>
    <phoneticPr fontId="2" type="noConversion"/>
  </si>
  <si>
    <t>춘천시(춘천댐)</t>
    <phoneticPr fontId="2" type="noConversion"/>
  </si>
  <si>
    <t>화천교</t>
    <phoneticPr fontId="2" type="noConversion"/>
  </si>
  <si>
    <t>화천군(화천대교)</t>
    <phoneticPr fontId="2" type="noConversion"/>
  </si>
  <si>
    <t>외서</t>
    <phoneticPr fontId="2" type="noConversion"/>
  </si>
  <si>
    <t>읍내</t>
    <phoneticPr fontId="2" type="noConversion"/>
  </si>
  <si>
    <t>가평청평하수</t>
    <phoneticPr fontId="2" type="noConversion"/>
  </si>
  <si>
    <t>가평신천하수</t>
    <phoneticPr fontId="2" type="noConversion"/>
  </si>
  <si>
    <t>가평하수</t>
    <phoneticPr fontId="2" type="noConversion"/>
  </si>
  <si>
    <t>춘천강촌하수</t>
    <phoneticPr fontId="2" type="noConversion"/>
  </si>
  <si>
    <t>춘천하수</t>
    <phoneticPr fontId="2" type="noConversion"/>
  </si>
  <si>
    <t>화천하수</t>
    <phoneticPr fontId="2" type="noConversion"/>
  </si>
  <si>
    <t>의암호</t>
    <phoneticPr fontId="2" type="noConversion"/>
  </si>
  <si>
    <t>춘천호</t>
    <phoneticPr fontId="2" type="noConversion"/>
  </si>
  <si>
    <t>해평</t>
    <phoneticPr fontId="2" type="noConversion"/>
  </si>
  <si>
    <t>감천</t>
    <phoneticPr fontId="2" type="noConversion"/>
  </si>
  <si>
    <t>도개</t>
    <phoneticPr fontId="2" type="noConversion"/>
  </si>
  <si>
    <t>신암</t>
    <phoneticPr fontId="2" type="noConversion"/>
  </si>
  <si>
    <t>회상</t>
    <phoneticPr fontId="2" type="noConversion"/>
  </si>
  <si>
    <t>상주3</t>
    <phoneticPr fontId="2" type="noConversion"/>
  </si>
  <si>
    <t>위천6</t>
    <phoneticPr fontId="2" type="noConversion"/>
  </si>
  <si>
    <t>말지천</t>
    <phoneticPr fontId="2" type="noConversion"/>
  </si>
  <si>
    <t>병성천-1</t>
    <phoneticPr fontId="2" type="noConversion"/>
  </si>
  <si>
    <t>구미보</t>
    <phoneticPr fontId="2" type="noConversion"/>
  </si>
  <si>
    <t>낙단보</t>
    <phoneticPr fontId="2" type="noConversion"/>
  </si>
  <si>
    <t>상주보</t>
    <phoneticPr fontId="2" type="noConversion"/>
  </si>
  <si>
    <t>퇴적물</t>
    <phoneticPr fontId="2" type="noConversion"/>
  </si>
  <si>
    <t>방사성</t>
    <phoneticPr fontId="2" type="noConversion"/>
  </si>
  <si>
    <t>일선교</t>
    <phoneticPr fontId="2" type="noConversion"/>
  </si>
  <si>
    <t>낙동</t>
    <phoneticPr fontId="2" type="noConversion"/>
  </si>
  <si>
    <t>상주시(강창교)</t>
    <phoneticPr fontId="2" type="noConversion"/>
  </si>
  <si>
    <t>구미시(일선교)</t>
    <phoneticPr fontId="2" type="noConversion"/>
  </si>
  <si>
    <t>의성군(낙단교)</t>
    <phoneticPr fontId="2" type="noConversion"/>
  </si>
  <si>
    <t>상주시(병성교)</t>
    <phoneticPr fontId="2" type="noConversion"/>
  </si>
  <si>
    <t>병성</t>
    <phoneticPr fontId="2" type="noConversion"/>
  </si>
  <si>
    <t>상주</t>
    <phoneticPr fontId="2" type="noConversion"/>
  </si>
  <si>
    <t>구미</t>
    <phoneticPr fontId="2" type="noConversion"/>
  </si>
  <si>
    <t>선산</t>
    <phoneticPr fontId="2" type="noConversion"/>
  </si>
  <si>
    <t>구미선산하수</t>
    <phoneticPr fontId="2" type="noConversion"/>
  </si>
  <si>
    <t>안동천연가스건설</t>
    <phoneticPr fontId="2" type="noConversion"/>
  </si>
  <si>
    <t>의성다인하수</t>
    <phoneticPr fontId="2" type="noConversion"/>
  </si>
  <si>
    <t>상주하수</t>
    <phoneticPr fontId="2" type="noConversion"/>
  </si>
  <si>
    <t>구미시(선주교)</t>
    <phoneticPr fontId="2" type="noConversion"/>
  </si>
  <si>
    <t>선산</t>
    <phoneticPr fontId="2" type="noConversion"/>
  </si>
  <si>
    <t>낙단</t>
    <phoneticPr fontId="2" type="noConversion"/>
  </si>
  <si>
    <t>낙단U</t>
    <phoneticPr fontId="2" type="noConversion"/>
  </si>
  <si>
    <t>도남</t>
    <phoneticPr fontId="2" type="noConversion"/>
  </si>
  <si>
    <t>의암댐</t>
    <phoneticPr fontId="2" type="noConversion"/>
  </si>
  <si>
    <t>대성리</t>
    <phoneticPr fontId="2" type="noConversion"/>
  </si>
  <si>
    <t>청평댐2</t>
    <phoneticPr fontId="2" type="noConversion"/>
  </si>
  <si>
    <t>춘성교</t>
    <phoneticPr fontId="2" type="noConversion"/>
  </si>
  <si>
    <t>의암댐2</t>
    <phoneticPr fontId="2" type="noConversion"/>
  </si>
  <si>
    <t>춘천댐2</t>
    <phoneticPr fontId="2" type="noConversion"/>
  </si>
  <si>
    <t>춘천댐3</t>
    <phoneticPr fontId="2" type="noConversion"/>
  </si>
  <si>
    <t>춘천댐3</t>
    <phoneticPr fontId="2" type="noConversion"/>
  </si>
  <si>
    <t>춘천댐1</t>
    <phoneticPr fontId="2" type="noConversion"/>
  </si>
  <si>
    <t>청평댐3</t>
    <phoneticPr fontId="2" type="noConversion"/>
  </si>
  <si>
    <t>대성리</t>
    <phoneticPr fontId="2" type="noConversion"/>
  </si>
  <si>
    <t>선산</t>
    <phoneticPr fontId="2" type="noConversion"/>
  </si>
  <si>
    <t>감천2-1</t>
    <phoneticPr fontId="2" type="noConversion"/>
  </si>
  <si>
    <t>산곡</t>
    <phoneticPr fontId="2" type="noConversion"/>
  </si>
  <si>
    <t>상주2</t>
    <phoneticPr fontId="2" type="noConversion"/>
  </si>
  <si>
    <t>의암호</t>
    <phoneticPr fontId="2" type="noConversion"/>
  </si>
  <si>
    <t>서상</t>
    <phoneticPr fontId="2" type="noConversion"/>
  </si>
  <si>
    <t>조종천</t>
    <phoneticPr fontId="2" type="noConversion"/>
  </si>
  <si>
    <t>가평천</t>
    <phoneticPr fontId="2" type="noConversion"/>
  </si>
  <si>
    <t>춘성교</t>
    <phoneticPr fontId="2" type="noConversion"/>
  </si>
  <si>
    <t>춘천A</t>
    <phoneticPr fontId="2" type="noConversion"/>
  </si>
  <si>
    <t>금강</t>
    <phoneticPr fontId="2" type="noConversion"/>
  </si>
  <si>
    <t>현도</t>
    <phoneticPr fontId="2" type="noConversion"/>
  </si>
  <si>
    <t>대청호</t>
    <phoneticPr fontId="2" type="noConversion"/>
  </si>
  <si>
    <t xml:space="preserve">장계 </t>
    <phoneticPr fontId="2" type="noConversion"/>
  </si>
  <si>
    <t>옥천천</t>
    <phoneticPr fontId="2" type="noConversion"/>
  </si>
  <si>
    <t>대청</t>
    <phoneticPr fontId="2" type="noConversion"/>
  </si>
  <si>
    <t>대청</t>
    <phoneticPr fontId="2" type="noConversion"/>
  </si>
  <si>
    <t>대청댐</t>
    <phoneticPr fontId="2" type="noConversion"/>
  </si>
  <si>
    <t>대청댐방수로</t>
    <phoneticPr fontId="2" type="noConversion"/>
  </si>
  <si>
    <t>청주시(대청댐)</t>
    <phoneticPr fontId="2" type="noConversion"/>
  </si>
  <si>
    <t>청주시(대청댐방수로)</t>
    <phoneticPr fontId="2" type="noConversion"/>
  </si>
  <si>
    <t>청남대</t>
    <phoneticPr fontId="2" type="noConversion"/>
  </si>
  <si>
    <t>대청호</t>
    <phoneticPr fontId="2" type="noConversion"/>
  </si>
  <si>
    <t>대청댐2</t>
    <phoneticPr fontId="2" type="noConversion"/>
  </si>
  <si>
    <t>대청댐6</t>
    <phoneticPr fontId="2" type="noConversion"/>
  </si>
  <si>
    <t>대청댐5</t>
    <phoneticPr fontId="2" type="noConversion"/>
  </si>
  <si>
    <t>대청댐2</t>
    <phoneticPr fontId="2" type="noConversion"/>
  </si>
  <si>
    <t>대청댐5</t>
    <phoneticPr fontId="2" type="noConversion"/>
  </si>
  <si>
    <t>나주</t>
    <phoneticPr fontId="2" type="noConversion"/>
  </si>
  <si>
    <t>광산</t>
    <phoneticPr fontId="2" type="noConversion"/>
  </si>
  <si>
    <t>용봉</t>
    <phoneticPr fontId="2" type="noConversion"/>
  </si>
  <si>
    <t>장성천2</t>
    <phoneticPr fontId="2" type="noConversion"/>
  </si>
  <si>
    <t>남양유업(나주)</t>
    <phoneticPr fontId="2" type="noConversion"/>
  </si>
  <si>
    <t>영산강1</t>
    <phoneticPr fontId="2" type="noConversion"/>
  </si>
  <si>
    <t>동복호</t>
    <phoneticPr fontId="2" type="noConversion"/>
  </si>
  <si>
    <t>동복천</t>
    <phoneticPr fontId="2" type="noConversion"/>
  </si>
  <si>
    <t>동복댐</t>
    <phoneticPr fontId="2" type="noConversion"/>
  </si>
  <si>
    <t>화순군(동복댐)</t>
    <phoneticPr fontId="2" type="noConversion"/>
  </si>
  <si>
    <t>화순북</t>
    <phoneticPr fontId="2" type="noConversion"/>
  </si>
  <si>
    <t>화순온천하수</t>
    <phoneticPr fontId="2" type="noConversion"/>
  </si>
  <si>
    <t>동복호</t>
    <phoneticPr fontId="2" type="noConversion"/>
  </si>
  <si>
    <t>의동저수지</t>
    <phoneticPr fontId="2" type="noConversion"/>
  </si>
  <si>
    <t>동복댐2</t>
    <phoneticPr fontId="2" type="noConversion"/>
  </si>
  <si>
    <t>동복댐1</t>
    <phoneticPr fontId="2" type="noConversion"/>
  </si>
  <si>
    <t>남천</t>
    <phoneticPr fontId="2" type="noConversion"/>
  </si>
  <si>
    <t>남천</t>
    <phoneticPr fontId="2" type="noConversion"/>
  </si>
  <si>
    <t>무동저수지</t>
    <phoneticPr fontId="2" type="noConversion"/>
  </si>
  <si>
    <t>남천</t>
    <phoneticPr fontId="2" type="noConversion"/>
  </si>
  <si>
    <t>영산강2</t>
    <phoneticPr fontId="2" type="noConversion"/>
  </si>
  <si>
    <t>나주</t>
    <phoneticPr fontId="2" type="noConversion"/>
  </si>
  <si>
    <t>문평천</t>
    <phoneticPr fontId="2" type="noConversion"/>
  </si>
  <si>
    <t>승천보</t>
    <phoneticPr fontId="2" type="noConversion"/>
  </si>
  <si>
    <t>죽산보</t>
    <phoneticPr fontId="2" type="noConversion"/>
  </si>
  <si>
    <t>광주</t>
    <phoneticPr fontId="2" type="noConversion"/>
  </si>
  <si>
    <t>나주</t>
    <phoneticPr fontId="2" type="noConversion"/>
  </si>
  <si>
    <t>광주제1하수</t>
    <phoneticPr fontId="2" type="noConversion"/>
  </si>
  <si>
    <t>승촌보</t>
    <phoneticPr fontId="2" type="noConversion"/>
  </si>
  <si>
    <t>죽산</t>
    <phoneticPr fontId="2" type="noConversion"/>
  </si>
  <si>
    <t>죽산</t>
    <phoneticPr fontId="2" type="noConversion"/>
  </si>
  <si>
    <t>나주</t>
    <phoneticPr fontId="2" type="noConversion"/>
  </si>
  <si>
    <t>지석천</t>
    <phoneticPr fontId="2" type="noConversion"/>
  </si>
  <si>
    <t>만봉천</t>
    <phoneticPr fontId="2" type="noConversion"/>
  </si>
  <si>
    <t>나주시(회진리)</t>
    <phoneticPr fontId="2" type="noConversion"/>
  </si>
  <si>
    <t>과기원</t>
    <phoneticPr fontId="2" type="noConversion"/>
  </si>
  <si>
    <t>광주제2하수</t>
    <phoneticPr fontId="2" type="noConversion"/>
  </si>
  <si>
    <t>영산포</t>
    <phoneticPr fontId="2" type="noConversion"/>
  </si>
  <si>
    <t>죽산U</t>
    <phoneticPr fontId="2" type="noConversion"/>
  </si>
  <si>
    <t>광산</t>
    <phoneticPr fontId="2" type="noConversion"/>
  </si>
  <si>
    <t>영산포</t>
    <phoneticPr fontId="2" type="noConversion"/>
  </si>
  <si>
    <t>나주시(영산교)</t>
    <phoneticPr fontId="2" type="noConversion"/>
  </si>
  <si>
    <t>광산D</t>
    <phoneticPr fontId="2" type="noConversion"/>
  </si>
  <si>
    <t>광주2</t>
    <phoneticPr fontId="2" type="noConversion"/>
  </si>
  <si>
    <t>서창교</t>
    <phoneticPr fontId="2" type="noConversion"/>
  </si>
  <si>
    <t>나주시(나주대교)</t>
    <phoneticPr fontId="2" type="noConversion"/>
  </si>
  <si>
    <t>나주시(나주대교)</t>
    <phoneticPr fontId="2" type="noConversion"/>
  </si>
  <si>
    <t>중앙축산(나주)</t>
    <phoneticPr fontId="2" type="noConversion"/>
  </si>
  <si>
    <t>광산</t>
    <phoneticPr fontId="2" type="noConversion"/>
  </si>
  <si>
    <t>광주1</t>
    <phoneticPr fontId="2" type="noConversion"/>
  </si>
  <si>
    <t>우치</t>
    <phoneticPr fontId="2" type="noConversion"/>
  </si>
  <si>
    <t>평동천</t>
    <phoneticPr fontId="2" type="noConversion"/>
  </si>
  <si>
    <t>광주광역시(승용교)</t>
    <phoneticPr fontId="2" type="noConversion"/>
  </si>
  <si>
    <t>광주광역시(승용교)</t>
    <phoneticPr fontId="2" type="noConversion"/>
  </si>
  <si>
    <t>엘지화학(나주)</t>
    <phoneticPr fontId="2" type="noConversion"/>
  </si>
  <si>
    <t>광주2-1</t>
    <phoneticPr fontId="2" type="noConversion"/>
  </si>
  <si>
    <t>광산U</t>
    <phoneticPr fontId="2" type="noConversion"/>
  </si>
  <si>
    <t>우치</t>
    <phoneticPr fontId="2" type="noConversion"/>
  </si>
  <si>
    <t>우치</t>
    <phoneticPr fontId="2" type="noConversion"/>
  </si>
  <si>
    <t>광주광역시(극락교)</t>
    <phoneticPr fontId="2" type="noConversion"/>
  </si>
  <si>
    <t>광주광역시(극락교)</t>
    <phoneticPr fontId="2" type="noConversion"/>
  </si>
  <si>
    <t>나주하수</t>
    <phoneticPr fontId="2" type="noConversion"/>
  </si>
  <si>
    <t>광주2</t>
    <phoneticPr fontId="2" type="noConversion"/>
  </si>
  <si>
    <t>광주2-1</t>
    <phoneticPr fontId="2" type="noConversion"/>
  </si>
  <si>
    <t>광주광역시(첨단대교)</t>
    <phoneticPr fontId="2" type="noConversion"/>
  </si>
  <si>
    <t>광주광역시(첨단대교)</t>
    <phoneticPr fontId="2" type="noConversion"/>
  </si>
  <si>
    <t>나주산단폐수</t>
    <phoneticPr fontId="2" type="noConversion"/>
  </si>
  <si>
    <t>광주1</t>
    <phoneticPr fontId="2" type="noConversion"/>
  </si>
  <si>
    <t>광주광역시(어등대교)</t>
    <phoneticPr fontId="2" type="noConversion"/>
  </si>
  <si>
    <t>광주광역시(어등대교)</t>
    <phoneticPr fontId="2" type="noConversion"/>
  </si>
  <si>
    <t>화인코리아(나주)</t>
    <phoneticPr fontId="2" type="noConversion"/>
  </si>
  <si>
    <t>산동</t>
    <phoneticPr fontId="2" type="noConversion"/>
  </si>
  <si>
    <t>광주광역시(용산교)</t>
    <phoneticPr fontId="2" type="noConversion"/>
  </si>
  <si>
    <t>유역</t>
    <phoneticPr fontId="2" type="noConversion"/>
  </si>
  <si>
    <t xml:space="preserve">* 측정망별 2016~2019년까지의 데이터 </t>
    <phoneticPr fontId="2" type="noConversion"/>
  </si>
  <si>
    <t>계</t>
    <phoneticPr fontId="2" type="noConversion"/>
  </si>
  <si>
    <t>유역</t>
    <phoneticPr fontId="2" type="noConversion"/>
  </si>
  <si>
    <t>자동측정망</t>
    <phoneticPr fontId="2" type="noConversion"/>
  </si>
  <si>
    <t>총량측정망</t>
    <phoneticPr fontId="2" type="noConversion"/>
  </si>
  <si>
    <t>ASOS</t>
    <phoneticPr fontId="2" type="noConversion"/>
  </si>
  <si>
    <t>AWS</t>
    <phoneticPr fontId="2" type="noConversion"/>
  </si>
  <si>
    <t>수질 TMS</t>
    <phoneticPr fontId="2" type="noConversion"/>
  </si>
  <si>
    <t>수질측정망</t>
    <phoneticPr fontId="2" type="noConversion"/>
  </si>
  <si>
    <t>가평</t>
    <phoneticPr fontId="2" type="noConversion"/>
  </si>
  <si>
    <t>청평</t>
    <phoneticPr fontId="2" type="noConversion"/>
  </si>
  <si>
    <t>가평군(대성리)</t>
    <phoneticPr fontId="2" type="noConversion"/>
  </si>
  <si>
    <t>춘천</t>
    <phoneticPr fontId="2" type="noConversion"/>
  </si>
  <si>
    <t>가평청평하수</t>
    <phoneticPr fontId="2" type="noConversion"/>
  </si>
  <si>
    <t>의암호</t>
    <phoneticPr fontId="2" type="noConversion"/>
  </si>
  <si>
    <t>대성리</t>
    <phoneticPr fontId="2" type="noConversion"/>
  </si>
  <si>
    <t>의암댐</t>
    <phoneticPr fontId="2" type="noConversion"/>
  </si>
  <si>
    <t>의암</t>
    <phoneticPr fontId="2" type="noConversion"/>
  </si>
  <si>
    <t>가평군(청평교)</t>
    <phoneticPr fontId="2" type="noConversion"/>
  </si>
  <si>
    <t>외서</t>
    <phoneticPr fontId="2" type="noConversion"/>
  </si>
  <si>
    <t>가평신천하수</t>
    <phoneticPr fontId="2" type="noConversion"/>
  </si>
  <si>
    <t>춘천호</t>
    <phoneticPr fontId="2" type="noConversion"/>
  </si>
  <si>
    <t>청평댐3</t>
    <phoneticPr fontId="2" type="noConversion"/>
  </si>
  <si>
    <t>청평댐2</t>
    <phoneticPr fontId="2" type="noConversion"/>
  </si>
  <si>
    <t>서상</t>
    <phoneticPr fontId="2" type="noConversion"/>
  </si>
  <si>
    <t>가평군(청평댐)</t>
    <phoneticPr fontId="2" type="noConversion"/>
  </si>
  <si>
    <t>남이섬</t>
    <phoneticPr fontId="2" type="noConversion"/>
  </si>
  <si>
    <t>가평하수</t>
    <phoneticPr fontId="2" type="noConversion"/>
  </si>
  <si>
    <t>춘성교</t>
    <phoneticPr fontId="2" type="noConversion"/>
  </si>
  <si>
    <t>화천</t>
    <phoneticPr fontId="2" type="noConversion"/>
  </si>
  <si>
    <t>화천</t>
    <phoneticPr fontId="2" type="noConversion"/>
  </si>
  <si>
    <t>가평군(가평교)</t>
    <phoneticPr fontId="2" type="noConversion"/>
  </si>
  <si>
    <t>읍내</t>
    <phoneticPr fontId="2" type="noConversion"/>
  </si>
  <si>
    <t>춘천강촌하수</t>
    <phoneticPr fontId="2" type="noConversion"/>
  </si>
  <si>
    <t>가평천3</t>
    <phoneticPr fontId="2" type="noConversion"/>
  </si>
  <si>
    <t>의암댐2</t>
    <phoneticPr fontId="2" type="noConversion"/>
  </si>
  <si>
    <t>춘천A</t>
    <phoneticPr fontId="2" type="noConversion"/>
  </si>
  <si>
    <t>춘선시(강촌교)</t>
    <phoneticPr fontId="2" type="noConversion"/>
  </si>
  <si>
    <t>춘천</t>
    <phoneticPr fontId="2" type="noConversion"/>
  </si>
  <si>
    <t>춘천하수</t>
    <phoneticPr fontId="2" type="noConversion"/>
  </si>
  <si>
    <t>춘천댐2</t>
    <phoneticPr fontId="2" type="noConversion"/>
  </si>
  <si>
    <t>춘천시(소양2교)</t>
    <phoneticPr fontId="2" type="noConversion"/>
  </si>
  <si>
    <t>화천하수</t>
    <phoneticPr fontId="2" type="noConversion"/>
  </si>
  <si>
    <t>의암</t>
    <phoneticPr fontId="2" type="noConversion"/>
  </si>
  <si>
    <t>춘천댐3</t>
    <phoneticPr fontId="2" type="noConversion"/>
  </si>
  <si>
    <t>춘천시(춘천댐)</t>
    <phoneticPr fontId="2" type="noConversion"/>
  </si>
  <si>
    <t>화천교</t>
    <phoneticPr fontId="2" type="noConversion"/>
  </si>
  <si>
    <t>화천군(화천대교)</t>
    <phoneticPr fontId="2" type="noConversion"/>
  </si>
  <si>
    <t>춘천댐1</t>
    <phoneticPr fontId="2" type="noConversion"/>
  </si>
  <si>
    <t>상주3</t>
    <phoneticPr fontId="2" type="noConversion"/>
  </si>
  <si>
    <t>상주</t>
    <phoneticPr fontId="2" type="noConversion"/>
  </si>
  <si>
    <t>위천6</t>
    <phoneticPr fontId="2" type="noConversion"/>
  </si>
  <si>
    <t>낙단보</t>
    <phoneticPr fontId="2" type="noConversion"/>
  </si>
  <si>
    <t>안동천연가스건설</t>
    <phoneticPr fontId="2" type="noConversion"/>
  </si>
  <si>
    <t>낙단</t>
    <phoneticPr fontId="2" type="noConversion"/>
  </si>
  <si>
    <t>도개</t>
    <phoneticPr fontId="2" type="noConversion"/>
  </si>
  <si>
    <t>말지천</t>
    <phoneticPr fontId="2" type="noConversion"/>
  </si>
  <si>
    <t>상주보</t>
    <phoneticPr fontId="2" type="noConversion"/>
  </si>
  <si>
    <t>낙동</t>
    <phoneticPr fontId="2" type="noConversion"/>
  </si>
  <si>
    <t>의성군(낙단교)</t>
    <phoneticPr fontId="2" type="noConversion"/>
  </si>
  <si>
    <t>의성다인하수</t>
    <phoneticPr fontId="2" type="noConversion"/>
  </si>
  <si>
    <t>낙단U</t>
    <phoneticPr fontId="2" type="noConversion"/>
  </si>
  <si>
    <t>신암</t>
    <phoneticPr fontId="2" type="noConversion"/>
  </si>
  <si>
    <t>병성천-1</t>
    <phoneticPr fontId="2" type="noConversion"/>
  </si>
  <si>
    <t>상주시(강창교)</t>
    <phoneticPr fontId="2" type="noConversion"/>
  </si>
  <si>
    <t>상주하수</t>
    <phoneticPr fontId="2" type="noConversion"/>
  </si>
  <si>
    <t>도남</t>
    <phoneticPr fontId="2" type="noConversion"/>
  </si>
  <si>
    <t>회상</t>
    <phoneticPr fontId="2" type="noConversion"/>
  </si>
  <si>
    <t>병성</t>
    <phoneticPr fontId="2" type="noConversion"/>
  </si>
  <si>
    <t>상주시(병성교)</t>
    <phoneticPr fontId="2" type="noConversion"/>
  </si>
  <si>
    <t>상주2</t>
    <phoneticPr fontId="2" type="noConversion"/>
  </si>
  <si>
    <t>금강</t>
    <phoneticPr fontId="2" type="noConversion"/>
  </si>
  <si>
    <t>현도</t>
    <phoneticPr fontId="2" type="noConversion"/>
  </si>
  <si>
    <t>대청</t>
    <phoneticPr fontId="2" type="noConversion"/>
  </si>
  <si>
    <t>대청댐</t>
    <phoneticPr fontId="2" type="noConversion"/>
  </si>
  <si>
    <t>청주시(대청댐)</t>
    <phoneticPr fontId="2" type="noConversion"/>
  </si>
  <si>
    <t>청남대</t>
    <phoneticPr fontId="2" type="noConversion"/>
  </si>
  <si>
    <t>대청호</t>
    <phoneticPr fontId="2" type="noConversion"/>
  </si>
  <si>
    <t>대청댐2</t>
    <phoneticPr fontId="2" type="noConversion"/>
  </si>
  <si>
    <t>대청댐방수로</t>
    <phoneticPr fontId="2" type="noConversion"/>
  </si>
  <si>
    <t>청주시(대청댐방수로)</t>
    <phoneticPr fontId="2" type="noConversion"/>
  </si>
  <si>
    <t>대청댐5</t>
    <phoneticPr fontId="2" type="noConversion"/>
  </si>
  <si>
    <t xml:space="preserve">장계 </t>
    <phoneticPr fontId="2" type="noConversion"/>
  </si>
  <si>
    <t>대청댐6</t>
    <phoneticPr fontId="2" type="noConversion"/>
  </si>
  <si>
    <t>옥천천</t>
    <phoneticPr fontId="2" type="noConversion"/>
  </si>
  <si>
    <t>영산강1</t>
    <phoneticPr fontId="2" type="noConversion"/>
  </si>
  <si>
    <t>동복호</t>
    <phoneticPr fontId="2" type="noConversion"/>
  </si>
  <si>
    <t>동복천</t>
    <phoneticPr fontId="2" type="noConversion"/>
  </si>
  <si>
    <t>동복댐</t>
    <phoneticPr fontId="2" type="noConversion"/>
  </si>
  <si>
    <t>화순군(동복댐)</t>
    <phoneticPr fontId="2" type="noConversion"/>
  </si>
  <si>
    <t>화순북</t>
    <phoneticPr fontId="2" type="noConversion"/>
  </si>
  <si>
    <t>화순온천하수</t>
    <phoneticPr fontId="2" type="noConversion"/>
  </si>
  <si>
    <t>동복댐1</t>
    <phoneticPr fontId="2" type="noConversion"/>
  </si>
  <si>
    <t>남천</t>
    <phoneticPr fontId="2" type="noConversion"/>
  </si>
  <si>
    <t>남천</t>
    <phoneticPr fontId="2" type="noConversion"/>
  </si>
  <si>
    <t>무동저수지</t>
    <phoneticPr fontId="2" type="noConversion"/>
  </si>
  <si>
    <t>영산강2</t>
    <phoneticPr fontId="2" type="noConversion"/>
  </si>
  <si>
    <t>나주</t>
    <phoneticPr fontId="2" type="noConversion"/>
  </si>
  <si>
    <t>죽산보</t>
    <phoneticPr fontId="2" type="noConversion"/>
  </si>
  <si>
    <t>광주</t>
    <phoneticPr fontId="2" type="noConversion"/>
  </si>
  <si>
    <t>승촌보</t>
    <phoneticPr fontId="2" type="noConversion"/>
  </si>
  <si>
    <t>지석천</t>
    <phoneticPr fontId="2" type="noConversion"/>
  </si>
  <si>
    <t>과기원</t>
    <phoneticPr fontId="2" type="noConversion"/>
  </si>
  <si>
    <t>광주제2하수</t>
    <phoneticPr fontId="2" type="noConversion"/>
  </si>
  <si>
    <t>죽산U</t>
    <phoneticPr fontId="2" type="noConversion"/>
  </si>
  <si>
    <t>광주2</t>
    <phoneticPr fontId="2" type="noConversion"/>
  </si>
  <si>
    <t>서창교</t>
    <phoneticPr fontId="2" type="noConversion"/>
  </si>
  <si>
    <t>나주시(나주대교)</t>
    <phoneticPr fontId="2" type="noConversion"/>
  </si>
  <si>
    <t>광주1</t>
    <phoneticPr fontId="2" type="noConversion"/>
  </si>
  <si>
    <t>우치</t>
    <phoneticPr fontId="2" type="noConversion"/>
  </si>
  <si>
    <t>광주광역시(승용교)</t>
    <phoneticPr fontId="2" type="noConversion"/>
  </si>
  <si>
    <t>엘지화학(나주)</t>
    <phoneticPr fontId="2" type="noConversion"/>
  </si>
  <si>
    <t>광산U</t>
    <phoneticPr fontId="2" type="noConversion"/>
  </si>
  <si>
    <t>광주광역시(극락교)</t>
    <phoneticPr fontId="2" type="noConversion"/>
  </si>
  <si>
    <t>광주광역시(첨단대교)</t>
    <phoneticPr fontId="2" type="noConversion"/>
  </si>
  <si>
    <t>광주광역시(어등대교)</t>
    <phoneticPr fontId="2" type="noConversion"/>
  </si>
  <si>
    <t>산동</t>
    <phoneticPr fontId="2" type="noConversion"/>
  </si>
  <si>
    <t>광주광역시(용산교)</t>
    <phoneticPr fontId="2" type="noConversion"/>
  </si>
  <si>
    <t>코드</t>
    <phoneticPr fontId="2" type="noConversion"/>
  </si>
  <si>
    <t>유역별 총계</t>
    <phoneticPr fontId="2" type="noConversion"/>
  </si>
  <si>
    <t>총계</t>
    <phoneticPr fontId="2" type="noConversion"/>
  </si>
  <si>
    <t>조종천3</t>
    <phoneticPr fontId="2" type="noConversion"/>
  </si>
  <si>
    <t>가평천3</t>
    <phoneticPr fontId="2" type="noConversion"/>
  </si>
  <si>
    <t>S01001</t>
    <phoneticPr fontId="2" type="noConversion"/>
  </si>
  <si>
    <t>S01012</t>
    <phoneticPr fontId="2" type="noConversion"/>
  </si>
  <si>
    <t>S01010</t>
    <phoneticPr fontId="2" type="noConversion"/>
  </si>
  <si>
    <t>S01019</t>
    <phoneticPr fontId="2" type="noConversion"/>
  </si>
  <si>
    <t>1015A30</t>
    <phoneticPr fontId="2" type="noConversion"/>
  </si>
  <si>
    <t>1015A10</t>
    <phoneticPr fontId="2" type="noConversion"/>
  </si>
  <si>
    <t>1013A90</t>
    <phoneticPr fontId="2" type="noConversion"/>
  </si>
  <si>
    <t>1013A60</t>
    <phoneticPr fontId="2" type="noConversion"/>
  </si>
  <si>
    <t>1010A35</t>
    <phoneticPr fontId="2" type="noConversion"/>
  </si>
  <si>
    <t>1009A10</t>
    <phoneticPr fontId="2" type="noConversion"/>
  </si>
  <si>
    <t>1015A40</t>
    <phoneticPr fontId="2" type="noConversion"/>
  </si>
  <si>
    <t>1013A95</t>
    <phoneticPr fontId="2" type="noConversion"/>
  </si>
  <si>
    <t>1015B10</t>
    <phoneticPr fontId="2" type="noConversion"/>
  </si>
  <si>
    <t>1013A60</t>
    <phoneticPr fontId="2" type="noConversion"/>
  </si>
  <si>
    <t>1013A50</t>
    <phoneticPr fontId="2" type="noConversion"/>
  </si>
  <si>
    <t>1010A40</t>
    <phoneticPr fontId="2" type="noConversion"/>
  </si>
  <si>
    <t>1010B50</t>
    <phoneticPr fontId="2" type="noConversion"/>
  </si>
  <si>
    <t>1010B40</t>
    <phoneticPr fontId="2" type="noConversion"/>
  </si>
  <si>
    <t>코드</t>
    <phoneticPr fontId="2" type="noConversion"/>
  </si>
  <si>
    <t>42A0541</t>
    <phoneticPr fontId="2" type="noConversion"/>
  </si>
  <si>
    <t>42A0031</t>
    <phoneticPr fontId="2" type="noConversion"/>
  </si>
  <si>
    <t>42A0141</t>
    <phoneticPr fontId="2" type="noConversion"/>
  </si>
  <si>
    <t>41A0651</t>
    <phoneticPr fontId="2" type="noConversion"/>
  </si>
  <si>
    <t>41A1411</t>
    <phoneticPr fontId="2" type="noConversion"/>
  </si>
  <si>
    <t>41A0661</t>
    <phoneticPr fontId="2" type="noConversion"/>
  </si>
  <si>
    <t>1010G60</t>
    <phoneticPr fontId="2" type="noConversion"/>
  </si>
  <si>
    <t>1010L40</t>
    <phoneticPr fontId="2" type="noConversion"/>
  </si>
  <si>
    <t>1010L60</t>
    <phoneticPr fontId="2" type="noConversion"/>
  </si>
  <si>
    <t>1013L20</t>
    <phoneticPr fontId="2" type="noConversion"/>
  </si>
  <si>
    <t>1013R60</t>
    <phoneticPr fontId="2" type="noConversion"/>
  </si>
  <si>
    <t>1015L20</t>
    <phoneticPr fontId="2" type="noConversion"/>
  </si>
  <si>
    <t>1015R40</t>
    <phoneticPr fontId="2" type="noConversion"/>
  </si>
  <si>
    <t>1013A40</t>
    <phoneticPr fontId="2" type="noConversion"/>
  </si>
  <si>
    <t>S02021</t>
    <phoneticPr fontId="2" type="noConversion"/>
  </si>
  <si>
    <t>S02020</t>
    <phoneticPr fontId="2" type="noConversion"/>
  </si>
  <si>
    <t>S02022</t>
    <phoneticPr fontId="2" type="noConversion"/>
  </si>
  <si>
    <t>2009A10</t>
    <phoneticPr fontId="2" type="noConversion"/>
  </si>
  <si>
    <t>2008A40</t>
    <phoneticPr fontId="2" type="noConversion"/>
  </si>
  <si>
    <t>2007A40</t>
    <phoneticPr fontId="2" type="noConversion"/>
  </si>
  <si>
    <t>2006A20</t>
    <phoneticPr fontId="2" type="noConversion"/>
  </si>
  <si>
    <t>2009A10</t>
    <phoneticPr fontId="2" type="noConversion"/>
  </si>
  <si>
    <t>2007A30</t>
    <phoneticPr fontId="2" type="noConversion"/>
  </si>
  <si>
    <t>47G0171</t>
    <phoneticPr fontId="2" type="noConversion"/>
  </si>
  <si>
    <t>47A0631</t>
    <phoneticPr fontId="2" type="noConversion"/>
  </si>
  <si>
    <t>47A0011</t>
    <phoneticPr fontId="2" type="noConversion"/>
  </si>
  <si>
    <t>2007A25</t>
    <phoneticPr fontId="2" type="noConversion"/>
  </si>
  <si>
    <t>2009R05</t>
    <phoneticPr fontId="2" type="noConversion"/>
  </si>
  <si>
    <t>2007R30</t>
    <phoneticPr fontId="2" type="noConversion"/>
  </si>
  <si>
    <t>2007R25</t>
    <phoneticPr fontId="2" type="noConversion"/>
  </si>
  <si>
    <t>S03009</t>
    <phoneticPr fontId="2" type="noConversion"/>
  </si>
  <si>
    <t>S03003</t>
    <phoneticPr fontId="2" type="noConversion"/>
  </si>
  <si>
    <t>S03010</t>
    <phoneticPr fontId="2" type="noConversion"/>
  </si>
  <si>
    <t>S03007</t>
    <phoneticPr fontId="2" type="noConversion"/>
  </si>
  <si>
    <t>3008A52</t>
    <phoneticPr fontId="2" type="noConversion"/>
  </si>
  <si>
    <t>3008B60</t>
    <phoneticPr fontId="2" type="noConversion"/>
  </si>
  <si>
    <t>3008B30</t>
    <phoneticPr fontId="2" type="noConversion"/>
  </si>
  <si>
    <t>3008B20</t>
    <phoneticPr fontId="2" type="noConversion"/>
  </si>
  <si>
    <t>3008L60</t>
    <phoneticPr fontId="2" type="noConversion"/>
  </si>
  <si>
    <t>3008L30</t>
    <phoneticPr fontId="2" type="noConversion"/>
  </si>
  <si>
    <t>3008L20</t>
    <phoneticPr fontId="2" type="noConversion"/>
  </si>
  <si>
    <t>S04008</t>
    <phoneticPr fontId="2" type="noConversion"/>
  </si>
  <si>
    <t>4007A25</t>
    <phoneticPr fontId="2" type="noConversion"/>
  </si>
  <si>
    <t>4007D60</t>
    <phoneticPr fontId="2" type="noConversion"/>
  </si>
  <si>
    <t>4007A20</t>
    <phoneticPr fontId="2" type="noConversion"/>
  </si>
  <si>
    <t>4007A25</t>
    <phoneticPr fontId="2" type="noConversion"/>
  </si>
  <si>
    <t>4007D55</t>
    <phoneticPr fontId="2" type="noConversion"/>
  </si>
  <si>
    <t>4007B50</t>
    <phoneticPr fontId="2" type="noConversion"/>
  </si>
  <si>
    <t>안심저수지</t>
    <phoneticPr fontId="2" type="noConversion"/>
  </si>
  <si>
    <t>4007D25</t>
    <phoneticPr fontId="2" type="noConversion"/>
  </si>
  <si>
    <t>46A0181</t>
    <phoneticPr fontId="2" type="noConversion"/>
  </si>
  <si>
    <t>4007G50</t>
    <phoneticPr fontId="2" type="noConversion"/>
  </si>
  <si>
    <t>4007L50</t>
    <phoneticPr fontId="2" type="noConversion"/>
  </si>
  <si>
    <t>4007B60</t>
    <phoneticPr fontId="2" type="noConversion"/>
  </si>
  <si>
    <t>S04002</t>
    <phoneticPr fontId="2" type="noConversion"/>
  </si>
  <si>
    <t>S04012</t>
    <phoneticPr fontId="2" type="noConversion"/>
  </si>
  <si>
    <t>S04005</t>
    <phoneticPr fontId="2" type="noConversion"/>
  </si>
  <si>
    <t>S04003</t>
    <phoneticPr fontId="2" type="noConversion"/>
  </si>
  <si>
    <t>S04009</t>
    <phoneticPr fontId="2" type="noConversion"/>
  </si>
  <si>
    <t>5004A32</t>
    <phoneticPr fontId="2" type="noConversion"/>
  </si>
  <si>
    <t>5004A27</t>
    <phoneticPr fontId="2" type="noConversion"/>
  </si>
  <si>
    <t>5004A17</t>
    <phoneticPr fontId="2" type="noConversion"/>
  </si>
  <si>
    <t>5004A10</t>
    <phoneticPr fontId="2" type="noConversion"/>
  </si>
  <si>
    <t>5004A05</t>
    <phoneticPr fontId="2" type="noConversion"/>
  </si>
  <si>
    <t>5001A20</t>
    <phoneticPr fontId="2" type="noConversion"/>
  </si>
  <si>
    <t>5004A35</t>
    <phoneticPr fontId="2" type="noConversion"/>
  </si>
  <si>
    <t>5004A30</t>
    <phoneticPr fontId="2" type="noConversion"/>
  </si>
  <si>
    <t>5004A20</t>
    <phoneticPr fontId="2" type="noConversion"/>
  </si>
  <si>
    <t>5001A80</t>
    <phoneticPr fontId="2" type="noConversion"/>
  </si>
  <si>
    <t>5001A70</t>
    <phoneticPr fontId="2" type="noConversion"/>
  </si>
  <si>
    <t>5001A40</t>
    <phoneticPr fontId="2" type="noConversion"/>
  </si>
  <si>
    <t>5001A27</t>
    <phoneticPr fontId="2" type="noConversion"/>
  </si>
  <si>
    <t>29A0012</t>
    <phoneticPr fontId="2" type="noConversion"/>
  </si>
  <si>
    <t>29A0011</t>
    <phoneticPr fontId="2" type="noConversion"/>
  </si>
  <si>
    <t>46G0021</t>
    <phoneticPr fontId="2" type="noConversion"/>
  </si>
  <si>
    <t>46H0011</t>
    <phoneticPr fontId="2" type="noConversion"/>
  </si>
  <si>
    <t>46A0111</t>
    <phoneticPr fontId="2" type="noConversion"/>
  </si>
  <si>
    <t>46F0021</t>
    <phoneticPr fontId="2" type="noConversion"/>
  </si>
  <si>
    <t>46C0071</t>
    <phoneticPr fontId="2" type="noConversion"/>
  </si>
  <si>
    <t>46G0061</t>
    <phoneticPr fontId="2" type="noConversion"/>
  </si>
  <si>
    <t>퇴적물측정망</t>
    <phoneticPr fontId="2" type="noConversion"/>
  </si>
  <si>
    <t>5004R35</t>
    <phoneticPr fontId="2" type="noConversion"/>
  </si>
  <si>
    <t>5004R34</t>
    <phoneticPr fontId="2" type="noConversion"/>
  </si>
  <si>
    <t>5004R12</t>
    <phoneticPr fontId="2" type="noConversion"/>
  </si>
  <si>
    <t>5004R10</t>
    <phoneticPr fontId="2" type="noConversion"/>
  </si>
  <si>
    <t>5004R08</t>
    <phoneticPr fontId="2" type="noConversion"/>
  </si>
  <si>
    <t>5001R80</t>
    <phoneticPr fontId="2" type="noConversion"/>
  </si>
  <si>
    <t>5004A10</t>
    <phoneticPr fontId="2" type="noConversion"/>
  </si>
  <si>
    <t>5001A40</t>
    <phoneticPr fontId="2" type="noConversion"/>
  </si>
  <si>
    <t>방사성물질측정망</t>
    <phoneticPr fontId="2" type="noConversion"/>
  </si>
  <si>
    <t>수리수문기상 댐</t>
    <phoneticPr fontId="2" type="noConversion"/>
  </si>
  <si>
    <t>수리수문기상 보</t>
    <phoneticPr fontId="2" type="noConversion"/>
  </si>
  <si>
    <t>수리수문기상 유량</t>
    <phoneticPr fontId="2" type="noConversion"/>
  </si>
  <si>
    <t>수리수문기상 수위</t>
    <phoneticPr fontId="2" type="noConversion"/>
  </si>
  <si>
    <t>풍양</t>
    <phoneticPr fontId="2" type="noConversion"/>
  </si>
  <si>
    <t>S02014</t>
    <phoneticPr fontId="2" type="noConversion"/>
  </si>
  <si>
    <t>영강2-1</t>
    <phoneticPr fontId="2" type="noConversion"/>
  </si>
  <si>
    <t>2005A30</t>
    <phoneticPr fontId="2" type="noConversion"/>
  </si>
  <si>
    <t>상주1</t>
    <phoneticPr fontId="2" type="noConversion"/>
  </si>
  <si>
    <t>2007A20</t>
    <phoneticPr fontId="2" type="noConversion"/>
  </si>
  <si>
    <t>2005A30</t>
    <phoneticPr fontId="2" type="noConversion"/>
  </si>
  <si>
    <t>사벌</t>
    <phoneticPr fontId="2" type="noConversion"/>
  </si>
  <si>
    <t>문경시(말응리)</t>
    <phoneticPr fontId="2" type="noConversion"/>
  </si>
  <si>
    <t>예천군(상풍교)</t>
    <phoneticPr fontId="2" type="noConversion"/>
  </si>
  <si>
    <t>문경시(말응리)</t>
    <phoneticPr fontId="2" type="noConversion"/>
  </si>
  <si>
    <t>영강2-1</t>
    <phoneticPr fontId="2" type="noConversion"/>
  </si>
  <si>
    <t>2005R30</t>
    <phoneticPr fontId="2" type="noConversion"/>
  </si>
  <si>
    <t>4007A20</t>
    <phoneticPr fontId="2" type="noConversion"/>
  </si>
  <si>
    <t>데이터 없음</t>
    <phoneticPr fontId="2" type="noConversion"/>
  </si>
  <si>
    <t>데이터 없음</t>
    <phoneticPr fontId="2" type="noConversion"/>
  </si>
  <si>
    <t>비고</t>
    <phoneticPr fontId="2" type="noConversion"/>
  </si>
  <si>
    <t>비고</t>
    <phoneticPr fontId="2" type="noConversion"/>
  </si>
  <si>
    <t>비고</t>
    <phoneticPr fontId="2" type="noConversion"/>
  </si>
  <si>
    <t>데이터 없음</t>
    <phoneticPr fontId="2" type="noConversion"/>
  </si>
  <si>
    <t>사용</t>
    <phoneticPr fontId="2" type="noConversion"/>
  </si>
  <si>
    <t>X</t>
    <phoneticPr fontId="2" type="noConversion"/>
  </si>
  <si>
    <t>데이터 없음</t>
    <phoneticPr fontId="2" type="noConversion"/>
  </si>
  <si>
    <t>데이터 없음</t>
    <phoneticPr fontId="2" type="noConversion"/>
  </si>
  <si>
    <t>데이터 없음</t>
    <phoneticPr fontId="2" type="noConversion"/>
  </si>
  <si>
    <t>null | 0</t>
    <phoneticPr fontId="2" type="noConversion"/>
  </si>
  <si>
    <t>16,17 x</t>
    <phoneticPr fontId="2" type="noConversion"/>
  </si>
  <si>
    <t>16,17 x</t>
    <phoneticPr fontId="2" type="noConversion"/>
  </si>
  <si>
    <t>16,17,18 x 19 0 | N</t>
  </si>
  <si>
    <t>16,17,18 x 19 0 | N</t>
    <phoneticPr fontId="2" type="noConversion"/>
  </si>
  <si>
    <t>16,17,18 X</t>
  </si>
  <si>
    <t>16,17,18 X</t>
    <phoneticPr fontId="2" type="noConversion"/>
  </si>
  <si>
    <t>16,17 X</t>
    <phoneticPr fontId="2" type="noConversion"/>
  </si>
  <si>
    <t>16,17 X 18 19 0 | N</t>
    <phoneticPr fontId="2" type="noConversion"/>
  </si>
  <si>
    <t>0 | N</t>
    <phoneticPr fontId="2" type="noConversion"/>
  </si>
  <si>
    <t>0 || N</t>
    <phoneticPr fontId="2" type="noConversion"/>
  </si>
  <si>
    <t>사용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</si>
  <si>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</si>
  <si>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</si>
  <si>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</si>
  <si>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</si>
  <si>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사용</t>
    <phoneticPr fontId="2" type="noConversion"/>
  </si>
  <si>
    <t>사용</t>
    <phoneticPr fontId="2" type="noConversion"/>
  </si>
  <si>
    <t>X</t>
    <phoneticPr fontId="2" type="noConversion"/>
  </si>
  <si>
    <t>서상 2016</t>
    <phoneticPr fontId="2" type="noConversion"/>
  </si>
  <si>
    <t>쿼리</t>
    <phoneticPr fontId="2" type="noConversion"/>
  </si>
  <si>
    <t>추출</t>
    <phoneticPr fontId="2" type="noConversion"/>
  </si>
  <si>
    <t>이름바꿈</t>
    <phoneticPr fontId="2" type="noConversion"/>
  </si>
  <si>
    <t>서상 2017</t>
    <phoneticPr fontId="2" type="noConversion"/>
  </si>
  <si>
    <t>교체</t>
    <phoneticPr fontId="2" type="noConversion"/>
  </si>
  <si>
    <t>추출</t>
    <phoneticPr fontId="2" type="noConversion"/>
  </si>
  <si>
    <t>X</t>
    <phoneticPr fontId="2" type="noConversion"/>
  </si>
  <si>
    <t>26,27,28</t>
    <phoneticPr fontId="2" type="noConversion"/>
  </si>
  <si>
    <t>X</t>
    <phoneticPr fontId="2" type="noConversion"/>
  </si>
  <si>
    <t>클로로필 없음</t>
    <phoneticPr fontId="2" type="noConversion"/>
  </si>
  <si>
    <t>44번 클로로필없음</t>
    <phoneticPr fontId="2" type="noConversion"/>
  </si>
  <si>
    <t>X</t>
    <phoneticPr fontId="2" type="noConversion"/>
  </si>
  <si>
    <t>낙동강</t>
    <phoneticPr fontId="2" type="noConversion"/>
  </si>
  <si>
    <t>X</t>
    <phoneticPr fontId="2" type="noConversion"/>
  </si>
  <si>
    <t>컬럼부족</t>
    <phoneticPr fontId="2" type="noConversion"/>
  </si>
  <si>
    <t>37,38,39,41,42,43 X</t>
    <phoneticPr fontId="2" type="noConversion"/>
  </si>
  <si>
    <t>X</t>
    <phoneticPr fontId="2" type="noConversion"/>
  </si>
  <si>
    <t xml:space="preserve">18 X, 19=[25%] </t>
    <phoneticPr fontId="2" type="noConversion"/>
  </si>
  <si>
    <t>X</t>
    <phoneticPr fontId="2" type="noConversion"/>
  </si>
  <si>
    <t>클로로필없음</t>
    <phoneticPr fontId="2" type="noConversion"/>
  </si>
  <si>
    <t>동복호</t>
    <phoneticPr fontId="2" type="noConversion"/>
  </si>
  <si>
    <t>동복천</t>
    <phoneticPr fontId="2" type="noConversion"/>
  </si>
  <si>
    <t>의동저수지</t>
    <phoneticPr fontId="2" type="noConversion"/>
  </si>
  <si>
    <t>동복댐2</t>
    <phoneticPr fontId="2" type="noConversion"/>
  </si>
  <si>
    <t>동복댐2</t>
    <phoneticPr fontId="2" type="noConversion"/>
  </si>
  <si>
    <t>16~18없음</t>
    <phoneticPr fontId="2" type="noConversion"/>
  </si>
  <si>
    <t>X</t>
    <phoneticPr fontId="2" type="noConversion"/>
  </si>
  <si>
    <t>31,32 X</t>
    <phoneticPr fontId="2" type="noConversion"/>
  </si>
  <si>
    <t>만봉천</t>
    <phoneticPr fontId="2" type="noConversion"/>
  </si>
  <si>
    <t>장성천2</t>
    <phoneticPr fontId="2" type="noConversion"/>
  </si>
  <si>
    <t>평동천</t>
    <phoneticPr fontId="2" type="noConversion"/>
  </si>
  <si>
    <t>영산포</t>
    <phoneticPr fontId="2" type="noConversion"/>
  </si>
  <si>
    <t>나주</t>
    <phoneticPr fontId="2" type="noConversion"/>
  </si>
  <si>
    <t>광산</t>
    <phoneticPr fontId="2" type="noConversion"/>
  </si>
  <si>
    <t>광주2</t>
    <phoneticPr fontId="2" type="noConversion"/>
  </si>
  <si>
    <t>승촌보</t>
    <phoneticPr fontId="2" type="noConversion"/>
  </si>
  <si>
    <t>죽산보</t>
    <phoneticPr fontId="2" type="noConversion"/>
  </si>
  <si>
    <t>나주시(회진리)</t>
    <phoneticPr fontId="2" type="noConversion"/>
  </si>
  <si>
    <t>광주광역시(어등대교)</t>
    <phoneticPr fontId="2" type="noConversion"/>
  </si>
  <si>
    <t>광주광역시(용산교)</t>
    <phoneticPr fontId="2" type="noConversion"/>
  </si>
  <si>
    <t>나주시(영산교)</t>
    <phoneticPr fontId="2" type="noConversion"/>
  </si>
  <si>
    <t>광주광역시(승용교)</t>
    <phoneticPr fontId="2" type="noConversion"/>
  </si>
  <si>
    <t>광주광역시(극락교)</t>
    <phoneticPr fontId="2" type="noConversion"/>
  </si>
  <si>
    <t>광주제1하수</t>
    <phoneticPr fontId="2" type="noConversion"/>
  </si>
  <si>
    <t>남양유업(나주)</t>
    <phoneticPr fontId="2" type="noConversion"/>
  </si>
  <si>
    <t>중앙축산(나주)</t>
    <phoneticPr fontId="2" type="noConversion"/>
  </si>
  <si>
    <t>나주하수</t>
    <phoneticPr fontId="2" type="noConversion"/>
  </si>
  <si>
    <t>죽산</t>
    <phoneticPr fontId="2" type="noConversion"/>
  </si>
  <si>
    <t>광산D</t>
    <phoneticPr fontId="2" type="noConversion"/>
  </si>
  <si>
    <t>광산</t>
    <phoneticPr fontId="2" type="noConversion"/>
  </si>
  <si>
    <t>광주2-1</t>
    <phoneticPr fontId="2" type="noConversion"/>
  </si>
  <si>
    <t>화인코리아(나주)</t>
    <phoneticPr fontId="2" type="noConversion"/>
  </si>
  <si>
    <t>2016없음</t>
    <phoneticPr fontId="2" type="noConversion"/>
  </si>
  <si>
    <t>X</t>
    <phoneticPr fontId="2" type="noConversion"/>
  </si>
  <si>
    <t>1011G50</t>
    <phoneticPr fontId="2" type="noConversion"/>
  </si>
  <si>
    <t>2009A05</t>
    <phoneticPr fontId="2" type="noConversion"/>
  </si>
  <si>
    <t>3008I60</t>
    <phoneticPr fontId="2" type="noConversion"/>
  </si>
  <si>
    <t>5004A10</t>
    <phoneticPr fontId="2" type="noConversion"/>
  </si>
  <si>
    <t>x</t>
    <phoneticPr fontId="2" type="noConversion"/>
  </si>
  <si>
    <t>x</t>
    <phoneticPr fontId="2" type="noConversion"/>
  </si>
  <si>
    <t>19년도만 존재함</t>
    <phoneticPr fontId="2" type="noConversion"/>
  </si>
  <si>
    <t>X</t>
    <phoneticPr fontId="2" type="noConversion"/>
  </si>
  <si>
    <t>16년도 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</si>
</sst>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8"/>
      <color theme="1" tint="0.24997711111789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1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2" borderId="25" xfId="0" applyFill="1" applyBorder="1">
      <alignment vertical="center"/>
    </xf>
    <xf numFmtId="0" fontId="0" fillId="2" borderId="27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2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0" xfId="0" applyFill="1">
      <alignment vertical="center"/>
    </xf>
    <xf numFmtId="0" fontId="0" fillId="4" borderId="18" xfId="0" applyFill="1" applyBorder="1" applyAlignment="1">
      <alignment vertical="center"/>
    </xf>
    <xf numFmtId="0" fontId="0" fillId="4" borderId="18" xfId="0" applyFill="1" applyBorder="1" applyAlignment="1">
      <alignment horizontal="center" vertical="center"/>
    </xf>
    <xf numFmtId="0" fontId="0" fillId="4" borderId="18" xfId="0" applyFill="1" applyBorder="1">
      <alignment vertical="center"/>
    </xf>
    <xf numFmtId="0" fontId="0" fillId="4" borderId="23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25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7" borderId="22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17" xfId="0" applyFill="1" applyBorder="1" applyAlignment="1">
      <alignment horizontal="center" vertical="center"/>
    </xf>
    <xf numFmtId="0" fontId="0" fillId="7" borderId="17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0" xfId="0" applyFill="1">
      <alignment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8" borderId="0" xfId="0" applyFill="1" applyBorder="1">
      <alignment vertical="center"/>
    </xf>
    <xf numFmtId="0" fontId="9" fillId="2" borderId="25" xfId="0" applyFont="1" applyFill="1" applyBorder="1">
      <alignment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18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5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8" borderId="17" xfId="0" applyFill="1" applyBorder="1">
      <alignment vertical="center"/>
    </xf>
    <xf numFmtId="0" fontId="0" fillId="3" borderId="1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0" borderId="27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0" borderId="5" xfId="0" applyFill="1" applyBorder="1">
      <alignment vertical="center"/>
    </xf>
    <xf numFmtId="0" fontId="13" fillId="2" borderId="25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25" xfId="0" applyFont="1" applyFill="1" applyBorder="1" applyAlignment="1">
      <alignment vertical="center"/>
    </xf>
    <xf numFmtId="0" fontId="13" fillId="4" borderId="0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0" fillId="10" borderId="0" xfId="0" applyFill="1" applyBorder="1">
      <alignment vertical="center"/>
    </xf>
    <xf numFmtId="0" fontId="0" fillId="10" borderId="0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2" xfId="0" applyFill="1" applyBorder="1">
      <alignment vertical="center"/>
    </xf>
    <xf numFmtId="0" fontId="0" fillId="10" borderId="21" xfId="0" applyFill="1" applyBorder="1">
      <alignment vertical="center"/>
    </xf>
    <xf numFmtId="14" fontId="0" fillId="10" borderId="0" xfId="0" applyNumberFormat="1" applyFill="1" applyBorder="1">
      <alignment vertical="center"/>
    </xf>
    <xf numFmtId="14" fontId="0" fillId="10" borderId="0" xfId="0" applyNumberFormat="1" applyFill="1" applyBorder="1" applyAlignment="1">
      <alignment horizontal="center" vertical="center"/>
    </xf>
    <xf numFmtId="0" fontId="15" fillId="0" borderId="17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4" fillId="0" borderId="19" xfId="0" applyFont="1" applyBorder="1">
      <alignment vertical="center"/>
    </xf>
    <xf numFmtId="0" fontId="15" fillId="0" borderId="21" xfId="0" applyFont="1" applyBorder="1">
      <alignment vertical="center"/>
    </xf>
    <xf numFmtId="0" fontId="15" fillId="0" borderId="0" xfId="0" applyFont="1" applyBorder="1">
      <alignment vertical="center"/>
    </xf>
    <xf numFmtId="0" fontId="14" fillId="0" borderId="17" xfId="0" applyFont="1" applyBorder="1">
      <alignment vertical="center"/>
    </xf>
    <xf numFmtId="0" fontId="14" fillId="0" borderId="0" xfId="0" applyFont="1" applyBorder="1">
      <alignment vertical="center"/>
    </xf>
    <xf numFmtId="0" fontId="14" fillId="0" borderId="21" xfId="0" applyFont="1" applyBorder="1">
      <alignment vertical="center"/>
    </xf>
    <xf numFmtId="0" fontId="15" fillId="7" borderId="17" xfId="0" applyFont="1" applyFill="1" applyBorder="1" applyAlignment="1">
      <alignment vertical="center"/>
    </xf>
    <xf numFmtId="0" fontId="15" fillId="7" borderId="0" xfId="0" applyFont="1" applyFill="1" applyBorder="1" applyAlignment="1">
      <alignment vertical="center"/>
    </xf>
    <xf numFmtId="0" fontId="14" fillId="7" borderId="19" xfId="0" applyFont="1" applyFill="1" applyBorder="1">
      <alignment vertical="center"/>
    </xf>
    <xf numFmtId="0" fontId="14" fillId="7" borderId="21" xfId="0" applyFont="1" applyFill="1" applyBorder="1">
      <alignment vertical="center"/>
    </xf>
    <xf numFmtId="0" fontId="14" fillId="7" borderId="17" xfId="0" applyFont="1" applyFill="1" applyBorder="1">
      <alignment vertical="center"/>
    </xf>
    <xf numFmtId="0" fontId="14" fillId="7" borderId="0" xfId="0" applyFont="1" applyFill="1" applyBorder="1">
      <alignment vertical="center"/>
    </xf>
    <xf numFmtId="0" fontId="15" fillId="0" borderId="17" xfId="0" applyFont="1" applyFill="1" applyBorder="1" applyAlignment="1">
      <alignment vertical="center"/>
    </xf>
    <xf numFmtId="0" fontId="14" fillId="0" borderId="19" xfId="0" applyFont="1" applyFill="1" applyBorder="1">
      <alignment vertical="center"/>
    </xf>
    <xf numFmtId="0" fontId="14" fillId="0" borderId="21" xfId="0" applyFont="1" applyFill="1" applyBorder="1">
      <alignment vertical="center"/>
    </xf>
    <xf numFmtId="0" fontId="15" fillId="0" borderId="0" xfId="0" applyFont="1" applyFill="1" applyBorder="1" applyAlignment="1">
      <alignment vertical="center"/>
    </xf>
    <xf numFmtId="0" fontId="14" fillId="0" borderId="17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0" fillId="11" borderId="17" xfId="0" applyFill="1" applyBorder="1">
      <alignment vertical="center"/>
    </xf>
    <xf numFmtId="0" fontId="0" fillId="11" borderId="0" xfId="0" applyFill="1" applyBorder="1">
      <alignment vertical="center"/>
    </xf>
    <xf numFmtId="0" fontId="12" fillId="0" borderId="2" xfId="0" applyFont="1" applyFill="1" applyBorder="1" applyAlignment="1">
      <alignment vertical="center" textRotation="255" shrinkToFit="1"/>
    </xf>
    <xf numFmtId="0" fontId="12" fillId="0" borderId="3" xfId="0" applyFont="1" applyBorder="1" applyAlignment="1">
      <alignment vertical="center" textRotation="255" shrinkToFit="1"/>
    </xf>
    <xf numFmtId="0" fontId="12" fillId="0" borderId="4" xfId="0" applyFont="1" applyBorder="1" applyAlignment="1">
      <alignment vertical="center" textRotation="255" shrinkToFit="1"/>
    </xf>
    <xf numFmtId="0" fontId="11" fillId="9" borderId="2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textRotation="255" shrinkToFit="1"/>
    </xf>
    <xf numFmtId="0" fontId="12" fillId="0" borderId="3" xfId="0" applyFont="1" applyFill="1" applyBorder="1" applyAlignment="1">
      <alignment horizontal="center" vertical="center" textRotation="255" shrinkToFit="1"/>
    </xf>
    <xf numFmtId="0" fontId="12" fillId="0" borderId="4" xfId="0" applyFont="1" applyFill="1" applyBorder="1" applyAlignment="1">
      <alignment horizontal="center" vertical="center" textRotation="255" shrinkToFit="1"/>
    </xf>
    <xf numFmtId="0" fontId="11" fillId="0" borderId="18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0" fillId="6" borderId="26" xfId="0" applyFont="1" applyFill="1" applyBorder="1" applyAlignment="1">
      <alignment horizontal="left" vertical="center"/>
    </xf>
    <xf numFmtId="0" fontId="10" fillId="6" borderId="25" xfId="0" applyFont="1" applyFill="1" applyBorder="1" applyAlignment="1">
      <alignment horizontal="left" vertical="center"/>
    </xf>
    <xf numFmtId="0" fontId="10" fillId="6" borderId="27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10" fillId="6" borderId="2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6" fillId="0" borderId="2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176894</xdr:colOff>
      <xdr:row>0</xdr:row>
      <xdr:rowOff>285751</xdr:rowOff>
    </xdr:from>
    <xdr:to>
      <xdr:col>22</xdr:col>
      <xdr:colOff>95252</xdr:colOff>
      <xdr:row>0</xdr:row>
      <xdr:rowOff>1891394</xdr:rowOff>
    </xdr:to>
    <xdr:sp macro="" textlink="">
      <xdr:nvSpPr>
        <xdr:cNvPr id="5" name="직사각형 4"/>
        <xdr:cNvSpPr/>
      </xdr:nvSpPr>
      <xdr:spPr>
        <a:xfrm>
          <a:off x="176894" y="285751"/>
          <a:ext cx="12967608" cy="16056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8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800" baseline="0">
              <a:solidFill>
                <a:sysClr val="windowText" lastClr="000000"/>
              </a:solidFill>
            </a:rPr>
            <a:t>- </a:t>
          </a:r>
          <a:r>
            <a:rPr lang="ko-KR" altLang="en-US" sz="1800" baseline="0">
              <a:solidFill>
                <a:sysClr val="windowText" lastClr="000000"/>
              </a:solidFill>
            </a:rPr>
            <a:t>수리수문기상 </a:t>
          </a:r>
          <a:r>
            <a:rPr lang="en-US" altLang="ko-KR" sz="1800" baseline="0">
              <a:solidFill>
                <a:sysClr val="windowText" lastClr="000000"/>
              </a:solidFill>
            </a:rPr>
            <a:t>- </a:t>
          </a:r>
          <a:r>
            <a:rPr lang="ko-KR" altLang="en-US" sz="1800" baseline="0">
              <a:solidFill>
                <a:sysClr val="windowText" lastClr="000000"/>
              </a:solidFill>
            </a:rPr>
            <a:t>수위</a:t>
          </a:r>
          <a:endParaRPr lang="en-US" altLang="ko-KR" sz="18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800" baseline="0">
              <a:solidFill>
                <a:sysClr val="windowText" lastClr="000000"/>
              </a:solidFill>
            </a:rPr>
            <a:t>    - Data Row</a:t>
          </a:r>
          <a:r>
            <a:rPr lang="ko-KR" altLang="en-US" sz="1800" baseline="0">
              <a:solidFill>
                <a:sysClr val="windowText" lastClr="000000"/>
              </a:solidFill>
            </a:rPr>
            <a:t>가 </a:t>
          </a:r>
          <a:r>
            <a:rPr lang="en-US" altLang="ko-KR" sz="1800" baseline="0">
              <a:solidFill>
                <a:sysClr val="windowText" lastClr="000000"/>
              </a:solidFill>
            </a:rPr>
            <a:t>2</a:t>
          </a:r>
          <a:r>
            <a:rPr lang="ko-KR" altLang="en-US" sz="1800" baseline="0">
              <a:solidFill>
                <a:sysClr val="windowText" lastClr="000000"/>
              </a:solidFill>
            </a:rPr>
            <a:t>줄로 나옴 같은시간이 </a:t>
          </a:r>
          <a:r>
            <a:rPr lang="en-US" altLang="ko-KR" sz="1800" baseline="0">
              <a:solidFill>
                <a:sysClr val="windowText" lastClr="000000"/>
              </a:solidFill>
            </a:rPr>
            <a:t>2</a:t>
          </a:r>
          <a:r>
            <a:rPr lang="ko-KR" altLang="en-US" sz="1800" baseline="0">
              <a:solidFill>
                <a:sysClr val="windowText" lastClr="000000"/>
              </a:solidFill>
            </a:rPr>
            <a:t>개 한줄은 </a:t>
          </a:r>
          <a:r>
            <a:rPr lang="en-US" altLang="ko-KR" sz="1800" baseline="0">
              <a:solidFill>
                <a:sysClr val="windowText" lastClr="000000"/>
              </a:solidFill>
            </a:rPr>
            <a:t>null </a:t>
          </a:r>
          <a:r>
            <a:rPr lang="ko-KR" altLang="en-US" sz="1800" baseline="0">
              <a:solidFill>
                <a:sysClr val="windowText" lastClr="000000"/>
              </a:solidFill>
            </a:rPr>
            <a:t>줄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440870</xdr:colOff>
      <xdr:row>0</xdr:row>
      <xdr:rowOff>209549</xdr:rowOff>
    </xdr:from>
    <xdr:to>
      <xdr:col>42</xdr:col>
      <xdr:colOff>54428</xdr:colOff>
      <xdr:row>0</xdr:row>
      <xdr:rowOff>2641022</xdr:rowOff>
    </xdr:to>
    <xdr:grpSp>
      <xdr:nvGrpSpPr>
        <xdr:cNvPr id="17" name="그룹 16"/>
        <xdr:cNvGrpSpPr/>
      </xdr:nvGrpSpPr>
      <xdr:grpSpPr>
        <a:xfrm>
          <a:off x="13898334" y="209549"/>
          <a:ext cx="11478987" cy="2431473"/>
          <a:chOff x="19323874" y="114300"/>
          <a:chExt cx="11388685" cy="2431473"/>
        </a:xfrm>
      </xdr:grpSpPr>
      <xdr:grpSp>
        <xdr:nvGrpSpPr>
          <xdr:cNvPr id="14" name="그룹 13"/>
          <xdr:cNvGrpSpPr/>
        </xdr:nvGrpSpPr>
        <xdr:grpSpPr>
          <a:xfrm>
            <a:off x="19323874" y="114300"/>
            <a:ext cx="11388685" cy="2431473"/>
            <a:chOff x="16116299" y="114301"/>
            <a:chExt cx="8880023" cy="2408185"/>
          </a:xfrm>
        </xdr:grpSpPr>
        <xdr:sp macro="" textlink="">
          <xdr:nvSpPr>
            <xdr:cNvPr id="11" name="직사각형 10"/>
            <xdr:cNvSpPr/>
          </xdr:nvSpPr>
          <xdr:spPr>
            <a:xfrm>
              <a:off x="16116299" y="114301"/>
              <a:ext cx="8880023" cy="240818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2000">
                  <a:solidFill>
                    <a:sysClr val="windowText" lastClr="000000"/>
                  </a:solidFill>
                </a:rPr>
                <a:t>2. </a:t>
              </a:r>
              <a:r>
                <a:rPr lang="ko-KR" altLang="en-US" sz="2000">
                  <a:solidFill>
                    <a:sysClr val="windowText" lastClr="000000"/>
                  </a:solidFill>
                </a:rPr>
                <a:t>컬럼</a:t>
              </a:r>
              <a:r>
                <a:rPr lang="en-US" altLang="ko-KR" sz="2000">
                  <a:solidFill>
                    <a:sysClr val="windowText" lastClr="000000"/>
                  </a:solidFill>
                </a:rPr>
                <a:t>'</a:t>
              </a:r>
              <a:r>
                <a:rPr lang="ko-KR" altLang="en-US" sz="2000">
                  <a:solidFill>
                    <a:sysClr val="windowText" lastClr="000000"/>
                  </a:solidFill>
                </a:rPr>
                <a:t>추출</a:t>
              </a:r>
              <a:r>
                <a:rPr lang="en-US" altLang="ko-KR" sz="2000">
                  <a:solidFill>
                    <a:sysClr val="windowText" lastClr="000000"/>
                  </a:solidFill>
                </a:rPr>
                <a:t>'</a:t>
              </a:r>
              <a:r>
                <a:rPr lang="ko-KR" altLang="en-US" sz="2000">
                  <a:solidFill>
                    <a:sysClr val="windowText" lastClr="000000"/>
                  </a:solidFill>
                </a:rPr>
                <a:t>에는        는 </a:t>
              </a:r>
              <a:r>
                <a:rPr lang="en-US" altLang="ko-KR" sz="2000">
                  <a:solidFill>
                    <a:sysClr val="windowText" lastClr="000000"/>
                  </a:solidFill>
                </a:rPr>
                <a:t>2021-01-08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에 추출한 데이터</a:t>
              </a:r>
              <a:endParaRPr lang="en-US" altLang="ko-KR" sz="2000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en-US" altLang="ko-KR" sz="2000" baseline="0">
                  <a:solidFill>
                    <a:sysClr val="windowText" lastClr="000000"/>
                  </a:solidFill>
                </a:rPr>
                <a:t>                                         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는 </a:t>
              </a:r>
              <a:r>
                <a:rPr lang="en-US" altLang="ko-KR" sz="2000" baseline="0">
                  <a:solidFill>
                    <a:sysClr val="windowText" lastClr="000000"/>
                  </a:solidFill>
                </a:rPr>
                <a:t>2021-01-08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이전   </a:t>
              </a:r>
              <a:endParaRPr lang="en-US" altLang="ko-KR" sz="2000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en-US" altLang="ko-KR" sz="2000" baseline="0">
                  <a:solidFill>
                    <a:sysClr val="windowText" lastClr="000000"/>
                  </a:solidFill>
                </a:rPr>
                <a:t>                           </a:t>
              </a:r>
              <a:r>
                <a:rPr lang="ko-KR" altLang="en-US" sz="2000" baseline="0">
                  <a:solidFill>
                    <a:sysClr val="windowText" lastClr="000000"/>
                  </a:solidFill>
                </a:rPr>
                <a:t>              는 </a:t>
              </a:r>
              <a:r>
                <a:rPr lang="en-US" altLang="ko-KR" sz="2000" baseline="0">
                  <a:solidFill>
                    <a:sysClr val="windowText" lastClr="000000"/>
                  </a:solidFill>
                </a:rPr>
                <a:t>2021-01-21</a:t>
              </a:r>
            </a:p>
            <a:p>
              <a:pPr algn="l"/>
              <a:r>
                <a:rPr lang="en-US" altLang="ko-KR" sz="2000">
                  <a:solidFill>
                    <a:sysClr val="windowText" lastClr="000000"/>
                  </a:solidFill>
                </a:rPr>
                <a:t>                                          </a:t>
              </a:r>
              <a:r>
                <a:rPr lang="ko-KR" altLang="en-US" sz="2000">
                  <a:solidFill>
                    <a:sysClr val="windowText" lastClr="000000"/>
                  </a:solidFill>
                </a:rPr>
                <a:t>는 </a:t>
              </a:r>
              <a:r>
                <a:rPr lang="en-US" altLang="ko-KR" sz="2000">
                  <a:solidFill>
                    <a:sysClr val="windowText" lastClr="000000"/>
                  </a:solidFill>
                </a:rPr>
                <a:t>2021-01-30</a:t>
              </a:r>
            </a:p>
            <a:p>
              <a:pPr algn="l"/>
              <a:endParaRPr lang="ko-KR" altLang="en-US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직사각형 11"/>
            <xdr:cNvSpPr/>
          </xdr:nvSpPr>
          <xdr:spPr>
            <a:xfrm>
              <a:off x="17754197" y="270632"/>
              <a:ext cx="228014" cy="236716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직사각형 12"/>
            <xdr:cNvSpPr/>
          </xdr:nvSpPr>
          <xdr:spPr>
            <a:xfrm>
              <a:off x="17743670" y="661460"/>
              <a:ext cx="227758" cy="260369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6" name="직사각형 15"/>
          <xdr:cNvSpPr/>
        </xdr:nvSpPr>
        <xdr:spPr>
          <a:xfrm>
            <a:off x="21427617" y="1122918"/>
            <a:ext cx="282621" cy="25773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14"/>
          <xdr:cNvSpPr/>
        </xdr:nvSpPr>
        <xdr:spPr>
          <a:xfrm>
            <a:off x="21468117" y="1599168"/>
            <a:ext cx="282621" cy="257736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11</xdr:col>
      <xdr:colOff>149677</xdr:colOff>
      <xdr:row>0</xdr:row>
      <xdr:rowOff>421822</xdr:rowOff>
    </xdr:from>
    <xdr:to>
      <xdr:col>22</xdr:col>
      <xdr:colOff>27213</xdr:colOff>
      <xdr:row>0</xdr:row>
      <xdr:rowOff>2558143</xdr:rowOff>
    </xdr:to>
    <xdr:sp macro="" textlink="">
      <xdr:nvSpPr>
        <xdr:cNvPr id="3" name="직사각형 2"/>
        <xdr:cNvSpPr/>
      </xdr:nvSpPr>
      <xdr:spPr>
        <a:xfrm>
          <a:off x="6898820" y="421822"/>
          <a:ext cx="6177643" cy="2136321"/>
        </a:xfrm>
        <a:prstGeom prst="rect">
          <a:avLst/>
        </a:prstGeom>
        <a:noFill/>
        <a:ln w="2540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435429</xdr:colOff>
      <xdr:row>3</xdr:row>
      <xdr:rowOff>54427</xdr:rowOff>
    </xdr:from>
    <xdr:to>
      <xdr:col>45</xdr:col>
      <xdr:colOff>381000</xdr:colOff>
      <xdr:row>46</xdr:row>
      <xdr:rowOff>81642</xdr:rowOff>
    </xdr:to>
    <xdr:sp macro="" textlink="">
      <xdr:nvSpPr>
        <xdr:cNvPr id="2" name="직사각형 1"/>
        <xdr:cNvSpPr/>
      </xdr:nvSpPr>
      <xdr:spPr>
        <a:xfrm>
          <a:off x="23404286" y="3401784"/>
          <a:ext cx="3238500" cy="87221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  <a:p>
          <a:pPr algn="l"/>
          <a:r>
            <a:rPr lang="ko-KR" altLang="en-US" sz="4400"/>
            <a:t>전구간 </a:t>
          </a:r>
          <a:r>
            <a:rPr lang="en-US" altLang="ko-KR" sz="4400"/>
            <a:t>16</a:t>
          </a:r>
          <a:r>
            <a:rPr lang="ko-KR" altLang="en-US" sz="4400"/>
            <a:t>년도 없음으로</a:t>
          </a:r>
          <a:endParaRPr lang="en-US" altLang="ko-KR" sz="4400"/>
        </a:p>
        <a:p>
          <a:pPr algn="l"/>
          <a:r>
            <a:rPr lang="en-US" altLang="ko-KR" sz="4400"/>
            <a:t>2021-01-30</a:t>
          </a:r>
        </a:p>
        <a:p>
          <a:pPr algn="l"/>
          <a:r>
            <a:rPr lang="ko-KR" altLang="en-US" sz="4400"/>
            <a:t>현재로서는</a:t>
          </a:r>
          <a:endParaRPr lang="en-US" altLang="ko-KR" sz="4400"/>
        </a:p>
        <a:p>
          <a:pPr algn="l"/>
          <a:r>
            <a:rPr lang="ko-KR" altLang="en-US" sz="4400"/>
            <a:t>사용안함 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0</xdr:rowOff>
    </xdr:from>
    <xdr:to>
      <xdr:col>24</xdr:col>
      <xdr:colOff>683721</xdr:colOff>
      <xdr:row>107</xdr:row>
      <xdr:rowOff>196498</xdr:rowOff>
    </xdr:to>
    <xdr:grpSp>
      <xdr:nvGrpSpPr>
        <xdr:cNvPr id="2" name="그룹 1"/>
        <xdr:cNvGrpSpPr/>
      </xdr:nvGrpSpPr>
      <xdr:grpSpPr>
        <a:xfrm>
          <a:off x="5486400" y="5238750"/>
          <a:ext cx="11656521" cy="17379598"/>
          <a:chOff x="6729642" y="2958352"/>
          <a:chExt cx="9114458" cy="10687357"/>
        </a:xfrm>
      </xdr:grpSpPr>
      <xdr:sp macro="" textlink="">
        <xdr:nvSpPr>
          <xdr:cNvPr id="3" name="직사각형 2"/>
          <xdr:cNvSpPr/>
        </xdr:nvSpPr>
        <xdr:spPr>
          <a:xfrm>
            <a:off x="6729642" y="2958352"/>
            <a:ext cx="9114458" cy="10687357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altLang="ko-KR" sz="1100"/>
          </a:p>
          <a:p>
            <a:pPr algn="l"/>
            <a:r>
              <a:rPr lang="en-US" altLang="ko-KR" sz="1400"/>
              <a:t>    </a:t>
            </a:r>
            <a:r>
              <a:rPr lang="ko-KR" altLang="en-US" sz="1400"/>
              <a:t>수리수문기상은 시계열이 </a:t>
            </a:r>
            <a:r>
              <a:rPr lang="en-US" altLang="ko-KR" sz="1400"/>
              <a:t>01:00:00 ~ 24:00:00</a:t>
            </a:r>
            <a:r>
              <a:rPr lang="ko-KR" altLang="en-US" sz="1400" baseline="0"/>
              <a:t>으로 기존</a:t>
            </a:r>
            <a:r>
              <a:rPr lang="en-US" altLang="ko-KR" sz="1400" baseline="0"/>
              <a:t>( 00:00:00 ~ 23:00:00 )</a:t>
            </a:r>
            <a:r>
              <a:rPr lang="ko-KR" altLang="en-US" sz="1400" baseline="0"/>
              <a:t>과 다르기에 임의로 사용할수 없음</a:t>
            </a:r>
            <a:r>
              <a:rPr lang="en-US" altLang="ko-KR" sz="1400" baseline="0"/>
              <a:t/>
            </a:r>
            <a:br>
              <a:rPr lang="en-US" altLang="ko-KR" sz="1400" baseline="0"/>
            </a:br>
            <a:r>
              <a:rPr lang="en-US" altLang="ko-KR" sz="1400" baseline="0"/>
              <a:t>    2021-01-21 9:44 </a:t>
            </a:r>
            <a:r>
              <a:rPr lang="ko-KR" altLang="en-US" sz="1400" baseline="0"/>
              <a:t>그냥 바꿔서 사용하기로함</a:t>
            </a:r>
            <a:endParaRPr lang="ko-KR" altLang="en-US" sz="1400"/>
          </a:p>
        </xdr:txBody>
      </xdr:sp>
      <xdr:sp macro="" textlink="">
        <xdr:nvSpPr>
          <xdr:cNvPr id="4" name="직사각형 3"/>
          <xdr:cNvSpPr/>
        </xdr:nvSpPr>
        <xdr:spPr>
          <a:xfrm>
            <a:off x="6887690" y="4030188"/>
            <a:ext cx="1490601" cy="5179373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낙동강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>
                <a:solidFill>
                  <a:sysClr val="windowText" lastClr="000000"/>
                </a:solidFill>
              </a:rPr>
              <a:t>_ 2016 </a:t>
            </a:r>
            <a:r>
              <a:rPr lang="ko-KR" altLang="en-US" sz="1100">
                <a:solidFill>
                  <a:sysClr val="windowText" lastClr="000000"/>
                </a:solidFill>
              </a:rPr>
              <a:t>없음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>
                <a:solidFill>
                  <a:sysClr val="windowText" lastClr="000000"/>
                </a:solidFill>
              </a:rPr>
              <a:t>_ 2017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_ 2018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선산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_ 2019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 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ASOS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>
                <a:solidFill>
                  <a:sysClr val="windowText" lastClr="000000"/>
                </a:solidFill>
              </a:rPr>
              <a:t>2017 </a:t>
            </a:r>
            <a:r>
              <a:rPr lang="ko-KR" altLang="en-US" sz="1100">
                <a:solidFill>
                  <a:sysClr val="windowText" lastClr="000000"/>
                </a:solidFill>
              </a:rPr>
              <a:t>있음 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>
                <a:solidFill>
                  <a:sysClr val="windowText" lastClr="000000"/>
                </a:solidFill>
              </a:rPr>
              <a:t>2018 </a:t>
            </a:r>
            <a:r>
              <a:rPr lang="ko-KR" altLang="en-US" sz="1100">
                <a:solidFill>
                  <a:sysClr val="windowText" lastClr="000000"/>
                </a:solidFill>
              </a:rPr>
              <a:t>있음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구미 </a:t>
            </a:r>
            <a:r>
              <a:rPr lang="en-US" altLang="ko-KR" sz="1100">
                <a:solidFill>
                  <a:sysClr val="windowText" lastClr="000000"/>
                </a:solidFill>
              </a:rPr>
              <a:t>2019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상주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있음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직사각형 4"/>
          <xdr:cNvSpPr/>
        </xdr:nvSpPr>
        <xdr:spPr>
          <a:xfrm>
            <a:off x="8585120" y="4171455"/>
            <a:ext cx="1475755" cy="173157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금강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청남대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직사각형 5"/>
          <xdr:cNvSpPr/>
        </xdr:nvSpPr>
        <xdr:spPr>
          <a:xfrm>
            <a:off x="10320894" y="4083874"/>
            <a:ext cx="2091294" cy="6741227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영산강</a:t>
            </a:r>
            <a:r>
              <a:rPr lang="en-US" altLang="ko-KR" sz="1100">
                <a:solidFill>
                  <a:sysClr val="windowText" lastClr="000000"/>
                </a:solidFill>
              </a:rPr>
              <a:t>1</a:t>
            </a: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2016 </a:t>
            </a:r>
            <a:r>
              <a:rPr lang="ko-KR" altLang="en-US" sz="1100">
                <a:solidFill>
                  <a:sysClr val="windowText" lastClr="000000"/>
                </a:solidFill>
              </a:rPr>
              <a:t>없음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2017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화순복 </a:t>
            </a:r>
            <a:r>
              <a:rPr lang="en-US" altLang="ko-KR" sz="110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수질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저수지 데이터 양이 적음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무동저수지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2016 4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2017 4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2018 4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2019 1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안심저수지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2016 4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2017 4</a:t>
            </a:r>
            <a:r>
              <a:rPr lang="ko-KR" altLang="en-US" sz="1100">
                <a:solidFill>
                  <a:sysClr val="windowText" lastClr="000000"/>
                </a:solidFill>
              </a:rPr>
              <a:t>회</a:t>
            </a:r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2018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2019 1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의동저수지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2016 4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2017 4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2018 4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2019 1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직사각형 6"/>
          <xdr:cNvSpPr/>
        </xdr:nvSpPr>
        <xdr:spPr>
          <a:xfrm>
            <a:off x="12633119" y="3996293"/>
            <a:ext cx="2081397" cy="4602184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>
                <a:solidFill>
                  <a:sysClr val="windowText" lastClr="000000"/>
                </a:solidFill>
              </a:rPr>
              <a:t>영산강</a:t>
            </a:r>
            <a:r>
              <a:rPr lang="en-US" altLang="ko-KR" sz="1100">
                <a:solidFill>
                  <a:sysClr val="windowText" lastClr="000000"/>
                </a:solidFill>
              </a:rPr>
              <a:t>2</a:t>
            </a: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AWS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 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과기원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 </a:t>
            </a: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나주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 baseline="0">
                <a:solidFill>
                  <a:sysClr val="windowText" lastClr="000000"/>
                </a:solidFill>
              </a:rPr>
              <a:t>ASOS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2016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2017 </a:t>
            </a:r>
            <a:r>
              <a:rPr lang="ko-KR" altLang="en-US" sz="1100" baseline="0">
                <a:solidFill>
                  <a:sysClr val="windowText" lastClr="000000"/>
                </a:solidFill>
              </a:rPr>
              <a:t>없음</a:t>
            </a:r>
            <a:endParaRPr lang="en-US" altLang="ko-KR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2018</a:t>
            </a:r>
          </a:p>
          <a:p>
            <a:pPr algn="l"/>
            <a:r>
              <a:rPr lang="ko-KR" altLang="en-US" sz="1100" baseline="0">
                <a:solidFill>
                  <a:sysClr val="windowText" lastClr="000000"/>
                </a:solidFill>
              </a:rPr>
              <a:t>광주 </a:t>
            </a:r>
            <a:r>
              <a:rPr lang="en-US" altLang="ko-KR" sz="1100" baseline="0">
                <a:solidFill>
                  <a:sysClr val="windowText" lastClr="000000"/>
                </a:solidFill>
              </a:rPr>
              <a:t>2019</a:t>
            </a: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endParaRPr lang="en-US" altLang="ko-KR" sz="11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100">
                <a:solidFill>
                  <a:sysClr val="windowText" lastClr="000000"/>
                </a:solidFill>
              </a:rPr>
              <a:t>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50"/>
  <sheetViews>
    <sheetView tabSelected="1" topLeftCell="Y1" zoomScale="70" zoomScaleNormal="70" workbookViewId="0">
      <pane ySplit="3" topLeftCell="A4" activePane="bottomLeft" state="frozen"/>
      <selection pane="bottomLeft" activeCell="BC27" sqref="BC27"/>
    </sheetView>
  </sheetViews>
  <sheetFormatPr defaultColWidth="8.875" defaultRowHeight="26.25" x14ac:dyDescent="0.3"/>
  <cols>
    <col min="1" max="1" width="8.875" style="101"/>
    <col min="2" max="2" width="7.125" style="122" bestFit="1" customWidth="1"/>
    <col min="3" max="3" width="7.875" style="54" bestFit="1" customWidth="1"/>
    <col min="4" max="5" width="3.5" style="28" customWidth="1"/>
    <col min="6" max="6" width="13.875" style="36" bestFit="1" customWidth="1"/>
    <col min="7" max="7" width="8.875" style="35" bestFit="1" customWidth="1"/>
    <col min="8" max="8" width="9.125" style="54" bestFit="1" customWidth="1"/>
    <col min="9" max="9" width="3.5" style="28" bestFit="1" customWidth="1"/>
    <col min="10" max="10" width="3.5" style="28" customWidth="1"/>
    <col min="11" max="11" width="18.375" style="36" bestFit="1" customWidth="1"/>
    <col min="12" max="12" width="11" style="35" bestFit="1" customWidth="1"/>
    <col min="13" max="13" width="9.125" style="54" bestFit="1" customWidth="1"/>
    <col min="14" max="14" width="3.5" style="28" bestFit="1" customWidth="1"/>
    <col min="15" max="15" width="3.5" style="28" customWidth="1"/>
    <col min="16" max="16" width="15.875" style="36" bestFit="1" customWidth="1"/>
    <col min="17" max="17" width="5.25" style="28" customWidth="1"/>
    <col min="18" max="18" width="9" style="54" customWidth="1"/>
    <col min="19" max="19" width="3.5" style="28" bestFit="1" customWidth="1"/>
    <col min="20" max="20" width="3.5" style="54" customWidth="1"/>
    <col min="21" max="21" width="16.5" style="83" bestFit="1" customWidth="1"/>
    <col min="22" max="22" width="7.125" style="28" customWidth="1"/>
    <col min="23" max="23" width="9" style="54" bestFit="1" customWidth="1"/>
    <col min="24" max="24" width="3.5" style="28" bestFit="1" customWidth="1"/>
    <col min="25" max="25" width="3.5" style="28" customWidth="1"/>
    <col min="26" max="26" width="5.25" style="36" bestFit="1" customWidth="1"/>
    <col min="27" max="27" width="20.625" style="28" bestFit="1" customWidth="1"/>
    <col min="28" max="28" width="9" style="54" bestFit="1" customWidth="1"/>
    <col min="29" max="29" width="3.5" style="28" bestFit="1" customWidth="1"/>
    <col min="30" max="30" width="3.5" style="54" customWidth="1"/>
    <col min="31" max="31" width="18.375" style="83" bestFit="1" customWidth="1"/>
    <col min="32" max="32" width="20.625" style="28" bestFit="1" customWidth="1"/>
    <col min="33" max="33" width="9" style="54" bestFit="1" customWidth="1"/>
    <col min="34" max="34" width="3.5" style="28" bestFit="1" customWidth="1"/>
    <col min="35" max="35" width="3.5" style="28" customWidth="1"/>
    <col min="36" max="36" width="11.625" style="83" bestFit="1" customWidth="1"/>
    <col min="37" max="37" width="6.25" style="28" bestFit="1" customWidth="1"/>
    <col min="38" max="38" width="5.25" style="54" bestFit="1" customWidth="1"/>
    <col min="39" max="40" width="3.5" style="28" customWidth="1"/>
    <col min="41" max="41" width="5.25" style="36" bestFit="1" customWidth="1"/>
    <col min="42" max="42" width="7.125" style="35" customWidth="1"/>
    <col min="43" max="43" width="5.25" style="54" bestFit="1" customWidth="1"/>
    <col min="44" max="44" width="3.5" style="28" customWidth="1"/>
    <col min="45" max="45" width="3.5" style="54" customWidth="1"/>
    <col min="46" max="46" width="11.75" style="83" bestFit="1" customWidth="1"/>
    <col min="47" max="47" width="17.25" style="28" bestFit="1" customWidth="1"/>
    <col min="48" max="48" width="9.125" style="54" bestFit="1" customWidth="1"/>
    <col min="49" max="49" width="3.5" style="28" bestFit="1" customWidth="1"/>
    <col min="50" max="50" width="3.5" style="28" customWidth="1"/>
    <col min="51" max="51" width="8.5" style="36" bestFit="1" customWidth="1"/>
    <col min="52" max="52" width="7.125" style="28" bestFit="1" customWidth="1"/>
    <col min="53" max="53" width="9.125" style="54" bestFit="1" customWidth="1"/>
    <col min="54" max="54" width="3.5" style="28" bestFit="1" customWidth="1"/>
    <col min="55" max="55" width="3.5" style="54" customWidth="1"/>
    <col min="56" max="56" width="18.625" style="83" bestFit="1" customWidth="1"/>
    <col min="57" max="57" width="8.125" style="35" bestFit="1" customWidth="1"/>
    <col min="58" max="58" width="8.75" style="54" bestFit="1" customWidth="1"/>
    <col min="59" max="59" width="3.5" style="28" bestFit="1" customWidth="1"/>
    <col min="60" max="60" width="3.5" style="54" customWidth="1"/>
    <col min="61" max="61" width="5.25" style="36" bestFit="1" customWidth="1"/>
    <col min="62" max="62" width="8.125" style="35" bestFit="1" customWidth="1"/>
    <col min="63" max="63" width="9.125" style="54" bestFit="1" customWidth="1"/>
    <col min="64" max="64" width="3.5" style="28" customWidth="1"/>
    <col min="65" max="65" width="3.5" style="54" customWidth="1"/>
    <col min="66" max="66" width="12.25" style="36" bestFit="1" customWidth="1"/>
    <col min="67" max="67" width="18.75" bestFit="1" customWidth="1"/>
  </cols>
  <sheetData>
    <row r="1" spans="1:68" ht="218.25" customHeight="1" thickBot="1" x14ac:dyDescent="0.35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  <c r="BM1" s="168"/>
      <c r="BN1" s="169"/>
    </row>
    <row r="2" spans="1:68" s="99" customFormat="1" ht="27.75" customHeight="1" thickBot="1" x14ac:dyDescent="0.35">
      <c r="A2" s="163" t="s">
        <v>187</v>
      </c>
      <c r="B2" s="174" t="s">
        <v>188</v>
      </c>
      <c r="C2" s="174"/>
      <c r="D2" s="174"/>
      <c r="E2" s="174"/>
      <c r="F2" s="175"/>
      <c r="G2" s="173" t="s">
        <v>189</v>
      </c>
      <c r="H2" s="174"/>
      <c r="I2" s="174"/>
      <c r="J2" s="174"/>
      <c r="K2" s="175"/>
      <c r="L2" s="173" t="s">
        <v>193</v>
      </c>
      <c r="M2" s="174"/>
      <c r="N2" s="174"/>
      <c r="O2" s="174"/>
      <c r="P2" s="175"/>
      <c r="Q2" s="170" t="s">
        <v>417</v>
      </c>
      <c r="R2" s="171"/>
      <c r="S2" s="171"/>
      <c r="T2" s="171"/>
      <c r="U2" s="176"/>
      <c r="V2" s="170" t="s">
        <v>418</v>
      </c>
      <c r="W2" s="171"/>
      <c r="X2" s="171"/>
      <c r="Y2" s="171"/>
      <c r="Z2" s="176"/>
      <c r="AA2" s="170" t="s">
        <v>419</v>
      </c>
      <c r="AB2" s="171"/>
      <c r="AC2" s="171"/>
      <c r="AD2" s="171"/>
      <c r="AE2" s="176"/>
      <c r="AF2" s="170" t="s">
        <v>420</v>
      </c>
      <c r="AG2" s="171"/>
      <c r="AH2" s="171"/>
      <c r="AI2" s="171"/>
      <c r="AJ2" s="176"/>
      <c r="AK2" s="173" t="s">
        <v>190</v>
      </c>
      <c r="AL2" s="174"/>
      <c r="AM2" s="174"/>
      <c r="AN2" s="174"/>
      <c r="AO2" s="175"/>
      <c r="AP2" s="173" t="s">
        <v>191</v>
      </c>
      <c r="AQ2" s="174"/>
      <c r="AR2" s="174"/>
      <c r="AS2" s="174"/>
      <c r="AT2" s="175"/>
      <c r="AU2" s="173" t="s">
        <v>192</v>
      </c>
      <c r="AV2" s="174"/>
      <c r="AW2" s="174"/>
      <c r="AX2" s="174"/>
      <c r="AY2" s="175"/>
      <c r="AZ2" s="170" t="s">
        <v>11</v>
      </c>
      <c r="BA2" s="171"/>
      <c r="BB2" s="171"/>
      <c r="BC2" s="171"/>
      <c r="BD2" s="176"/>
      <c r="BE2" s="173" t="s">
        <v>407</v>
      </c>
      <c r="BF2" s="174"/>
      <c r="BG2" s="174"/>
      <c r="BH2" s="174"/>
      <c r="BI2" s="175"/>
      <c r="BJ2" s="170" t="s">
        <v>416</v>
      </c>
      <c r="BK2" s="171"/>
      <c r="BL2" s="171"/>
      <c r="BM2" s="171"/>
      <c r="BN2" s="172"/>
      <c r="BO2" s="97" t="s">
        <v>304</v>
      </c>
      <c r="BP2" s="98" t="s">
        <v>305</v>
      </c>
    </row>
    <row r="3" spans="1:68" s="46" customFormat="1" ht="17.25" thickBot="1" x14ac:dyDescent="0.35">
      <c r="A3" s="164"/>
      <c r="B3" s="121"/>
      <c r="C3" s="43" t="s">
        <v>303</v>
      </c>
      <c r="D3" s="43" t="s">
        <v>467</v>
      </c>
      <c r="E3" s="43" t="s">
        <v>441</v>
      </c>
      <c r="F3" s="44" t="s">
        <v>437</v>
      </c>
      <c r="G3" s="45"/>
      <c r="H3" s="43" t="s">
        <v>303</v>
      </c>
      <c r="I3" s="43" t="s">
        <v>471</v>
      </c>
      <c r="J3" s="43" t="s">
        <v>441</v>
      </c>
      <c r="K3" s="44" t="s">
        <v>437</v>
      </c>
      <c r="L3" s="45"/>
      <c r="M3" s="43" t="s">
        <v>303</v>
      </c>
      <c r="N3" s="43" t="s">
        <v>467</v>
      </c>
      <c r="O3" s="43" t="s">
        <v>457</v>
      </c>
      <c r="P3" s="44" t="s">
        <v>437</v>
      </c>
      <c r="Q3" s="70"/>
      <c r="R3" s="70" t="s">
        <v>303</v>
      </c>
      <c r="S3" s="70" t="s">
        <v>467</v>
      </c>
      <c r="T3" s="70" t="s">
        <v>457</v>
      </c>
      <c r="U3" s="71" t="s">
        <v>437</v>
      </c>
      <c r="V3" s="70"/>
      <c r="W3" s="70" t="s">
        <v>303</v>
      </c>
      <c r="X3" s="70" t="s">
        <v>467</v>
      </c>
      <c r="Y3" s="70" t="s">
        <v>457</v>
      </c>
      <c r="Z3" s="71" t="s">
        <v>437</v>
      </c>
      <c r="AA3" s="70"/>
      <c r="AB3" s="70" t="s">
        <v>326</v>
      </c>
      <c r="AC3" s="70" t="s">
        <v>467</v>
      </c>
      <c r="AD3" s="70" t="s">
        <v>457</v>
      </c>
      <c r="AE3" s="71" t="s">
        <v>437</v>
      </c>
      <c r="AF3" s="70"/>
      <c r="AG3" s="70" t="s">
        <v>326</v>
      </c>
      <c r="AH3" s="70" t="s">
        <v>471</v>
      </c>
      <c r="AI3" s="70" t="s">
        <v>462</v>
      </c>
      <c r="AJ3" s="71" t="s">
        <v>437</v>
      </c>
      <c r="AK3" s="43"/>
      <c r="AL3" s="43" t="s">
        <v>303</v>
      </c>
      <c r="AM3" s="43" t="s">
        <v>467</v>
      </c>
      <c r="AN3" s="43" t="s">
        <v>441</v>
      </c>
      <c r="AO3" s="44" t="s">
        <v>437</v>
      </c>
      <c r="AP3" s="45"/>
      <c r="AQ3" s="43" t="s">
        <v>303</v>
      </c>
      <c r="AR3" s="43" t="s">
        <v>467</v>
      </c>
      <c r="AS3" s="43" t="s">
        <v>441</v>
      </c>
      <c r="AT3" s="44" t="s">
        <v>438</v>
      </c>
      <c r="AU3" s="43"/>
      <c r="AV3" s="43" t="s">
        <v>303</v>
      </c>
      <c r="AW3" s="43" t="s">
        <v>467</v>
      </c>
      <c r="AX3" s="43" t="s">
        <v>462</v>
      </c>
      <c r="AY3" s="44" t="s">
        <v>437</v>
      </c>
      <c r="AZ3" s="70"/>
      <c r="BA3" s="70" t="s">
        <v>303</v>
      </c>
      <c r="BB3" s="70" t="s">
        <v>471</v>
      </c>
      <c r="BC3" s="70" t="s">
        <v>457</v>
      </c>
      <c r="BD3" s="71" t="s">
        <v>437</v>
      </c>
      <c r="BE3" s="45"/>
      <c r="BF3" s="43" t="s">
        <v>303</v>
      </c>
      <c r="BG3" s="43" t="s">
        <v>467</v>
      </c>
      <c r="BH3" s="43" t="s">
        <v>441</v>
      </c>
      <c r="BI3" s="44" t="s">
        <v>439</v>
      </c>
      <c r="BJ3" s="72"/>
      <c r="BK3" s="70" t="s">
        <v>303</v>
      </c>
      <c r="BL3" s="70" t="s">
        <v>471</v>
      </c>
      <c r="BM3" s="70" t="s">
        <v>463</v>
      </c>
      <c r="BN3" s="107" t="s">
        <v>437</v>
      </c>
      <c r="BO3" s="47"/>
      <c r="BP3" s="48"/>
    </row>
    <row r="4" spans="1:68" ht="16.5" x14ac:dyDescent="0.3">
      <c r="A4" s="165" t="s">
        <v>12</v>
      </c>
      <c r="B4" s="138" t="s">
        <v>194</v>
      </c>
      <c r="C4" s="57" t="s">
        <v>308</v>
      </c>
      <c r="D4" s="108"/>
      <c r="E4" s="32"/>
      <c r="F4" s="34"/>
      <c r="G4" s="140" t="s">
        <v>306</v>
      </c>
      <c r="H4" s="59" t="s">
        <v>312</v>
      </c>
      <c r="I4" s="109"/>
      <c r="J4" s="32"/>
      <c r="K4" s="34"/>
      <c r="L4" s="140" t="s">
        <v>200</v>
      </c>
      <c r="M4" s="57" t="s">
        <v>318</v>
      </c>
      <c r="N4" s="109"/>
      <c r="O4" s="32"/>
      <c r="Q4" s="27" t="s">
        <v>195</v>
      </c>
      <c r="R4" s="57">
        <v>1015310</v>
      </c>
      <c r="S4" s="109"/>
      <c r="T4" s="59" t="s">
        <v>442</v>
      </c>
      <c r="U4" s="84" t="s">
        <v>440</v>
      </c>
      <c r="V4" s="27"/>
      <c r="W4" s="57"/>
      <c r="X4" s="27"/>
      <c r="Y4" s="27"/>
      <c r="Z4" s="34"/>
      <c r="AA4" s="143" t="s">
        <v>196</v>
      </c>
      <c r="AB4" s="57">
        <v>1015545</v>
      </c>
      <c r="AC4" s="108"/>
      <c r="AD4" s="59"/>
      <c r="AE4" s="84"/>
      <c r="AF4" s="143" t="s">
        <v>196</v>
      </c>
      <c r="AG4" s="57">
        <v>1015645</v>
      </c>
      <c r="AH4" s="108"/>
      <c r="AI4" s="32"/>
      <c r="AJ4" s="84"/>
      <c r="AK4" s="27" t="s">
        <v>197</v>
      </c>
      <c r="AL4" s="57">
        <v>101</v>
      </c>
      <c r="AM4" s="109"/>
      <c r="AN4" s="32"/>
      <c r="AO4" s="34"/>
      <c r="AP4" s="33" t="s">
        <v>195</v>
      </c>
      <c r="AQ4" s="57">
        <v>542</v>
      </c>
      <c r="AR4" s="68"/>
      <c r="AS4" s="59"/>
      <c r="AT4" s="84" t="s">
        <v>473</v>
      </c>
      <c r="AU4" s="140" t="s">
        <v>198</v>
      </c>
      <c r="AV4" s="57" t="s">
        <v>332</v>
      </c>
      <c r="AW4" s="68"/>
      <c r="AX4" s="32"/>
      <c r="AY4" s="34"/>
      <c r="AZ4" s="143" t="s">
        <v>199</v>
      </c>
      <c r="BA4" s="59" t="s">
        <v>520</v>
      </c>
      <c r="BB4" s="158"/>
      <c r="BC4" s="59"/>
      <c r="BD4" s="84"/>
      <c r="BE4" s="140" t="s">
        <v>200</v>
      </c>
      <c r="BF4" s="57" t="s">
        <v>339</v>
      </c>
      <c r="BG4" s="68"/>
      <c r="BH4" s="59"/>
      <c r="BI4" s="34"/>
      <c r="BJ4" s="140" t="s">
        <v>201</v>
      </c>
      <c r="BK4" s="59" t="s">
        <v>340</v>
      </c>
      <c r="BL4" s="108"/>
      <c r="BM4" s="59"/>
      <c r="BN4" s="110"/>
    </row>
    <row r="5" spans="1:68" ht="16.5" x14ac:dyDescent="0.3">
      <c r="A5" s="166"/>
      <c r="B5" s="139" t="s">
        <v>199</v>
      </c>
      <c r="C5" s="54" t="s">
        <v>309</v>
      </c>
      <c r="D5" s="96"/>
      <c r="E5" s="30"/>
      <c r="G5" s="145" t="s">
        <v>195</v>
      </c>
      <c r="H5" s="54" t="s">
        <v>313</v>
      </c>
      <c r="I5" s="69"/>
      <c r="J5" s="30"/>
      <c r="L5" s="141" t="s">
        <v>207</v>
      </c>
      <c r="M5" s="54" t="s">
        <v>320</v>
      </c>
      <c r="N5" s="49"/>
      <c r="O5" s="30"/>
      <c r="Q5" s="28" t="s">
        <v>202</v>
      </c>
      <c r="R5" s="54">
        <v>1013310</v>
      </c>
      <c r="S5" s="49"/>
      <c r="T5" s="55" t="s">
        <v>442</v>
      </c>
      <c r="U5" s="83" t="s">
        <v>440</v>
      </c>
      <c r="AA5" s="144" t="s">
        <v>203</v>
      </c>
      <c r="AB5" s="54">
        <v>1015544</v>
      </c>
      <c r="AC5" s="96"/>
      <c r="AD5" s="55"/>
      <c r="AF5" s="142" t="s">
        <v>203</v>
      </c>
      <c r="AG5" s="54">
        <v>1015644</v>
      </c>
      <c r="AH5" s="96"/>
      <c r="AI5" s="30"/>
      <c r="AN5" s="30"/>
      <c r="AP5" s="35" t="s">
        <v>204</v>
      </c>
      <c r="AQ5" s="54">
        <v>486</v>
      </c>
      <c r="AR5" s="69"/>
      <c r="AS5" s="55" t="s">
        <v>442</v>
      </c>
      <c r="AT5" s="83" t="s">
        <v>435</v>
      </c>
      <c r="AU5" s="142" t="s">
        <v>205</v>
      </c>
      <c r="AV5" s="54" t="s">
        <v>331</v>
      </c>
      <c r="AW5" s="69"/>
      <c r="AX5" s="30"/>
      <c r="AZ5" s="144" t="s">
        <v>206</v>
      </c>
      <c r="BA5" s="54" t="s">
        <v>333</v>
      </c>
      <c r="BB5" s="159"/>
      <c r="BC5" s="55"/>
      <c r="BE5" s="141" t="s">
        <v>208</v>
      </c>
      <c r="BF5" s="54" t="s">
        <v>338</v>
      </c>
      <c r="BG5" s="69"/>
      <c r="BH5" s="55"/>
      <c r="BM5" s="55"/>
      <c r="BN5" s="111"/>
    </row>
    <row r="6" spans="1:68" ht="16.5" x14ac:dyDescent="0.3">
      <c r="A6" s="166"/>
      <c r="B6" s="139" t="s">
        <v>209</v>
      </c>
      <c r="C6" s="54" t="s">
        <v>310</v>
      </c>
      <c r="D6" s="96"/>
      <c r="E6" s="30"/>
      <c r="G6" s="145" t="s">
        <v>307</v>
      </c>
      <c r="H6" s="54" t="s">
        <v>314</v>
      </c>
      <c r="I6" s="49"/>
      <c r="J6" s="30"/>
      <c r="L6" s="141" t="s">
        <v>211</v>
      </c>
      <c r="M6" s="54" t="s">
        <v>319</v>
      </c>
      <c r="N6" s="49"/>
      <c r="O6" s="30"/>
      <c r="Q6" s="28" t="s">
        <v>197</v>
      </c>
      <c r="R6" s="54">
        <v>1010320</v>
      </c>
      <c r="S6" s="49"/>
      <c r="T6" s="55" t="s">
        <v>442</v>
      </c>
      <c r="U6" s="83" t="s">
        <v>440</v>
      </c>
      <c r="AA6" s="28" t="s">
        <v>210</v>
      </c>
      <c r="AB6" s="54">
        <v>1015540</v>
      </c>
      <c r="AD6" s="55" t="s">
        <v>458</v>
      </c>
      <c r="AE6" s="83" t="s">
        <v>440</v>
      </c>
      <c r="AF6" s="142" t="s">
        <v>210</v>
      </c>
      <c r="AG6" s="54">
        <v>1015640</v>
      </c>
      <c r="AH6" s="96"/>
      <c r="AI6" s="30"/>
      <c r="AN6" s="30"/>
      <c r="AP6" s="35" t="s">
        <v>211</v>
      </c>
      <c r="AQ6" s="54">
        <v>675</v>
      </c>
      <c r="AR6" s="69"/>
      <c r="AS6" s="55"/>
      <c r="AT6" s="83" t="s">
        <v>473</v>
      </c>
      <c r="AU6" s="142" t="s">
        <v>212</v>
      </c>
      <c r="AV6" s="54" t="s">
        <v>330</v>
      </c>
      <c r="AW6" s="69"/>
      <c r="AX6" s="30"/>
      <c r="BC6" s="55"/>
      <c r="BE6" s="141" t="s">
        <v>213</v>
      </c>
      <c r="BF6" s="54" t="s">
        <v>337</v>
      </c>
      <c r="BG6" s="69"/>
      <c r="BH6" s="55"/>
      <c r="BM6" s="55"/>
      <c r="BN6" s="111"/>
    </row>
    <row r="7" spans="1:68" ht="16.5" x14ac:dyDescent="0.3">
      <c r="A7" s="166"/>
      <c r="B7" s="122" t="s">
        <v>214</v>
      </c>
      <c r="C7" s="55" t="s">
        <v>311</v>
      </c>
      <c r="D7" s="96"/>
      <c r="E7" s="30" t="s">
        <v>474</v>
      </c>
      <c r="F7" s="36" t="s">
        <v>475</v>
      </c>
      <c r="G7" s="145" t="s">
        <v>213</v>
      </c>
      <c r="H7" s="54" t="s">
        <v>315</v>
      </c>
      <c r="I7" s="49"/>
      <c r="J7" s="30"/>
      <c r="L7" s="141" t="s">
        <v>219</v>
      </c>
      <c r="M7" s="54" t="s">
        <v>314</v>
      </c>
      <c r="N7" s="49"/>
      <c r="O7" s="30"/>
      <c r="Q7" s="28" t="s">
        <v>215</v>
      </c>
      <c r="R7" s="54">
        <v>1010310</v>
      </c>
      <c r="S7" s="49"/>
      <c r="T7" s="55" t="s">
        <v>442</v>
      </c>
      <c r="U7" s="83" t="s">
        <v>443</v>
      </c>
      <c r="AA7" s="144" t="s">
        <v>216</v>
      </c>
      <c r="AB7" s="54">
        <v>1013555</v>
      </c>
      <c r="AC7" s="96"/>
      <c r="AD7" s="55"/>
      <c r="AF7" s="142" t="s">
        <v>216</v>
      </c>
      <c r="AG7" s="54">
        <v>1013655</v>
      </c>
      <c r="AH7" s="96"/>
      <c r="AI7" s="30"/>
      <c r="AN7" s="30"/>
      <c r="AP7" s="35" t="s">
        <v>217</v>
      </c>
      <c r="AQ7" s="55">
        <v>455</v>
      </c>
      <c r="AR7" s="69"/>
      <c r="AS7" s="55" t="s">
        <v>442</v>
      </c>
      <c r="AT7" s="83" t="s">
        <v>435</v>
      </c>
      <c r="AU7" s="142" t="s">
        <v>218</v>
      </c>
      <c r="AV7" s="54" t="s">
        <v>329</v>
      </c>
      <c r="AW7" s="69"/>
      <c r="AX7" s="30"/>
      <c r="AZ7" s="131"/>
      <c r="BA7" s="132"/>
      <c r="BB7" s="131"/>
      <c r="BC7" s="132"/>
      <c r="BD7" s="133"/>
      <c r="BE7" s="141" t="s">
        <v>220</v>
      </c>
      <c r="BF7" s="54" t="s">
        <v>336</v>
      </c>
      <c r="BG7" s="69"/>
      <c r="BH7" s="55"/>
      <c r="BM7" s="55"/>
      <c r="BN7" s="111"/>
    </row>
    <row r="8" spans="1:68" ht="16.5" x14ac:dyDescent="0.3">
      <c r="A8" s="166"/>
      <c r="E8" s="30"/>
      <c r="G8" s="35" t="s">
        <v>221</v>
      </c>
      <c r="H8" s="54" t="s">
        <v>316</v>
      </c>
      <c r="I8" s="49"/>
      <c r="J8" s="30" t="s">
        <v>474</v>
      </c>
      <c r="K8" s="36" t="s">
        <v>476</v>
      </c>
      <c r="L8" s="141" t="s">
        <v>213</v>
      </c>
      <c r="M8" s="54" t="s">
        <v>321</v>
      </c>
      <c r="N8" s="49"/>
      <c r="O8" s="30"/>
      <c r="T8" s="55"/>
      <c r="AA8" s="144" t="s">
        <v>222</v>
      </c>
      <c r="AB8" s="54">
        <v>1013545</v>
      </c>
      <c r="AC8" s="96"/>
      <c r="AD8" s="55"/>
      <c r="AF8" s="142" t="s">
        <v>222</v>
      </c>
      <c r="AG8" s="54">
        <v>1013645</v>
      </c>
      <c r="AH8" s="96"/>
      <c r="AI8" s="30"/>
      <c r="AN8" s="30"/>
      <c r="AP8" s="35" t="s">
        <v>223</v>
      </c>
      <c r="AQ8" s="55">
        <v>101</v>
      </c>
      <c r="AR8" s="69"/>
      <c r="AS8" s="55" t="s">
        <v>442</v>
      </c>
      <c r="AT8" s="83" t="s">
        <v>436</v>
      </c>
      <c r="AU8" s="142" t="s">
        <v>224</v>
      </c>
      <c r="AV8" s="54" t="s">
        <v>328</v>
      </c>
      <c r="AW8" s="69"/>
      <c r="AX8" s="30"/>
      <c r="AZ8" s="131"/>
      <c r="BA8" s="132"/>
      <c r="BB8" s="131"/>
      <c r="BC8" s="132"/>
      <c r="BD8" s="133"/>
      <c r="BE8" s="141" t="s">
        <v>225</v>
      </c>
      <c r="BF8" s="54" t="s">
        <v>335</v>
      </c>
      <c r="BG8" s="69"/>
      <c r="BH8" s="55"/>
      <c r="BM8" s="55"/>
      <c r="BN8" s="111"/>
    </row>
    <row r="9" spans="1:68" ht="16.5" x14ac:dyDescent="0.3">
      <c r="A9" s="166"/>
      <c r="E9" s="30"/>
      <c r="G9" s="145" t="s">
        <v>215</v>
      </c>
      <c r="H9" s="54" t="s">
        <v>317</v>
      </c>
      <c r="I9" s="49"/>
      <c r="J9" s="30"/>
      <c r="L9" s="141" t="s">
        <v>228</v>
      </c>
      <c r="M9" s="54" t="s">
        <v>322</v>
      </c>
      <c r="N9" s="49"/>
      <c r="O9" s="30"/>
      <c r="Q9" s="131"/>
      <c r="R9" s="132"/>
      <c r="S9" s="131"/>
      <c r="T9" s="132"/>
      <c r="U9" s="133"/>
      <c r="AA9" s="28" t="s">
        <v>226</v>
      </c>
      <c r="AB9" s="54">
        <v>1013537</v>
      </c>
      <c r="AD9" s="55" t="s">
        <v>442</v>
      </c>
      <c r="AE9" s="83" t="s">
        <v>444</v>
      </c>
      <c r="AF9" s="142" t="s">
        <v>226</v>
      </c>
      <c r="AG9" s="54">
        <v>1013637</v>
      </c>
      <c r="AH9" s="96"/>
      <c r="AI9" s="30"/>
      <c r="AN9" s="30"/>
      <c r="AP9" s="35" t="s">
        <v>215</v>
      </c>
      <c r="AQ9" s="55">
        <v>555</v>
      </c>
      <c r="AR9" s="69"/>
      <c r="AS9" s="55"/>
      <c r="AT9" s="83" t="s">
        <v>473</v>
      </c>
      <c r="AU9" s="142" t="s">
        <v>227</v>
      </c>
      <c r="AV9" s="54" t="s">
        <v>327</v>
      </c>
      <c r="AW9" s="69"/>
      <c r="AX9" s="30"/>
      <c r="AZ9" s="131"/>
      <c r="BA9" s="132"/>
      <c r="BB9" s="131"/>
      <c r="BC9" s="132"/>
      <c r="BD9" s="133"/>
      <c r="BE9" s="141" t="s">
        <v>229</v>
      </c>
      <c r="BF9" s="54" t="s">
        <v>334</v>
      </c>
      <c r="BG9" s="69"/>
      <c r="BH9" s="55"/>
      <c r="BM9" s="55"/>
      <c r="BN9" s="111"/>
    </row>
    <row r="10" spans="1:68" ht="16.5" x14ac:dyDescent="0.3">
      <c r="A10" s="166"/>
      <c r="E10" s="30"/>
      <c r="J10" s="30"/>
      <c r="L10" s="141" t="s">
        <v>197</v>
      </c>
      <c r="M10" s="54" t="s">
        <v>323</v>
      </c>
      <c r="N10" s="49"/>
      <c r="O10" s="30"/>
      <c r="Q10" s="131"/>
      <c r="R10" s="132"/>
      <c r="S10" s="131"/>
      <c r="T10" s="132"/>
      <c r="U10" s="133"/>
      <c r="AA10" s="28" t="s">
        <v>230</v>
      </c>
      <c r="AB10" s="54">
        <v>1010590</v>
      </c>
      <c r="AD10" s="55" t="s">
        <v>459</v>
      </c>
      <c r="AE10" s="83" t="s">
        <v>445</v>
      </c>
      <c r="AF10" s="142" t="s">
        <v>230</v>
      </c>
      <c r="AG10" s="54">
        <v>1010690</v>
      </c>
      <c r="AH10" s="96"/>
      <c r="AI10" s="30"/>
      <c r="AN10" s="30"/>
      <c r="AU10" s="142"/>
      <c r="AX10" s="30"/>
      <c r="AZ10" s="131"/>
      <c r="BA10" s="132"/>
      <c r="BB10" s="131"/>
      <c r="BC10" s="132"/>
      <c r="BD10" s="133"/>
      <c r="BE10" s="141"/>
      <c r="BH10" s="55"/>
      <c r="BM10" s="55"/>
      <c r="BN10" s="111"/>
    </row>
    <row r="11" spans="1:68" ht="16.5" x14ac:dyDescent="0.3">
      <c r="A11" s="166"/>
      <c r="E11" s="30"/>
      <c r="J11" s="30"/>
      <c r="L11" s="141" t="s">
        <v>233</v>
      </c>
      <c r="M11" s="54" t="s">
        <v>324</v>
      </c>
      <c r="N11" s="49"/>
      <c r="O11" s="30"/>
      <c r="T11" s="55"/>
      <c r="AA11" s="28" t="s">
        <v>231</v>
      </c>
      <c r="AB11" s="54">
        <v>1010580</v>
      </c>
      <c r="AD11" s="55" t="s">
        <v>459</v>
      </c>
      <c r="AE11" s="83" t="s">
        <v>446</v>
      </c>
      <c r="AF11" s="142" t="s">
        <v>232</v>
      </c>
      <c r="AG11" s="54">
        <v>1010680</v>
      </c>
      <c r="AH11" s="96"/>
      <c r="AI11" s="30"/>
      <c r="AK11" s="131"/>
      <c r="AL11" s="132"/>
      <c r="AM11" s="131"/>
      <c r="AN11" s="131"/>
      <c r="AO11" s="134"/>
      <c r="AP11" s="135"/>
      <c r="AQ11" s="132"/>
      <c r="AR11" s="136"/>
      <c r="AS11" s="137"/>
      <c r="AT11" s="133"/>
      <c r="AU11" s="142"/>
      <c r="AX11" s="30"/>
      <c r="BC11" s="55"/>
      <c r="BE11" s="141"/>
      <c r="BH11" s="55"/>
      <c r="BM11" s="55"/>
      <c r="BN11" s="111"/>
    </row>
    <row r="12" spans="1:68" ht="16.5" x14ac:dyDescent="0.3">
      <c r="A12" s="166"/>
      <c r="E12" s="30"/>
      <c r="J12" s="30"/>
      <c r="L12" s="141" t="s">
        <v>229</v>
      </c>
      <c r="M12" s="54" t="s">
        <v>325</v>
      </c>
      <c r="N12" s="49"/>
      <c r="O12" s="30"/>
      <c r="T12" s="55"/>
      <c r="Y12" s="30"/>
      <c r="AD12" s="55"/>
      <c r="AI12" s="30"/>
      <c r="AK12" s="131"/>
      <c r="AL12" s="132"/>
      <c r="AM12" s="131"/>
      <c r="AN12" s="131"/>
      <c r="AO12" s="134"/>
      <c r="AP12" s="135"/>
      <c r="AQ12" s="132"/>
      <c r="AR12" s="131"/>
      <c r="AS12" s="132"/>
      <c r="AT12" s="133"/>
      <c r="AU12" s="142"/>
      <c r="AX12" s="30"/>
      <c r="BC12" s="55"/>
      <c r="BE12" s="141"/>
      <c r="BH12" s="55"/>
      <c r="BM12" s="55"/>
      <c r="BN12" s="111"/>
    </row>
    <row r="13" spans="1:68" ht="16.5" x14ac:dyDescent="0.3">
      <c r="A13" s="166"/>
      <c r="E13" s="30"/>
      <c r="J13" s="30"/>
      <c r="N13" s="30"/>
      <c r="O13" s="30"/>
      <c r="T13" s="55"/>
      <c r="Y13" s="30"/>
      <c r="AD13" s="55"/>
      <c r="AI13" s="30"/>
      <c r="AK13" s="131"/>
      <c r="AL13" s="132"/>
      <c r="AM13" s="131"/>
      <c r="AN13" s="131"/>
      <c r="AO13" s="134"/>
      <c r="AP13" s="135"/>
      <c r="AQ13" s="132"/>
      <c r="AR13" s="131"/>
      <c r="AS13" s="132"/>
      <c r="AT13" s="133"/>
      <c r="AX13" s="30"/>
      <c r="BC13" s="55"/>
      <c r="BH13" s="55"/>
      <c r="BM13" s="55"/>
      <c r="BN13" s="111"/>
    </row>
    <row r="14" spans="1:68" ht="17.25" thickBot="1" x14ac:dyDescent="0.35">
      <c r="A14" s="167"/>
      <c r="B14" s="123">
        <f>COUNTA(B4:B13) - COUNTA(E4:E13)</f>
        <v>3</v>
      </c>
      <c r="C14" s="56"/>
      <c r="D14" s="29"/>
      <c r="E14" s="31"/>
      <c r="F14" s="37"/>
      <c r="G14" s="52">
        <f>COUNTA(G4:G13) - COUNTA(J4:J13)</f>
        <v>5</v>
      </c>
      <c r="H14" s="56"/>
      <c r="I14" s="29"/>
      <c r="J14" s="31"/>
      <c r="K14" s="37"/>
      <c r="L14" s="52">
        <f>COUNTA(L4:L13) - COUNTA(O4:O13)</f>
        <v>9</v>
      </c>
      <c r="M14" s="56"/>
      <c r="N14" s="29"/>
      <c r="O14" s="31"/>
      <c r="P14" s="37"/>
      <c r="Q14" s="52">
        <f>COUNTA(Q4:Q13) - COUNTA(T4:T13)</f>
        <v>0</v>
      </c>
      <c r="R14" s="56"/>
      <c r="S14" s="29"/>
      <c r="T14" s="58"/>
      <c r="U14" s="82"/>
      <c r="V14" s="52">
        <f>COUNTA(V4:V13) - COUNTA(Y4:Y13)</f>
        <v>0</v>
      </c>
      <c r="W14" s="56"/>
      <c r="X14" s="29"/>
      <c r="Y14" s="31"/>
      <c r="Z14" s="37"/>
      <c r="AA14" s="52">
        <f>COUNTA(AA4:AA13) - COUNTA(AD4:AD13)</f>
        <v>4</v>
      </c>
      <c r="AB14" s="56"/>
      <c r="AC14" s="29"/>
      <c r="AD14" s="58"/>
      <c r="AE14" s="82"/>
      <c r="AF14" s="52">
        <f>COUNTA(AF4:AF13) - COUNTA(AI4:AI13)</f>
        <v>8</v>
      </c>
      <c r="AG14" s="56"/>
      <c r="AH14" s="29"/>
      <c r="AI14" s="31"/>
      <c r="AJ14" s="82"/>
      <c r="AK14" s="52">
        <f>COUNTA(AK4:AK13) - COUNTA(AN4:AN13)</f>
        <v>1</v>
      </c>
      <c r="AL14" s="56"/>
      <c r="AM14" s="29"/>
      <c r="AN14" s="31"/>
      <c r="AO14" s="37"/>
      <c r="AP14" s="52">
        <f>COUNTA(AP4:AP13) - COUNTA(AS4:AS13)</f>
        <v>3</v>
      </c>
      <c r="AQ14" s="56"/>
      <c r="AR14" s="29"/>
      <c r="AS14" s="58"/>
      <c r="AT14" s="82"/>
      <c r="AU14" s="52">
        <f>COUNTA(AU4:AU13) - COUNTA(AX4:AX13)</f>
        <v>6</v>
      </c>
      <c r="AV14" s="56"/>
      <c r="AW14" s="29"/>
      <c r="AX14" s="31"/>
      <c r="AY14" s="37"/>
      <c r="AZ14" s="52">
        <f>COUNTA(AZ4:AZ13) - COUNTA(BC4:BC13)</f>
        <v>2</v>
      </c>
      <c r="BA14" s="56"/>
      <c r="BB14" s="29"/>
      <c r="BC14" s="58"/>
      <c r="BD14" s="82"/>
      <c r="BE14" s="52">
        <f>COUNTA(BE4:BE13) - COUNTA(BH4:BH13)</f>
        <v>6</v>
      </c>
      <c r="BF14" s="56"/>
      <c r="BG14" s="29"/>
      <c r="BH14" s="58"/>
      <c r="BI14" s="37"/>
      <c r="BJ14" s="52">
        <f>COUNTA(BJ4:BJ13) - COUNTA(BM4:BM13)</f>
        <v>1</v>
      </c>
      <c r="BK14" s="56"/>
      <c r="BL14" s="29"/>
      <c r="BM14" s="58"/>
      <c r="BN14" s="112"/>
      <c r="BO14">
        <f>SUM(B14,G14,L14,AK14,AP14,AU14,BE14,Q14,V14,AA14,AF14,AZ14,BJ14)</f>
        <v>48</v>
      </c>
    </row>
    <row r="15" spans="1:68" s="81" customFormat="1" ht="16.5" customHeight="1" x14ac:dyDescent="0.3">
      <c r="A15" s="165" t="s">
        <v>478</v>
      </c>
      <c r="B15" s="146" t="s">
        <v>240</v>
      </c>
      <c r="C15" s="77" t="s">
        <v>341</v>
      </c>
      <c r="D15" s="78"/>
      <c r="E15" s="77"/>
      <c r="F15" s="79"/>
      <c r="G15" s="148" t="s">
        <v>234</v>
      </c>
      <c r="H15" s="77" t="s">
        <v>344</v>
      </c>
      <c r="I15" s="68"/>
      <c r="J15" s="77"/>
      <c r="K15" s="79"/>
      <c r="L15" s="148" t="s">
        <v>234</v>
      </c>
      <c r="M15" s="77" t="s">
        <v>348</v>
      </c>
      <c r="N15" s="68"/>
      <c r="O15" s="77"/>
      <c r="P15" s="79"/>
      <c r="Q15" s="78"/>
      <c r="R15" s="77"/>
      <c r="S15" s="78"/>
      <c r="T15" s="77"/>
      <c r="U15" s="87"/>
      <c r="V15" s="150" t="s">
        <v>237</v>
      </c>
      <c r="W15" s="77">
        <v>2009801</v>
      </c>
      <c r="X15" s="96"/>
      <c r="Y15" s="77"/>
      <c r="Z15" s="79"/>
      <c r="AA15" s="78" t="s">
        <v>243</v>
      </c>
      <c r="AB15" s="77">
        <v>2009520</v>
      </c>
      <c r="AC15" s="96"/>
      <c r="AD15" s="77" t="s">
        <v>474</v>
      </c>
      <c r="AE15" s="83" t="s">
        <v>447</v>
      </c>
      <c r="AF15" s="150" t="s">
        <v>244</v>
      </c>
      <c r="AG15" s="77">
        <v>2009620</v>
      </c>
      <c r="AH15" s="96"/>
      <c r="AI15" s="77"/>
      <c r="AJ15" s="87"/>
      <c r="AK15" s="78" t="s">
        <v>235</v>
      </c>
      <c r="AL15" s="77">
        <v>137</v>
      </c>
      <c r="AM15" s="68"/>
      <c r="AN15" s="77"/>
      <c r="AO15" s="79"/>
      <c r="AP15" s="76"/>
      <c r="AQ15" s="77"/>
      <c r="AR15" s="78"/>
      <c r="AS15" s="77"/>
      <c r="AT15" s="87"/>
      <c r="AU15" s="150" t="s">
        <v>238</v>
      </c>
      <c r="AV15" s="77" t="s">
        <v>350</v>
      </c>
      <c r="AW15" s="68"/>
      <c r="AX15" s="77"/>
      <c r="AY15" s="79"/>
      <c r="AZ15" s="150" t="s">
        <v>237</v>
      </c>
      <c r="BA15" s="77" t="s">
        <v>521</v>
      </c>
      <c r="BB15" s="159"/>
      <c r="BC15" s="77"/>
      <c r="BD15" s="87"/>
      <c r="BE15" s="148" t="s">
        <v>239</v>
      </c>
      <c r="BF15" s="77" t="s">
        <v>354</v>
      </c>
      <c r="BG15" s="68"/>
      <c r="BH15" s="77"/>
      <c r="BI15" s="79"/>
      <c r="BJ15" s="148" t="s">
        <v>234</v>
      </c>
      <c r="BK15" s="77" t="s">
        <v>344</v>
      </c>
      <c r="BL15" s="108"/>
      <c r="BM15" s="77"/>
      <c r="BN15" s="115"/>
    </row>
    <row r="16" spans="1:68" s="81" customFormat="1" ht="16.5" x14ac:dyDescent="0.3">
      <c r="A16" s="166"/>
      <c r="B16" s="147" t="s">
        <v>247</v>
      </c>
      <c r="C16" s="73" t="s">
        <v>342</v>
      </c>
      <c r="D16" s="74"/>
      <c r="E16" s="73"/>
      <c r="F16" s="75"/>
      <c r="G16" s="149" t="s">
        <v>236</v>
      </c>
      <c r="H16" s="73" t="s">
        <v>345</v>
      </c>
      <c r="I16" s="69"/>
      <c r="J16" s="73"/>
      <c r="K16" s="75"/>
      <c r="L16" s="149" t="s">
        <v>255</v>
      </c>
      <c r="M16" s="73" t="s">
        <v>349</v>
      </c>
      <c r="N16" s="69"/>
      <c r="O16" s="73"/>
      <c r="P16" s="75"/>
      <c r="Q16" s="74"/>
      <c r="R16" s="73"/>
      <c r="S16" s="74"/>
      <c r="T16" s="73"/>
      <c r="U16" s="88"/>
      <c r="V16" s="151" t="s">
        <v>242</v>
      </c>
      <c r="W16" s="73">
        <v>2007801</v>
      </c>
      <c r="X16" s="96"/>
      <c r="Y16" s="73"/>
      <c r="Z16" s="75"/>
      <c r="AA16" s="74" t="s">
        <v>249</v>
      </c>
      <c r="AB16" s="73">
        <v>2007586</v>
      </c>
      <c r="AC16" s="96"/>
      <c r="AD16" s="73" t="s">
        <v>474</v>
      </c>
      <c r="AE16" s="83" t="s">
        <v>447</v>
      </c>
      <c r="AF16" s="74" t="s">
        <v>249</v>
      </c>
      <c r="AG16" s="73">
        <v>2007686</v>
      </c>
      <c r="AH16" s="96"/>
      <c r="AI16" s="73" t="s">
        <v>477</v>
      </c>
      <c r="AJ16" s="83" t="s">
        <v>447</v>
      </c>
      <c r="AK16" s="74"/>
      <c r="AL16" s="73"/>
      <c r="AM16" s="74"/>
      <c r="AN16" s="73"/>
      <c r="AO16" s="75"/>
      <c r="AP16" s="80"/>
      <c r="AQ16" s="73"/>
      <c r="AR16" s="74"/>
      <c r="AS16" s="73"/>
      <c r="AT16" s="88"/>
      <c r="AU16" s="151" t="s">
        <v>245</v>
      </c>
      <c r="AV16" s="73" t="s">
        <v>351</v>
      </c>
      <c r="AW16" s="69"/>
      <c r="AX16" s="73"/>
      <c r="AY16" s="75"/>
      <c r="AZ16" s="151" t="s">
        <v>242</v>
      </c>
      <c r="BA16" s="73" t="s">
        <v>353</v>
      </c>
      <c r="BB16" s="159"/>
      <c r="BC16" s="73"/>
      <c r="BD16" s="88"/>
      <c r="BE16" s="149" t="s">
        <v>246</v>
      </c>
      <c r="BF16" s="73" t="s">
        <v>355</v>
      </c>
      <c r="BG16" s="69"/>
      <c r="BH16" s="73"/>
      <c r="BI16" s="75"/>
      <c r="BJ16" s="80"/>
      <c r="BK16" s="73"/>
      <c r="BL16" s="74"/>
      <c r="BM16" s="73"/>
      <c r="BN16" s="116"/>
    </row>
    <row r="17" spans="1:67" s="81" customFormat="1" ht="16.5" x14ac:dyDescent="0.3">
      <c r="A17" s="166"/>
      <c r="B17" s="124" t="s">
        <v>252</v>
      </c>
      <c r="C17" s="73" t="s">
        <v>343</v>
      </c>
      <c r="D17" s="74"/>
      <c r="E17" s="73" t="s">
        <v>479</v>
      </c>
      <c r="F17" s="75" t="s">
        <v>480</v>
      </c>
      <c r="G17" s="80" t="s">
        <v>241</v>
      </c>
      <c r="H17" s="73" t="s">
        <v>346</v>
      </c>
      <c r="I17" s="69"/>
      <c r="J17" s="73" t="s">
        <v>477</v>
      </c>
      <c r="K17" s="75" t="s">
        <v>481</v>
      </c>
      <c r="L17" s="149" t="s">
        <v>248</v>
      </c>
      <c r="M17" s="73" t="s">
        <v>347</v>
      </c>
      <c r="N17" s="69"/>
      <c r="O17" s="73"/>
      <c r="P17" s="75"/>
      <c r="Q17" s="74"/>
      <c r="R17" s="73"/>
      <c r="S17" s="74"/>
      <c r="T17" s="73"/>
      <c r="U17" s="88"/>
      <c r="V17" s="74"/>
      <c r="W17" s="73"/>
      <c r="X17" s="74"/>
      <c r="Y17" s="73"/>
      <c r="Z17" s="75"/>
      <c r="AA17" s="151" t="s">
        <v>253</v>
      </c>
      <c r="AB17" s="73">
        <v>2006525</v>
      </c>
      <c r="AC17" s="96"/>
      <c r="AD17" s="73"/>
      <c r="AE17" s="88"/>
      <c r="AF17" s="151" t="s">
        <v>254</v>
      </c>
      <c r="AG17" s="73">
        <v>2006625</v>
      </c>
      <c r="AH17" s="96"/>
      <c r="AI17" s="73"/>
      <c r="AJ17" s="88"/>
      <c r="AK17" s="74"/>
      <c r="AL17" s="73"/>
      <c r="AM17" s="74"/>
      <c r="AN17" s="73"/>
      <c r="AO17" s="75"/>
      <c r="AP17" s="80"/>
      <c r="AQ17" s="73"/>
      <c r="AR17" s="74"/>
      <c r="AS17" s="73"/>
      <c r="AT17" s="88"/>
      <c r="AU17" s="151" t="s">
        <v>250</v>
      </c>
      <c r="AV17" s="73" t="s">
        <v>352</v>
      </c>
      <c r="AW17" s="69"/>
      <c r="AX17" s="73"/>
      <c r="AY17" s="75"/>
      <c r="AZ17" s="74"/>
      <c r="BA17" s="74"/>
      <c r="BB17" s="74"/>
      <c r="BC17" s="73"/>
      <c r="BD17" s="88"/>
      <c r="BE17" s="149" t="s">
        <v>251</v>
      </c>
      <c r="BF17" s="73" t="s">
        <v>356</v>
      </c>
      <c r="BG17" s="69"/>
      <c r="BH17" s="73"/>
      <c r="BI17" s="75"/>
      <c r="BJ17" s="80"/>
      <c r="BK17" s="73"/>
      <c r="BL17" s="74"/>
      <c r="BM17" s="73"/>
      <c r="BN17" s="116"/>
    </row>
    <row r="18" spans="1:67" s="81" customFormat="1" ht="17.25" thickBot="1" x14ac:dyDescent="0.35">
      <c r="A18" s="166"/>
      <c r="B18" s="124"/>
      <c r="C18" s="73"/>
      <c r="D18" s="74"/>
      <c r="E18" s="73"/>
      <c r="F18" s="75"/>
      <c r="G18" s="149" t="s">
        <v>248</v>
      </c>
      <c r="H18" s="73" t="s">
        <v>347</v>
      </c>
      <c r="I18" s="69"/>
      <c r="J18" s="73"/>
      <c r="K18" s="75"/>
      <c r="L18" s="80"/>
      <c r="M18" s="73"/>
      <c r="N18" s="74"/>
      <c r="O18" s="73"/>
      <c r="P18" s="75"/>
      <c r="Q18" s="74"/>
      <c r="R18" s="73"/>
      <c r="S18" s="74"/>
      <c r="T18" s="73"/>
      <c r="U18" s="88"/>
      <c r="V18" s="74"/>
      <c r="W18" s="73"/>
      <c r="X18" s="74"/>
      <c r="Y18" s="73"/>
      <c r="Z18" s="75"/>
      <c r="AA18" s="74"/>
      <c r="AB18" s="73"/>
      <c r="AC18" s="74"/>
      <c r="AD18" s="73"/>
      <c r="AE18" s="88"/>
      <c r="AF18" s="74"/>
      <c r="AG18" s="73"/>
      <c r="AH18" s="74"/>
      <c r="AI18" s="73"/>
      <c r="AJ18" s="88"/>
      <c r="AK18" s="74"/>
      <c r="AL18" s="73"/>
      <c r="AM18" s="74"/>
      <c r="AN18" s="73"/>
      <c r="AO18" s="75"/>
      <c r="AP18" s="80"/>
      <c r="AQ18" s="73"/>
      <c r="AR18" s="74"/>
      <c r="AS18" s="73"/>
      <c r="AT18" s="88"/>
      <c r="AU18" s="74"/>
      <c r="AV18" s="73"/>
      <c r="AW18" s="74"/>
      <c r="AX18" s="73"/>
      <c r="AY18" s="75"/>
      <c r="AZ18" s="74"/>
      <c r="BA18" s="73"/>
      <c r="BB18" s="74"/>
      <c r="BC18" s="73"/>
      <c r="BD18" s="88"/>
      <c r="BE18" s="74"/>
      <c r="BF18" s="74"/>
      <c r="BG18" s="74"/>
      <c r="BH18" s="73"/>
      <c r="BI18" s="75"/>
      <c r="BJ18" s="80"/>
      <c r="BK18" s="73"/>
      <c r="BL18" s="74"/>
      <c r="BM18" s="73"/>
      <c r="BN18" s="116"/>
    </row>
    <row r="19" spans="1:67" s="103" customFormat="1" ht="3.75" customHeight="1" thickBot="1" x14ac:dyDescent="0.35">
      <c r="A19" s="166"/>
      <c r="B19" s="127"/>
      <c r="C19" s="102"/>
      <c r="F19" s="104"/>
      <c r="G19" s="105"/>
      <c r="H19" s="102"/>
      <c r="K19" s="104"/>
      <c r="L19" s="105"/>
      <c r="M19" s="102"/>
      <c r="P19" s="104"/>
      <c r="R19" s="102"/>
      <c r="U19" s="106"/>
      <c r="W19" s="102"/>
      <c r="Z19" s="104"/>
      <c r="AB19" s="102"/>
      <c r="AD19" s="102"/>
      <c r="AE19" s="106"/>
      <c r="AG19" s="102"/>
      <c r="AJ19" s="106"/>
      <c r="AL19" s="102"/>
      <c r="AO19" s="104"/>
      <c r="AP19" s="105"/>
      <c r="AQ19" s="102"/>
      <c r="AS19" s="102"/>
      <c r="AT19" s="106"/>
      <c r="AV19" s="102"/>
      <c r="AY19" s="104"/>
      <c r="BA19" s="102"/>
      <c r="BC19" s="102"/>
      <c r="BD19" s="106"/>
      <c r="BE19" s="105"/>
      <c r="BF19" s="102"/>
      <c r="BH19" s="102"/>
      <c r="BI19" s="104"/>
      <c r="BJ19" s="105"/>
      <c r="BK19" s="102"/>
      <c r="BM19" s="102"/>
      <c r="BN19" s="117"/>
    </row>
    <row r="20" spans="1:67" s="63" customFormat="1" ht="16.5" x14ac:dyDescent="0.3">
      <c r="A20" s="166"/>
      <c r="B20" s="128" t="s">
        <v>421</v>
      </c>
      <c r="C20" s="60" t="s">
        <v>422</v>
      </c>
      <c r="D20" s="50"/>
      <c r="E20" s="60"/>
      <c r="F20" s="61"/>
      <c r="G20" s="62" t="s">
        <v>423</v>
      </c>
      <c r="H20" s="60" t="s">
        <v>424</v>
      </c>
      <c r="I20" s="69"/>
      <c r="J20" s="60"/>
      <c r="K20" s="61"/>
      <c r="L20" s="62" t="s">
        <v>425</v>
      </c>
      <c r="M20" s="60" t="s">
        <v>426</v>
      </c>
      <c r="N20" s="69"/>
      <c r="O20" s="60"/>
      <c r="P20" s="61"/>
      <c r="Q20" s="50"/>
      <c r="R20" s="60"/>
      <c r="S20" s="50"/>
      <c r="T20" s="60"/>
      <c r="U20" s="89"/>
      <c r="V20" s="50"/>
      <c r="W20" s="60"/>
      <c r="X20" s="50"/>
      <c r="Y20" s="60"/>
      <c r="Z20" s="61"/>
      <c r="AA20" s="50" t="s">
        <v>428</v>
      </c>
      <c r="AB20" s="60">
        <v>2007560</v>
      </c>
      <c r="AC20" s="50"/>
      <c r="AD20" s="60"/>
      <c r="AE20" s="89"/>
      <c r="AF20" s="50" t="s">
        <v>430</v>
      </c>
      <c r="AG20" s="60">
        <v>2007660</v>
      </c>
      <c r="AH20" s="50"/>
      <c r="AI20" s="60"/>
      <c r="AJ20" s="89"/>
      <c r="AK20" s="50"/>
      <c r="AL20" s="60"/>
      <c r="AM20" s="50"/>
      <c r="AN20" s="60"/>
      <c r="AO20" s="61"/>
      <c r="AP20" s="62"/>
      <c r="AQ20" s="60"/>
      <c r="AR20" s="50"/>
      <c r="AS20" s="60"/>
      <c r="AT20" s="89"/>
      <c r="AU20" s="50"/>
      <c r="AV20" s="60"/>
      <c r="AW20" s="50"/>
      <c r="AX20" s="60"/>
      <c r="AY20" s="61"/>
      <c r="AZ20" s="50"/>
      <c r="BA20" s="60"/>
      <c r="BB20" s="50"/>
      <c r="BC20" s="60"/>
      <c r="BD20" s="89"/>
      <c r="BE20" s="62" t="s">
        <v>432</v>
      </c>
      <c r="BF20" s="60" t="s">
        <v>433</v>
      </c>
      <c r="BG20" s="69"/>
      <c r="BH20" s="60"/>
      <c r="BI20" s="61"/>
      <c r="BJ20" s="62"/>
      <c r="BK20" s="60"/>
      <c r="BL20" s="50"/>
      <c r="BM20" s="60"/>
      <c r="BN20" s="118"/>
    </row>
    <row r="21" spans="1:67" s="63" customFormat="1" ht="16.5" x14ac:dyDescent="0.3">
      <c r="A21" s="166"/>
      <c r="B21" s="128"/>
      <c r="C21" s="60"/>
      <c r="D21" s="50"/>
      <c r="E21" s="60"/>
      <c r="F21" s="61"/>
      <c r="G21" s="62"/>
      <c r="H21" s="60"/>
      <c r="I21" s="50"/>
      <c r="J21" s="60"/>
      <c r="K21" s="61"/>
      <c r="L21" s="62" t="s">
        <v>423</v>
      </c>
      <c r="M21" s="60" t="s">
        <v>427</v>
      </c>
      <c r="N21" s="69"/>
      <c r="O21" s="60"/>
      <c r="P21" s="61"/>
      <c r="Q21" s="50"/>
      <c r="R21" s="60"/>
      <c r="S21" s="50"/>
      <c r="T21" s="60"/>
      <c r="U21" s="89"/>
      <c r="V21" s="50"/>
      <c r="W21" s="60"/>
      <c r="X21" s="50"/>
      <c r="Y21" s="60"/>
      <c r="Z21" s="61"/>
      <c r="AA21" s="50" t="s">
        <v>429</v>
      </c>
      <c r="AB21" s="60">
        <v>2007520</v>
      </c>
      <c r="AC21" s="50"/>
      <c r="AD21" s="60"/>
      <c r="AE21" s="89"/>
      <c r="AF21" s="50" t="s">
        <v>431</v>
      </c>
      <c r="AG21" s="60">
        <v>2007620</v>
      </c>
      <c r="AH21" s="50"/>
      <c r="AI21" s="60"/>
      <c r="AJ21" s="89"/>
      <c r="AK21" s="50"/>
      <c r="AL21" s="60"/>
      <c r="AM21" s="50"/>
      <c r="AN21" s="60"/>
      <c r="AO21" s="61"/>
      <c r="AP21" s="62"/>
      <c r="AQ21" s="60"/>
      <c r="AR21" s="50"/>
      <c r="AS21" s="60"/>
      <c r="AT21" s="89"/>
      <c r="AU21" s="50"/>
      <c r="AV21" s="60"/>
      <c r="AW21" s="50"/>
      <c r="AX21" s="60"/>
      <c r="AY21" s="61"/>
      <c r="AZ21" s="50"/>
      <c r="BA21" s="60"/>
      <c r="BB21" s="50"/>
      <c r="BC21" s="60"/>
      <c r="BD21" s="89"/>
      <c r="BE21" s="62"/>
      <c r="BF21" s="60"/>
      <c r="BG21" s="50"/>
      <c r="BH21" s="60"/>
      <c r="BI21" s="61"/>
      <c r="BJ21" s="62"/>
      <c r="BK21" s="60"/>
      <c r="BL21" s="50"/>
      <c r="BM21" s="60"/>
      <c r="BN21" s="118"/>
    </row>
    <row r="22" spans="1:67" s="63" customFormat="1" ht="17.25" thickBot="1" x14ac:dyDescent="0.35">
      <c r="A22" s="167"/>
      <c r="B22" s="129"/>
      <c r="C22" s="65"/>
      <c r="D22" s="66"/>
      <c r="E22" s="65"/>
      <c r="F22" s="67"/>
      <c r="G22" s="64"/>
      <c r="H22" s="65"/>
      <c r="I22" s="66"/>
      <c r="J22" s="65"/>
      <c r="K22" s="67"/>
      <c r="L22" s="64"/>
      <c r="M22" s="65"/>
      <c r="N22" s="66"/>
      <c r="O22" s="65"/>
      <c r="P22" s="67"/>
      <c r="Q22" s="64"/>
      <c r="R22" s="65"/>
      <c r="S22" s="66"/>
      <c r="T22" s="65"/>
      <c r="U22" s="90"/>
      <c r="V22" s="64"/>
      <c r="W22" s="65"/>
      <c r="X22" s="66"/>
      <c r="Y22" s="65"/>
      <c r="Z22" s="67"/>
      <c r="AA22" s="64"/>
      <c r="AB22" s="65"/>
      <c r="AC22" s="66"/>
      <c r="AD22" s="65"/>
      <c r="AE22" s="90"/>
      <c r="AF22" s="64"/>
      <c r="AG22" s="65"/>
      <c r="AH22" s="66"/>
      <c r="AI22" s="65"/>
      <c r="AJ22" s="90"/>
      <c r="AK22" s="64"/>
      <c r="AL22" s="65"/>
      <c r="AM22" s="66"/>
      <c r="AN22" s="65"/>
      <c r="AO22" s="67"/>
      <c r="AP22" s="64"/>
      <c r="AQ22" s="65"/>
      <c r="AR22" s="66"/>
      <c r="AS22" s="65"/>
      <c r="AT22" s="90"/>
      <c r="AU22" s="64"/>
      <c r="AV22" s="65"/>
      <c r="AW22" s="66"/>
      <c r="AX22" s="65"/>
      <c r="AY22" s="67"/>
      <c r="AZ22" s="64"/>
      <c r="BA22" s="65"/>
      <c r="BB22" s="66"/>
      <c r="BC22" s="65"/>
      <c r="BD22" s="90"/>
      <c r="BE22" s="64"/>
      <c r="BF22" s="65"/>
      <c r="BG22" s="66"/>
      <c r="BH22" s="65"/>
      <c r="BI22" s="67"/>
      <c r="BJ22" s="64"/>
      <c r="BK22" s="65"/>
      <c r="BL22" s="66"/>
      <c r="BM22" s="65"/>
      <c r="BN22" s="119"/>
      <c r="BO22">
        <f>SUM(B22,G22,L22,AK22,AP22,AU22,BE22,Q22,V22,AA22,AF22,AZ22,BJ22)</f>
        <v>0</v>
      </c>
    </row>
    <row r="23" spans="1:67" ht="16.5" x14ac:dyDescent="0.3">
      <c r="A23" s="160" t="s">
        <v>256</v>
      </c>
      <c r="B23" s="152" t="s">
        <v>257</v>
      </c>
      <c r="C23" s="59" t="s">
        <v>357</v>
      </c>
      <c r="D23" s="32"/>
      <c r="E23" s="32"/>
      <c r="F23" s="42"/>
      <c r="G23" s="153" t="s">
        <v>258</v>
      </c>
      <c r="H23" s="59" t="s">
        <v>361</v>
      </c>
      <c r="I23" s="68"/>
      <c r="J23" s="32"/>
      <c r="K23" s="42"/>
      <c r="L23" s="153" t="s">
        <v>258</v>
      </c>
      <c r="M23" s="59" t="s">
        <v>361</v>
      </c>
      <c r="N23" s="68"/>
      <c r="O23" s="32"/>
      <c r="P23" s="42"/>
      <c r="Q23" s="32" t="s">
        <v>258</v>
      </c>
      <c r="R23" s="59">
        <v>3008110</v>
      </c>
      <c r="S23" s="108"/>
      <c r="T23" s="32" t="s">
        <v>482</v>
      </c>
      <c r="U23" s="91" t="s">
        <v>483</v>
      </c>
      <c r="V23" s="32"/>
      <c r="W23" s="59"/>
      <c r="X23" s="32"/>
      <c r="Y23" s="32"/>
      <c r="Z23" s="42"/>
      <c r="AA23" s="32" t="s">
        <v>259</v>
      </c>
      <c r="AB23" s="59">
        <v>3008590</v>
      </c>
      <c r="AC23" s="32"/>
      <c r="AD23" s="59" t="s">
        <v>442</v>
      </c>
      <c r="AE23" s="91" t="s">
        <v>450</v>
      </c>
      <c r="AF23" s="32" t="s">
        <v>260</v>
      </c>
      <c r="AG23" s="59">
        <v>3008690</v>
      </c>
      <c r="AH23" s="108"/>
      <c r="AI23" s="32" t="s">
        <v>474</v>
      </c>
      <c r="AJ23" s="91" t="s">
        <v>452</v>
      </c>
      <c r="AK23" s="32"/>
      <c r="AL23" s="59"/>
      <c r="AM23" s="32"/>
      <c r="AN23" s="32"/>
      <c r="AO23" s="42"/>
      <c r="AP23" s="41" t="s">
        <v>261</v>
      </c>
      <c r="AQ23" s="59">
        <v>888</v>
      </c>
      <c r="AR23" s="68"/>
      <c r="AS23" s="59"/>
      <c r="AT23" s="91"/>
      <c r="AU23" s="32"/>
      <c r="AV23" s="59"/>
      <c r="AW23" s="32"/>
      <c r="AX23" s="32"/>
      <c r="AY23" s="42"/>
      <c r="AZ23" s="32" t="s">
        <v>262</v>
      </c>
      <c r="BA23" s="59" t="s">
        <v>522</v>
      </c>
      <c r="BB23" s="32"/>
      <c r="BC23" s="59" t="s">
        <v>464</v>
      </c>
      <c r="BD23" s="91" t="s">
        <v>526</v>
      </c>
      <c r="BE23" s="153" t="s">
        <v>263</v>
      </c>
      <c r="BF23" s="59" t="s">
        <v>365</v>
      </c>
      <c r="BG23" s="68"/>
      <c r="BH23" s="59"/>
      <c r="BI23" s="42"/>
      <c r="BJ23" s="153" t="s">
        <v>263</v>
      </c>
      <c r="BK23" s="59" t="s">
        <v>362</v>
      </c>
      <c r="BL23" s="108"/>
      <c r="BM23" s="32"/>
      <c r="BN23" s="120"/>
    </row>
    <row r="24" spans="1:67" ht="16.5" x14ac:dyDescent="0.3">
      <c r="A24" s="161"/>
      <c r="B24" s="155" t="s">
        <v>262</v>
      </c>
      <c r="C24" s="55" t="s">
        <v>358</v>
      </c>
      <c r="D24" s="30"/>
      <c r="E24" s="30"/>
      <c r="F24" s="39"/>
      <c r="G24" s="38"/>
      <c r="H24" s="55"/>
      <c r="I24" s="30"/>
      <c r="J24" s="30"/>
      <c r="K24" s="39"/>
      <c r="L24" s="154" t="s">
        <v>263</v>
      </c>
      <c r="M24" s="55" t="s">
        <v>362</v>
      </c>
      <c r="N24" s="69"/>
      <c r="O24" s="30"/>
      <c r="P24" s="39"/>
      <c r="Q24" s="30"/>
      <c r="R24" s="55"/>
      <c r="S24" s="30"/>
      <c r="T24" s="55"/>
      <c r="U24" s="85"/>
      <c r="V24" s="30"/>
      <c r="W24" s="55"/>
      <c r="X24" s="30"/>
      <c r="Y24" s="30"/>
      <c r="Z24" s="39"/>
      <c r="AA24" s="30" t="s">
        <v>264</v>
      </c>
      <c r="AB24" s="55">
        <v>3008585</v>
      </c>
      <c r="AC24" s="30"/>
      <c r="AD24" s="55" t="s">
        <v>442</v>
      </c>
      <c r="AE24" s="55" t="s">
        <v>449</v>
      </c>
      <c r="AF24" s="30" t="s">
        <v>265</v>
      </c>
      <c r="AG24" s="55">
        <v>3008685</v>
      </c>
      <c r="AH24" s="96"/>
      <c r="AI24" s="55" t="s">
        <v>474</v>
      </c>
      <c r="AJ24" s="85" t="s">
        <v>451</v>
      </c>
      <c r="AK24" s="30"/>
      <c r="AL24" s="55"/>
      <c r="AM24" s="30"/>
      <c r="AN24" s="30"/>
      <c r="AO24" s="39"/>
      <c r="AP24" s="38"/>
      <c r="AQ24" s="55"/>
      <c r="AR24" s="30"/>
      <c r="AS24" s="55"/>
      <c r="AT24" s="85"/>
      <c r="AU24" s="30"/>
      <c r="AV24" s="55"/>
      <c r="AW24" s="30"/>
      <c r="AX24" s="30"/>
      <c r="AY24" s="39"/>
      <c r="AZ24" s="30"/>
      <c r="BA24" s="55"/>
      <c r="BB24" s="30"/>
      <c r="BC24" s="55"/>
      <c r="BD24" s="85"/>
      <c r="BE24" s="154" t="s">
        <v>266</v>
      </c>
      <c r="BF24" s="55" t="s">
        <v>366</v>
      </c>
      <c r="BG24" s="69"/>
      <c r="BH24" s="55"/>
      <c r="BI24" s="39"/>
      <c r="BJ24" s="38"/>
      <c r="BK24" s="55"/>
      <c r="BL24" s="30"/>
      <c r="BM24" s="55"/>
      <c r="BN24" s="113"/>
    </row>
    <row r="25" spans="1:67" ht="16.5" x14ac:dyDescent="0.3">
      <c r="A25" s="161"/>
      <c r="B25" s="155" t="s">
        <v>267</v>
      </c>
      <c r="C25" s="55" t="s">
        <v>360</v>
      </c>
      <c r="D25" s="30"/>
      <c r="E25" s="30"/>
      <c r="F25" s="39"/>
      <c r="G25" s="38"/>
      <c r="H25" s="55"/>
      <c r="I25" s="30"/>
      <c r="J25" s="30"/>
      <c r="K25" s="39"/>
      <c r="L25" s="154" t="s">
        <v>266</v>
      </c>
      <c r="M25" s="55" t="s">
        <v>363</v>
      </c>
      <c r="N25" s="69"/>
      <c r="O25" s="30"/>
      <c r="P25" s="39"/>
      <c r="Q25" s="30"/>
      <c r="R25" s="55"/>
      <c r="S25" s="30"/>
      <c r="T25" s="55"/>
      <c r="U25" s="85"/>
      <c r="V25" s="30"/>
      <c r="W25" s="55"/>
      <c r="X25" s="30"/>
      <c r="Y25" s="30"/>
      <c r="Z25" s="39"/>
      <c r="AA25" s="30"/>
      <c r="AB25" s="55"/>
      <c r="AC25" s="30"/>
      <c r="AD25" s="55"/>
      <c r="AE25" s="85"/>
      <c r="AF25" s="30"/>
      <c r="AG25" s="55"/>
      <c r="AH25" s="30"/>
      <c r="AI25" s="30"/>
      <c r="AJ25" s="85"/>
      <c r="AK25" s="30"/>
      <c r="AL25" s="55"/>
      <c r="AM25" s="30"/>
      <c r="AN25" s="30"/>
      <c r="AO25" s="39"/>
      <c r="AP25" s="38"/>
      <c r="AQ25" s="55"/>
      <c r="AR25" s="30"/>
      <c r="AS25" s="55"/>
      <c r="AT25" s="85"/>
      <c r="AU25" s="30"/>
      <c r="AV25" s="55"/>
      <c r="AW25" s="30"/>
      <c r="AX25" s="30"/>
      <c r="AY25" s="39"/>
      <c r="AZ25" s="30"/>
      <c r="BA25" s="55"/>
      <c r="BB25" s="30"/>
      <c r="BC25" s="55"/>
      <c r="BD25" s="85"/>
      <c r="BE25" s="154" t="s">
        <v>268</v>
      </c>
      <c r="BF25" s="55" t="s">
        <v>367</v>
      </c>
      <c r="BG25" s="69"/>
      <c r="BH25" s="55"/>
      <c r="BI25" s="39"/>
      <c r="BJ25" s="38"/>
      <c r="BK25" s="55"/>
      <c r="BL25" s="30"/>
      <c r="BM25" s="55"/>
      <c r="BN25" s="113"/>
    </row>
    <row r="26" spans="1:67" ht="16.5" x14ac:dyDescent="0.3">
      <c r="A26" s="161"/>
      <c r="B26" s="125" t="s">
        <v>269</v>
      </c>
      <c r="C26" s="55" t="s">
        <v>359</v>
      </c>
      <c r="D26" s="30"/>
      <c r="E26" s="30" t="s">
        <v>474</v>
      </c>
      <c r="F26" s="39" t="s">
        <v>480</v>
      </c>
      <c r="G26" s="38"/>
      <c r="H26" s="55"/>
      <c r="I26" s="30"/>
      <c r="J26" s="30"/>
      <c r="K26" s="39"/>
      <c r="L26" s="154" t="s">
        <v>268</v>
      </c>
      <c r="M26" s="55" t="s">
        <v>364</v>
      </c>
      <c r="N26" s="69"/>
      <c r="O26" s="30"/>
      <c r="P26" s="39"/>
      <c r="Q26" s="30"/>
      <c r="R26" s="55"/>
      <c r="S26" s="30"/>
      <c r="T26" s="55"/>
      <c r="U26" s="85"/>
      <c r="V26" s="30"/>
      <c r="W26" s="55"/>
      <c r="X26" s="30"/>
      <c r="Y26" s="30"/>
      <c r="Z26" s="39"/>
      <c r="AA26" s="30"/>
      <c r="AB26" s="55"/>
      <c r="AC26" s="30"/>
      <c r="AD26" s="55"/>
      <c r="AE26" s="85"/>
      <c r="AF26" s="30"/>
      <c r="AG26" s="55"/>
      <c r="AH26" s="30"/>
      <c r="AI26" s="30"/>
      <c r="AJ26" s="85"/>
      <c r="AK26" s="30"/>
      <c r="AL26" s="55"/>
      <c r="AM26" s="30"/>
      <c r="AN26" s="30"/>
      <c r="AO26" s="39"/>
      <c r="AP26" s="38"/>
      <c r="AQ26" s="55"/>
      <c r="AR26" s="30"/>
      <c r="AS26" s="55"/>
      <c r="AT26" s="85"/>
      <c r="AU26" s="30"/>
      <c r="AV26" s="55"/>
      <c r="AW26" s="30"/>
      <c r="AX26" s="30"/>
      <c r="AY26" s="39"/>
      <c r="AZ26" s="30"/>
      <c r="BA26" s="55"/>
      <c r="BB26" s="30"/>
      <c r="BC26" s="55"/>
      <c r="BD26" s="85"/>
      <c r="BE26" s="38"/>
      <c r="BF26" s="55"/>
      <c r="BG26" s="30"/>
      <c r="BH26" s="55"/>
      <c r="BI26" s="39"/>
      <c r="BJ26" s="38"/>
      <c r="BK26" s="55"/>
      <c r="BL26" s="30"/>
      <c r="BM26" s="55"/>
      <c r="BN26" s="113"/>
    </row>
    <row r="27" spans="1:67" ht="16.5" x14ac:dyDescent="0.3">
      <c r="A27" s="161"/>
      <c r="B27" s="125"/>
      <c r="C27" s="55"/>
      <c r="D27" s="30"/>
      <c r="E27" s="30"/>
      <c r="F27" s="39"/>
      <c r="G27" s="38"/>
      <c r="H27" s="55"/>
      <c r="I27" s="30"/>
      <c r="J27" s="30"/>
      <c r="K27" s="39"/>
      <c r="L27" s="38"/>
      <c r="M27" s="55"/>
      <c r="N27" s="30"/>
      <c r="O27" s="30"/>
      <c r="P27" s="39"/>
      <c r="Q27" s="30"/>
      <c r="R27" s="55"/>
      <c r="S27" s="30"/>
      <c r="T27" s="55"/>
      <c r="U27" s="85"/>
      <c r="V27" s="30"/>
      <c r="W27" s="55"/>
      <c r="X27" s="30"/>
      <c r="Y27" s="30"/>
      <c r="Z27" s="39"/>
      <c r="AA27" s="30"/>
      <c r="AB27" s="55"/>
      <c r="AC27" s="30"/>
      <c r="AD27" s="55"/>
      <c r="AE27" s="85"/>
      <c r="AF27" s="30"/>
      <c r="AG27" s="55"/>
      <c r="AH27" s="30"/>
      <c r="AI27" s="30"/>
      <c r="AJ27" s="85"/>
      <c r="AK27" s="30"/>
      <c r="AL27" s="55"/>
      <c r="AM27" s="30"/>
      <c r="AN27" s="30"/>
      <c r="AO27" s="39"/>
      <c r="AP27" s="38"/>
      <c r="AQ27" s="55"/>
      <c r="AR27" s="30"/>
      <c r="AS27" s="55"/>
      <c r="AT27" s="85"/>
      <c r="AU27" s="30"/>
      <c r="AV27" s="55"/>
      <c r="AW27" s="30"/>
      <c r="AX27" s="30"/>
      <c r="AY27" s="39"/>
      <c r="AZ27" s="30"/>
      <c r="BA27" s="55"/>
      <c r="BB27" s="30"/>
      <c r="BC27" s="55"/>
      <c r="BD27" s="85"/>
      <c r="BE27" s="38"/>
      <c r="BF27" s="55"/>
      <c r="BG27" s="30"/>
      <c r="BH27" s="55"/>
      <c r="BI27" s="39"/>
      <c r="BJ27" s="38"/>
      <c r="BK27" s="55"/>
      <c r="BL27" s="30"/>
      <c r="BM27" s="55"/>
      <c r="BN27" s="113"/>
    </row>
    <row r="28" spans="1:67" ht="17.25" thickBot="1" x14ac:dyDescent="0.35">
      <c r="A28" s="162"/>
      <c r="B28" s="123">
        <f>COUNTA(B23:B27) - COUNTA(E23:E27)</f>
        <v>3</v>
      </c>
      <c r="C28" s="56"/>
      <c r="D28" s="29"/>
      <c r="E28" s="31"/>
      <c r="F28" s="37"/>
      <c r="G28" s="52">
        <f>COUNTA(G23:G27) - COUNTA(J23:J27)</f>
        <v>1</v>
      </c>
      <c r="H28" s="56"/>
      <c r="I28" s="29"/>
      <c r="J28" s="31"/>
      <c r="K28" s="37"/>
      <c r="L28" s="52">
        <f>COUNTA(L23:L27) - COUNTA(O23:O27)</f>
        <v>4</v>
      </c>
      <c r="M28" s="56"/>
      <c r="N28" s="29"/>
      <c r="O28" s="31"/>
      <c r="P28" s="37"/>
      <c r="Q28" s="52">
        <f>COUNTA(Q23:Q27) - COUNTA(T23:T27)</f>
        <v>0</v>
      </c>
      <c r="R28" s="56"/>
      <c r="S28" s="29"/>
      <c r="T28" s="58"/>
      <c r="U28" s="82"/>
      <c r="V28" s="52"/>
      <c r="W28" s="56"/>
      <c r="X28" s="29"/>
      <c r="Y28" s="31"/>
      <c r="Z28" s="37"/>
      <c r="AA28" s="52">
        <f>COUNTA(AA23:AA27) - COUNTA(AD23:AD27)</f>
        <v>0</v>
      </c>
      <c r="AB28" s="56"/>
      <c r="AC28" s="29"/>
      <c r="AD28" s="58"/>
      <c r="AE28" s="82"/>
      <c r="AF28" s="52">
        <f>COUNTA(AF23:AF27) - COUNTA(AI23:AI27)</f>
        <v>0</v>
      </c>
      <c r="AG28" s="56"/>
      <c r="AH28" s="29"/>
      <c r="AI28" s="31"/>
      <c r="AJ28" s="82"/>
      <c r="AK28" s="52"/>
      <c r="AL28" s="56"/>
      <c r="AM28" s="29"/>
      <c r="AN28" s="31"/>
      <c r="AO28" s="37"/>
      <c r="AP28" s="52">
        <f>COUNTA(AP23:AP27) - COUNTA(AS23:AS27)</f>
        <v>1</v>
      </c>
      <c r="AQ28" s="56"/>
      <c r="AR28" s="29"/>
      <c r="AS28" s="58"/>
      <c r="AT28" s="82"/>
      <c r="AU28" s="52">
        <f>COUNTA(AU23:AU27) - COUNTA(AX23:AX27)</f>
        <v>0</v>
      </c>
      <c r="AV28" s="56"/>
      <c r="AW28" s="29"/>
      <c r="AX28" s="31"/>
      <c r="AY28" s="37"/>
      <c r="AZ28" s="52">
        <f>COUNTA(AZ23:AZ27) - COUNTA(BC23:BC27)</f>
        <v>0</v>
      </c>
      <c r="BA28" s="56"/>
      <c r="BB28" s="29"/>
      <c r="BC28" s="58"/>
      <c r="BD28" s="82"/>
      <c r="BE28" s="52">
        <f>COUNTA(BE23:BE27) - COUNTA(BH23:BH27)</f>
        <v>3</v>
      </c>
      <c r="BF28" s="56"/>
      <c r="BG28" s="29"/>
      <c r="BH28" s="58"/>
      <c r="BI28" s="37"/>
      <c r="BJ28" s="52">
        <f>COUNTA(BJ23:BJ27) - COUNTA(BM23:BM27)</f>
        <v>1</v>
      </c>
      <c r="BK28" s="56"/>
      <c r="BL28" s="29"/>
      <c r="BM28" s="58"/>
      <c r="BN28" s="112"/>
      <c r="BO28">
        <f>SUM(B28,G28,L28,AK28,AP28,AU28,BE28,Q28,V28,AA28,AF28,AZ28,BJ28)</f>
        <v>13</v>
      </c>
    </row>
    <row r="29" spans="1:67" ht="16.5" x14ac:dyDescent="0.3">
      <c r="A29" s="160" t="s">
        <v>270</v>
      </c>
      <c r="B29" s="152" t="s">
        <v>486</v>
      </c>
      <c r="C29" s="59" t="s">
        <v>368</v>
      </c>
      <c r="D29" s="32"/>
      <c r="E29" s="32"/>
      <c r="F29" s="42"/>
      <c r="G29" s="153" t="s">
        <v>487</v>
      </c>
      <c r="H29" s="59" t="s">
        <v>434</v>
      </c>
      <c r="I29" s="68"/>
      <c r="J29" s="32"/>
      <c r="K29" s="42"/>
      <c r="L29" s="153" t="s">
        <v>488</v>
      </c>
      <c r="M29" s="59" t="s">
        <v>370</v>
      </c>
      <c r="N29" s="68"/>
      <c r="O29" s="32"/>
      <c r="P29" s="42"/>
      <c r="Q29" s="32"/>
      <c r="R29" s="59"/>
      <c r="S29" s="32"/>
      <c r="T29" s="59"/>
      <c r="U29" s="91"/>
      <c r="V29" s="32"/>
      <c r="W29" s="59"/>
      <c r="X29" s="32"/>
      <c r="Y29" s="32"/>
      <c r="Z29" s="42"/>
      <c r="AA29" s="32" t="s">
        <v>273</v>
      </c>
      <c r="AB29" s="59">
        <v>4007560</v>
      </c>
      <c r="AC29" s="32"/>
      <c r="AD29" s="59" t="s">
        <v>460</v>
      </c>
      <c r="AE29" s="91" t="s">
        <v>454</v>
      </c>
      <c r="AF29" s="32" t="s">
        <v>274</v>
      </c>
      <c r="AG29" s="59">
        <v>4007660</v>
      </c>
      <c r="AH29" s="108"/>
      <c r="AI29" s="32"/>
      <c r="AJ29" s="91" t="s">
        <v>453</v>
      </c>
      <c r="AK29" s="32"/>
      <c r="AL29" s="59"/>
      <c r="AM29" s="32"/>
      <c r="AN29" s="32"/>
      <c r="AO29" s="42"/>
      <c r="AP29" s="41" t="s">
        <v>275</v>
      </c>
      <c r="AQ29" s="59">
        <v>755</v>
      </c>
      <c r="AR29" s="68"/>
      <c r="AS29" s="59"/>
      <c r="AT29" s="91"/>
      <c r="AU29" s="156" t="s">
        <v>276</v>
      </c>
      <c r="AV29" s="59" t="s">
        <v>377</v>
      </c>
      <c r="AW29" s="68"/>
      <c r="AX29" s="32"/>
      <c r="AY29" s="42"/>
      <c r="AZ29" s="156" t="s">
        <v>271</v>
      </c>
      <c r="BA29" s="59" t="s">
        <v>378</v>
      </c>
      <c r="BB29" s="158"/>
      <c r="BC29" s="59"/>
      <c r="BD29" s="91"/>
      <c r="BE29" s="153" t="s">
        <v>490</v>
      </c>
      <c r="BF29" s="59" t="s">
        <v>379</v>
      </c>
      <c r="BG29" s="68"/>
      <c r="BH29" s="59"/>
      <c r="BI29" s="42"/>
      <c r="BJ29" s="41" t="s">
        <v>277</v>
      </c>
      <c r="BK29" s="59" t="s">
        <v>380</v>
      </c>
      <c r="BL29" s="108"/>
      <c r="BM29" s="59" t="s">
        <v>519</v>
      </c>
      <c r="BN29" s="120" t="s">
        <v>518</v>
      </c>
    </row>
    <row r="30" spans="1:67" ht="16.5" x14ac:dyDescent="0.3">
      <c r="A30" s="161"/>
      <c r="B30" s="125"/>
      <c r="C30" s="55"/>
      <c r="D30" s="30"/>
      <c r="E30" s="30"/>
      <c r="F30" s="39"/>
      <c r="G30" s="154" t="s">
        <v>278</v>
      </c>
      <c r="H30" s="55" t="s">
        <v>369</v>
      </c>
      <c r="I30" s="69"/>
      <c r="J30" s="30"/>
      <c r="K30" s="39"/>
      <c r="L30" s="38" t="s">
        <v>272</v>
      </c>
      <c r="M30" s="55" t="s">
        <v>371</v>
      </c>
      <c r="N30" s="69"/>
      <c r="O30" s="30" t="s">
        <v>479</v>
      </c>
      <c r="P30" s="39" t="s">
        <v>485</v>
      </c>
      <c r="Q30" s="30"/>
      <c r="R30" s="55"/>
      <c r="S30" s="30"/>
      <c r="T30" s="55"/>
      <c r="U30" s="85"/>
      <c r="V30" s="30"/>
      <c r="W30" s="55"/>
      <c r="X30" s="30"/>
      <c r="Y30" s="30"/>
      <c r="Z30" s="39"/>
      <c r="AA30" s="30"/>
      <c r="AB30" s="55"/>
      <c r="AC30" s="30"/>
      <c r="AD30" s="55"/>
      <c r="AE30" s="85"/>
      <c r="AF30" s="30"/>
      <c r="AG30" s="55"/>
      <c r="AH30" s="30"/>
      <c r="AI30" s="30"/>
      <c r="AJ30" s="85"/>
      <c r="AK30" s="30"/>
      <c r="AL30" s="55"/>
      <c r="AM30" s="30"/>
      <c r="AN30" s="30"/>
      <c r="AO30" s="39"/>
      <c r="AP30" s="38"/>
      <c r="AQ30" s="55"/>
      <c r="AR30" s="30"/>
      <c r="AS30" s="55"/>
      <c r="AT30" s="85"/>
      <c r="AU30" s="30"/>
      <c r="AV30" s="55"/>
      <c r="AW30" s="30"/>
      <c r="AX30" s="30"/>
      <c r="AY30" s="39"/>
      <c r="AZ30" s="30"/>
      <c r="BA30" s="55"/>
      <c r="BB30" s="30"/>
      <c r="BC30" s="55"/>
      <c r="BD30" s="85"/>
      <c r="BE30" s="38"/>
      <c r="BF30" s="55"/>
      <c r="BG30" s="30"/>
      <c r="BH30" s="55"/>
      <c r="BI30" s="39"/>
      <c r="BJ30" s="38"/>
      <c r="BK30" s="55"/>
      <c r="BL30" s="30"/>
      <c r="BM30" s="55"/>
      <c r="BN30" s="113"/>
    </row>
    <row r="31" spans="1:67" ht="16.5" x14ac:dyDescent="0.3">
      <c r="A31" s="161"/>
      <c r="B31" s="125"/>
      <c r="C31" s="55"/>
      <c r="D31" s="30"/>
      <c r="E31" s="30"/>
      <c r="F31" s="39"/>
      <c r="G31" s="38"/>
      <c r="H31" s="55"/>
      <c r="I31" s="30"/>
      <c r="J31" s="30"/>
      <c r="K31" s="39"/>
      <c r="L31" s="38" t="s">
        <v>279</v>
      </c>
      <c r="M31" s="55" t="s">
        <v>372</v>
      </c>
      <c r="N31" s="69"/>
      <c r="O31" s="30" t="s">
        <v>484</v>
      </c>
      <c r="P31" s="39" t="s">
        <v>485</v>
      </c>
      <c r="Q31" s="30"/>
      <c r="R31" s="55"/>
      <c r="S31" s="30"/>
      <c r="T31" s="55"/>
      <c r="U31" s="85"/>
      <c r="V31" s="30"/>
      <c r="W31" s="55"/>
      <c r="X31" s="30"/>
      <c r="Y31" s="30"/>
      <c r="Z31" s="39"/>
      <c r="AA31" s="30"/>
      <c r="AB31" s="55"/>
      <c r="AC31" s="30"/>
      <c r="AD31" s="55"/>
      <c r="AE31" s="85"/>
      <c r="AF31" s="30"/>
      <c r="AG31" s="55"/>
      <c r="AH31" s="30"/>
      <c r="AI31" s="30"/>
      <c r="AJ31" s="85"/>
      <c r="AK31" s="30"/>
      <c r="AL31" s="55"/>
      <c r="AM31" s="30"/>
      <c r="AN31" s="30"/>
      <c r="AO31" s="39"/>
      <c r="AP31" s="38"/>
      <c r="AQ31" s="55"/>
      <c r="AR31" s="30"/>
      <c r="AS31" s="55"/>
      <c r="AT31" s="85"/>
      <c r="AU31" s="30"/>
      <c r="AV31" s="55"/>
      <c r="AW31" s="30"/>
      <c r="AX31" s="30"/>
      <c r="AY31" s="39"/>
      <c r="AZ31" s="30"/>
      <c r="BA31" s="55"/>
      <c r="BB31" s="30"/>
      <c r="BC31" s="55"/>
      <c r="BD31" s="85"/>
      <c r="BE31" s="38"/>
      <c r="BF31" s="55"/>
      <c r="BG31" s="30"/>
      <c r="BH31" s="55"/>
      <c r="BI31" s="39"/>
      <c r="BJ31" s="38"/>
      <c r="BK31" s="55"/>
      <c r="BL31" s="30"/>
      <c r="BM31" s="55"/>
      <c r="BN31" s="113"/>
    </row>
    <row r="32" spans="1:67" ht="16.5" x14ac:dyDescent="0.3">
      <c r="A32" s="161"/>
      <c r="B32" s="125"/>
      <c r="C32" s="55"/>
      <c r="D32" s="30"/>
      <c r="E32" s="30"/>
      <c r="F32" s="39"/>
      <c r="G32" s="38"/>
      <c r="H32" s="55"/>
      <c r="I32" s="30"/>
      <c r="J32" s="30"/>
      <c r="K32" s="39"/>
      <c r="L32" s="154" t="s">
        <v>280</v>
      </c>
      <c r="M32" s="55" t="s">
        <v>373</v>
      </c>
      <c r="N32" s="69"/>
      <c r="O32" s="30"/>
      <c r="P32" s="39"/>
      <c r="Q32" s="30"/>
      <c r="R32" s="55"/>
      <c r="S32" s="30"/>
      <c r="T32" s="55"/>
      <c r="U32" s="85"/>
      <c r="V32" s="30"/>
      <c r="W32" s="55"/>
      <c r="X32" s="30"/>
      <c r="Y32" s="30"/>
      <c r="Z32" s="39"/>
      <c r="AA32" s="30"/>
      <c r="AB32" s="55"/>
      <c r="AC32" s="30"/>
      <c r="AD32" s="55"/>
      <c r="AE32" s="85"/>
      <c r="AF32" s="30"/>
      <c r="AG32" s="55"/>
      <c r="AH32" s="30"/>
      <c r="AI32" s="30"/>
      <c r="AJ32" s="85"/>
      <c r="AK32" s="30"/>
      <c r="AL32" s="55"/>
      <c r="AM32" s="30"/>
      <c r="AN32" s="30"/>
      <c r="AO32" s="39"/>
      <c r="AP32" s="38"/>
      <c r="AQ32" s="55"/>
      <c r="AR32" s="30"/>
      <c r="AS32" s="55"/>
      <c r="AT32" s="85"/>
      <c r="AU32" s="30"/>
      <c r="AV32" s="55"/>
      <c r="AW32" s="30"/>
      <c r="AX32" s="30"/>
      <c r="AY32" s="39"/>
      <c r="AZ32" s="30"/>
      <c r="BA32" s="55"/>
      <c r="BB32" s="30"/>
      <c r="BC32" s="55"/>
      <c r="BD32" s="85"/>
      <c r="BE32" s="38"/>
      <c r="BF32" s="55"/>
      <c r="BG32" s="30"/>
      <c r="BH32" s="55"/>
      <c r="BI32" s="39"/>
      <c r="BJ32" s="38"/>
      <c r="BK32" s="55"/>
      <c r="BL32" s="30"/>
      <c r="BM32" s="55"/>
      <c r="BN32" s="113"/>
    </row>
    <row r="33" spans="1:67" ht="16.5" x14ac:dyDescent="0.3">
      <c r="A33" s="161"/>
      <c r="B33" s="125"/>
      <c r="C33" s="55"/>
      <c r="D33" s="30"/>
      <c r="E33" s="30"/>
      <c r="F33" s="39"/>
      <c r="G33" s="38"/>
      <c r="H33" s="55"/>
      <c r="I33" s="30"/>
      <c r="J33" s="30"/>
      <c r="K33" s="39"/>
      <c r="L33" s="154" t="s">
        <v>375</v>
      </c>
      <c r="M33" s="55" t="s">
        <v>376</v>
      </c>
      <c r="N33" s="69"/>
      <c r="O33" s="30"/>
      <c r="P33" s="39"/>
      <c r="Q33" s="30"/>
      <c r="R33" s="55"/>
      <c r="S33" s="30"/>
      <c r="T33" s="55"/>
      <c r="U33" s="85"/>
      <c r="V33" s="30"/>
      <c r="W33" s="55"/>
      <c r="X33" s="30"/>
      <c r="Y33" s="30"/>
      <c r="Z33" s="39"/>
      <c r="AA33" s="30"/>
      <c r="AB33" s="55"/>
      <c r="AC33" s="30"/>
      <c r="AD33" s="55"/>
      <c r="AE33" s="85"/>
      <c r="AF33" s="30"/>
      <c r="AG33" s="55"/>
      <c r="AH33" s="30"/>
      <c r="AI33" s="30"/>
      <c r="AJ33" s="85"/>
      <c r="AK33" s="30"/>
      <c r="AL33" s="55"/>
      <c r="AM33" s="30"/>
      <c r="AN33" s="30"/>
      <c r="AO33" s="39"/>
      <c r="AP33" s="38"/>
      <c r="AQ33" s="55"/>
      <c r="AR33" s="30"/>
      <c r="AS33" s="55"/>
      <c r="AT33" s="85"/>
      <c r="AU33" s="30"/>
      <c r="AV33" s="55"/>
      <c r="AW33" s="30"/>
      <c r="AX33" s="30"/>
      <c r="AY33" s="39"/>
      <c r="AZ33" s="30"/>
      <c r="BA33" s="55"/>
      <c r="BB33" s="30"/>
      <c r="BC33" s="55"/>
      <c r="BD33" s="85"/>
      <c r="BE33" s="38"/>
      <c r="BF33" s="55"/>
      <c r="BG33" s="30"/>
      <c r="BH33" s="55"/>
      <c r="BI33" s="39"/>
      <c r="BJ33" s="38"/>
      <c r="BK33" s="55"/>
      <c r="BL33" s="30"/>
      <c r="BM33" s="55"/>
      <c r="BN33" s="113"/>
    </row>
    <row r="34" spans="1:67" ht="16.5" x14ac:dyDescent="0.3">
      <c r="A34" s="161"/>
      <c r="B34" s="125"/>
      <c r="C34" s="55"/>
      <c r="D34" s="30"/>
      <c r="E34" s="30"/>
      <c r="F34" s="39"/>
      <c r="G34" s="38"/>
      <c r="H34" s="55"/>
      <c r="I34" s="30"/>
      <c r="J34" s="30"/>
      <c r="K34" s="39"/>
      <c r="L34" s="154" t="s">
        <v>489</v>
      </c>
      <c r="M34" s="55" t="s">
        <v>374</v>
      </c>
      <c r="N34" s="69"/>
      <c r="O34" s="30"/>
      <c r="P34" s="39"/>
      <c r="Q34" s="30"/>
      <c r="R34" s="55"/>
      <c r="S34" s="30"/>
      <c r="T34" s="55"/>
      <c r="U34" s="85"/>
      <c r="V34" s="30"/>
      <c r="W34" s="55"/>
      <c r="X34" s="30"/>
      <c r="Y34" s="30"/>
      <c r="Z34" s="39"/>
      <c r="AA34" s="30"/>
      <c r="AB34" s="55"/>
      <c r="AC34" s="30"/>
      <c r="AD34" s="55"/>
      <c r="AE34" s="85"/>
      <c r="AF34" s="30"/>
      <c r="AG34" s="55"/>
      <c r="AH34" s="30"/>
      <c r="AI34" s="30"/>
      <c r="AJ34" s="85"/>
      <c r="AK34" s="30"/>
      <c r="AL34" s="55"/>
      <c r="AM34" s="30"/>
      <c r="AN34" s="30"/>
      <c r="AO34" s="39"/>
      <c r="AP34" s="38"/>
      <c r="AQ34" s="55"/>
      <c r="AR34" s="30"/>
      <c r="AS34" s="55"/>
      <c r="AT34" s="85"/>
      <c r="AU34" s="30"/>
      <c r="AV34" s="55"/>
      <c r="AW34" s="30"/>
      <c r="AX34" s="30"/>
      <c r="AY34" s="39"/>
      <c r="AZ34" s="30"/>
      <c r="BA34" s="55"/>
      <c r="BB34" s="30"/>
      <c r="BC34" s="55"/>
      <c r="BD34" s="85"/>
      <c r="BE34" s="38"/>
      <c r="BF34" s="55"/>
      <c r="BG34" s="30"/>
      <c r="BH34" s="55"/>
      <c r="BI34" s="39"/>
      <c r="BJ34" s="38"/>
      <c r="BK34" s="55"/>
      <c r="BL34" s="30"/>
      <c r="BM34" s="55"/>
      <c r="BN34" s="113"/>
    </row>
    <row r="35" spans="1:67" ht="16.5" x14ac:dyDescent="0.3">
      <c r="A35" s="161"/>
      <c r="B35" s="125"/>
      <c r="C35" s="55"/>
      <c r="D35" s="30"/>
      <c r="E35" s="30"/>
      <c r="F35" s="39"/>
      <c r="G35" s="30"/>
      <c r="H35" s="55"/>
      <c r="I35" s="30"/>
      <c r="J35" s="30"/>
      <c r="K35" s="39"/>
      <c r="L35" s="38"/>
      <c r="M35" s="55"/>
      <c r="N35" s="30"/>
      <c r="O35" s="30"/>
      <c r="P35" s="39"/>
      <c r="Q35" s="30"/>
      <c r="R35" s="55"/>
      <c r="S35" s="30"/>
      <c r="T35" s="55"/>
      <c r="U35" s="85"/>
      <c r="V35" s="30"/>
      <c r="W35" s="55"/>
      <c r="X35" s="30"/>
      <c r="Y35" s="30"/>
      <c r="Z35" s="39"/>
      <c r="AA35" s="30"/>
      <c r="AB35" s="55"/>
      <c r="AC35" s="30"/>
      <c r="AD35" s="55"/>
      <c r="AE35" s="85"/>
      <c r="AF35" s="30"/>
      <c r="AG35" s="55"/>
      <c r="AH35" s="30"/>
      <c r="AI35" s="30"/>
      <c r="AJ35" s="85"/>
      <c r="AK35" s="30"/>
      <c r="AL35" s="55"/>
      <c r="AM35" s="30"/>
      <c r="AN35" s="30"/>
      <c r="AO35" s="39"/>
      <c r="AP35" s="38"/>
      <c r="AQ35" s="55"/>
      <c r="AR35" s="30"/>
      <c r="AS35" s="55"/>
      <c r="AT35" s="85"/>
      <c r="AU35" s="30"/>
      <c r="AV35" s="55"/>
      <c r="AW35" s="30"/>
      <c r="AX35" s="30"/>
      <c r="AY35" s="39"/>
      <c r="AZ35" s="30"/>
      <c r="BA35" s="55"/>
      <c r="BB35" s="30"/>
      <c r="BC35" s="55"/>
      <c r="BD35" s="85"/>
      <c r="BE35" s="38"/>
      <c r="BF35" s="55"/>
      <c r="BG35" s="30"/>
      <c r="BH35" s="55"/>
      <c r="BI35" s="39"/>
      <c r="BJ35" s="38"/>
      <c r="BK35" s="55"/>
      <c r="BL35" s="30"/>
      <c r="BM35" s="55"/>
      <c r="BN35" s="113"/>
    </row>
    <row r="36" spans="1:67" ht="17.25" thickBot="1" x14ac:dyDescent="0.35">
      <c r="A36" s="162"/>
      <c r="B36" s="126">
        <f>COUNTA(B29:B35) - COUNTA(E29:E35)</f>
        <v>1</v>
      </c>
      <c r="C36" s="58"/>
      <c r="D36" s="31"/>
      <c r="E36" s="31"/>
      <c r="F36" s="40"/>
      <c r="G36" s="53">
        <f>COUNTA(G29:G35) - COUNTA(J29:J35)</f>
        <v>2</v>
      </c>
      <c r="H36" s="58"/>
      <c r="I36" s="31"/>
      <c r="J36" s="31"/>
      <c r="K36" s="40"/>
      <c r="L36" s="53">
        <f>COUNTA(L29:L35) - COUNTA(O29:O35)</f>
        <v>4</v>
      </c>
      <c r="M36" s="58"/>
      <c r="N36" s="31"/>
      <c r="O36" s="31"/>
      <c r="P36" s="40"/>
      <c r="Q36" s="53">
        <f>COUNTA(Q29:Q35) - COUNTA(T29:T35)</f>
        <v>0</v>
      </c>
      <c r="R36" s="58"/>
      <c r="S36" s="31"/>
      <c r="T36" s="58"/>
      <c r="U36" s="86"/>
      <c r="V36" s="53">
        <f>COUNTA(V29:V35) - COUNTA(Y29:Y35)</f>
        <v>0</v>
      </c>
      <c r="W36" s="58"/>
      <c r="X36" s="31"/>
      <c r="Y36" s="31"/>
      <c r="Z36" s="40"/>
      <c r="AA36" s="53">
        <f>COUNTA(AA29:AA35) - COUNTA(AD29:AD35)</f>
        <v>0</v>
      </c>
      <c r="AB36" s="58"/>
      <c r="AC36" s="31"/>
      <c r="AD36" s="58"/>
      <c r="AE36" s="86"/>
      <c r="AF36" s="53">
        <f>COUNTA(AF29:AF35) - COUNTA(AI29:AI35)</f>
        <v>1</v>
      </c>
      <c r="AG36" s="58"/>
      <c r="AH36" s="31"/>
      <c r="AI36" s="31"/>
      <c r="AJ36" s="86"/>
      <c r="AK36" s="53">
        <f>COUNTA(AK29:AK35) - COUNTA(AN29:AN35)</f>
        <v>0</v>
      </c>
      <c r="AL36" s="58"/>
      <c r="AM36" s="31"/>
      <c r="AN36" s="31"/>
      <c r="AO36" s="40"/>
      <c r="AP36" s="53">
        <f>COUNTA(AP29:AP35) - COUNTA(AS29:AS35)</f>
        <v>1</v>
      </c>
      <c r="AQ36" s="58"/>
      <c r="AR36" s="31"/>
      <c r="AS36" s="58"/>
      <c r="AT36" s="86"/>
      <c r="AU36" s="53">
        <f>COUNTA(AU29:AU35) - COUNTA(AX29:AX35)</f>
        <v>1</v>
      </c>
      <c r="AV36" s="58"/>
      <c r="AW36" s="31"/>
      <c r="AX36" s="31"/>
      <c r="AY36" s="40"/>
      <c r="AZ36" s="53">
        <f>COUNTA(AZ29:AZ35) - COUNTA(BC29:BC35)</f>
        <v>1</v>
      </c>
      <c r="BA36" s="58"/>
      <c r="BB36" s="31"/>
      <c r="BC36" s="58"/>
      <c r="BD36" s="86"/>
      <c r="BE36" s="53">
        <f>COUNTA(BE29:BE35) - COUNTA(BH29:BH35)</f>
        <v>1</v>
      </c>
      <c r="BF36" s="58"/>
      <c r="BG36" s="31"/>
      <c r="BH36" s="58"/>
      <c r="BI36" s="40"/>
      <c r="BJ36" s="53">
        <f>COUNTA(BJ29:BJ35) - COUNTA(BM29:BM35)</f>
        <v>0</v>
      </c>
      <c r="BK36" s="58"/>
      <c r="BL36" s="31"/>
      <c r="BM36" s="58"/>
      <c r="BN36" s="114"/>
      <c r="BO36">
        <f>SUM(B36,G36,L36,AK36,AP36,AU36,BE36,Q36,V36,AA36,AF36,AZ36,BJ36)</f>
        <v>12</v>
      </c>
    </row>
    <row r="37" spans="1:67" ht="16.5" x14ac:dyDescent="0.3">
      <c r="A37" s="160" t="s">
        <v>281</v>
      </c>
      <c r="B37" s="152" t="s">
        <v>282</v>
      </c>
      <c r="C37" s="59" t="s">
        <v>381</v>
      </c>
      <c r="D37" s="32"/>
      <c r="E37" s="32"/>
      <c r="F37" s="42"/>
      <c r="G37" s="153" t="s">
        <v>133</v>
      </c>
      <c r="H37" s="59" t="s">
        <v>386</v>
      </c>
      <c r="I37" s="68"/>
      <c r="J37" s="32"/>
      <c r="K37" s="42"/>
      <c r="L37" s="153" t="s">
        <v>140</v>
      </c>
      <c r="M37" s="59" t="s">
        <v>392</v>
      </c>
      <c r="N37" s="68"/>
      <c r="O37" s="32"/>
      <c r="P37" s="42"/>
      <c r="Q37" s="32"/>
      <c r="R37" s="59"/>
      <c r="S37" s="32"/>
      <c r="T37" s="59"/>
      <c r="U37" s="91"/>
      <c r="V37" s="156" t="s">
        <v>501</v>
      </c>
      <c r="W37" s="59">
        <v>5004801</v>
      </c>
      <c r="X37" s="108"/>
      <c r="Y37" s="32"/>
      <c r="Z37" s="42"/>
      <c r="AA37" s="32" t="s">
        <v>283</v>
      </c>
      <c r="AB37" s="59">
        <v>5004596</v>
      </c>
      <c r="AC37" s="32"/>
      <c r="AD37" s="59" t="s">
        <v>459</v>
      </c>
      <c r="AE37" s="91" t="s">
        <v>455</v>
      </c>
      <c r="AF37" s="156" t="s">
        <v>503</v>
      </c>
      <c r="AG37" s="59">
        <v>5004690</v>
      </c>
      <c r="AH37" s="108"/>
      <c r="AI37" s="32"/>
      <c r="AJ37" s="91"/>
      <c r="AK37" s="32" t="s">
        <v>284</v>
      </c>
      <c r="AL37" s="59">
        <v>156</v>
      </c>
      <c r="AM37" s="68"/>
      <c r="AN37" s="32"/>
      <c r="AO37" s="42"/>
      <c r="AP37" s="41" t="s">
        <v>282</v>
      </c>
      <c r="AQ37" s="59">
        <v>710</v>
      </c>
      <c r="AR37" s="68"/>
      <c r="AS37" s="59"/>
      <c r="AT37" s="91"/>
      <c r="AU37" s="156" t="s">
        <v>509</v>
      </c>
      <c r="AV37" s="59" t="s">
        <v>399</v>
      </c>
      <c r="AW37" s="68"/>
      <c r="AX37" s="32"/>
      <c r="AY37" s="42"/>
      <c r="AZ37" s="156" t="s">
        <v>285</v>
      </c>
      <c r="BA37" s="59" t="s">
        <v>523</v>
      </c>
      <c r="BB37" s="158"/>
      <c r="BC37" s="59"/>
      <c r="BD37" s="91"/>
      <c r="BE37" s="153" t="s">
        <v>513</v>
      </c>
      <c r="BF37" s="59" t="s">
        <v>408</v>
      </c>
      <c r="BG37" s="68"/>
      <c r="BH37" s="59"/>
      <c r="BI37" s="42"/>
      <c r="BJ37" s="153" t="s">
        <v>282</v>
      </c>
      <c r="BK37" s="59" t="s">
        <v>394</v>
      </c>
      <c r="BL37" s="108"/>
      <c r="BM37" s="59"/>
      <c r="BN37" s="120"/>
    </row>
    <row r="38" spans="1:67" ht="16.5" x14ac:dyDescent="0.3">
      <c r="A38" s="161"/>
      <c r="B38" s="155" t="s">
        <v>286</v>
      </c>
      <c r="C38" s="55" t="s">
        <v>382</v>
      </c>
      <c r="D38" s="30"/>
      <c r="E38" s="30"/>
      <c r="F38" s="39"/>
      <c r="G38" s="154" t="s">
        <v>494</v>
      </c>
      <c r="H38" s="55" t="s">
        <v>387</v>
      </c>
      <c r="I38" s="69"/>
      <c r="J38" s="30"/>
      <c r="K38" s="39"/>
      <c r="L38" s="154" t="s">
        <v>497</v>
      </c>
      <c r="M38" s="55" t="s">
        <v>393</v>
      </c>
      <c r="N38" s="69"/>
      <c r="O38" s="30"/>
      <c r="P38" s="39"/>
      <c r="Q38" s="30"/>
      <c r="R38" s="55"/>
      <c r="S38" s="30"/>
      <c r="T38" s="55"/>
      <c r="U38" s="85"/>
      <c r="V38" s="157" t="s">
        <v>502</v>
      </c>
      <c r="W38" s="55">
        <v>5004802</v>
      </c>
      <c r="X38" s="96"/>
      <c r="Y38" s="30"/>
      <c r="Z38" s="39"/>
      <c r="AA38" s="30" t="s">
        <v>503</v>
      </c>
      <c r="AB38" s="55">
        <v>5004590</v>
      </c>
      <c r="AC38" s="96"/>
      <c r="AD38" s="55" t="s">
        <v>525</v>
      </c>
      <c r="AE38" s="85" t="s">
        <v>448</v>
      </c>
      <c r="AF38" s="144" t="s">
        <v>506</v>
      </c>
      <c r="AG38" s="55">
        <v>5004670</v>
      </c>
      <c r="AH38" s="96"/>
      <c r="AI38" s="30"/>
      <c r="AJ38" s="85"/>
      <c r="AK38" s="30"/>
      <c r="AL38" s="55"/>
      <c r="AM38" s="30"/>
      <c r="AN38" s="30"/>
      <c r="AO38" s="39"/>
      <c r="AP38" s="38" t="s">
        <v>287</v>
      </c>
      <c r="AQ38" s="55">
        <v>783</v>
      </c>
      <c r="AR38" s="69"/>
      <c r="AS38" s="55"/>
      <c r="AT38" s="85"/>
      <c r="AU38" s="157" t="s">
        <v>288</v>
      </c>
      <c r="AV38" s="55" t="s">
        <v>400</v>
      </c>
      <c r="AW38" s="69"/>
      <c r="AX38" s="30"/>
      <c r="AY38" s="39"/>
      <c r="AZ38" s="157" t="s">
        <v>135</v>
      </c>
      <c r="BA38" s="55" t="s">
        <v>392</v>
      </c>
      <c r="BB38" s="159"/>
      <c r="BC38" s="55"/>
      <c r="BD38" s="85"/>
      <c r="BE38" s="154" t="s">
        <v>289</v>
      </c>
      <c r="BF38" s="55" t="s">
        <v>409</v>
      </c>
      <c r="BG38" s="69"/>
      <c r="BH38" s="55"/>
      <c r="BI38" s="39"/>
      <c r="BJ38" s="154" t="s">
        <v>112</v>
      </c>
      <c r="BK38" s="55" t="s">
        <v>414</v>
      </c>
      <c r="BL38" s="96"/>
      <c r="BM38" s="55"/>
      <c r="BN38" s="113"/>
    </row>
    <row r="39" spans="1:67" ht="16.5" x14ac:dyDescent="0.3">
      <c r="A39" s="161"/>
      <c r="B39" s="139" t="s">
        <v>113</v>
      </c>
      <c r="C39" s="54" t="s">
        <v>383</v>
      </c>
      <c r="E39" s="30"/>
      <c r="G39" s="145" t="s">
        <v>495</v>
      </c>
      <c r="H39" s="54" t="s">
        <v>388</v>
      </c>
      <c r="I39" s="69"/>
      <c r="J39" s="30"/>
      <c r="L39" s="145" t="s">
        <v>498</v>
      </c>
      <c r="M39" s="54" t="s">
        <v>394</v>
      </c>
      <c r="N39" s="69"/>
      <c r="O39" s="30"/>
      <c r="T39" s="55"/>
      <c r="Y39" s="30"/>
      <c r="AA39" s="28" t="s">
        <v>148</v>
      </c>
      <c r="AB39" s="54">
        <v>5004570</v>
      </c>
      <c r="AD39" s="55" t="s">
        <v>461</v>
      </c>
      <c r="AE39" s="83" t="s">
        <v>456</v>
      </c>
      <c r="AF39" s="144" t="s">
        <v>156</v>
      </c>
      <c r="AG39" s="54">
        <v>5004650</v>
      </c>
      <c r="AH39" s="96"/>
      <c r="AI39" s="30"/>
      <c r="AN39" s="30"/>
      <c r="AS39" s="55"/>
      <c r="AU39" s="144" t="s">
        <v>510</v>
      </c>
      <c r="AV39" s="54" t="s">
        <v>401</v>
      </c>
      <c r="AW39" s="69"/>
      <c r="AX39" s="30"/>
      <c r="BC39" s="55"/>
      <c r="BE39" s="145" t="s">
        <v>514</v>
      </c>
      <c r="BF39" s="54" t="s">
        <v>410</v>
      </c>
      <c r="BG39" s="69"/>
      <c r="BH39" s="55"/>
      <c r="BJ39" s="180" t="s">
        <v>290</v>
      </c>
      <c r="BK39" s="54" t="s">
        <v>396</v>
      </c>
      <c r="BL39" s="96"/>
      <c r="BM39" s="55" t="s">
        <v>527</v>
      </c>
      <c r="BN39" s="111" t="s">
        <v>528</v>
      </c>
    </row>
    <row r="40" spans="1:67" ht="16.5" x14ac:dyDescent="0.3">
      <c r="A40" s="161"/>
      <c r="B40" s="122" t="s">
        <v>291</v>
      </c>
      <c r="C40" s="54" t="s">
        <v>384</v>
      </c>
      <c r="E40" s="30" t="s">
        <v>472</v>
      </c>
      <c r="G40" s="145" t="s">
        <v>112</v>
      </c>
      <c r="H40" s="54" t="s">
        <v>389</v>
      </c>
      <c r="I40" s="69"/>
      <c r="J40" s="30"/>
      <c r="L40" s="145" t="s">
        <v>499</v>
      </c>
      <c r="M40" s="54" t="s">
        <v>389</v>
      </c>
      <c r="N40" s="69"/>
      <c r="O40" s="30"/>
      <c r="T40" s="55"/>
      <c r="Y40" s="30"/>
      <c r="AA40" s="28" t="s">
        <v>292</v>
      </c>
      <c r="AB40" s="54">
        <v>5004550</v>
      </c>
      <c r="AC40" s="96"/>
      <c r="AD40" s="55" t="s">
        <v>524</v>
      </c>
      <c r="AE40" s="83" t="s">
        <v>448</v>
      </c>
      <c r="AF40" s="144" t="s">
        <v>507</v>
      </c>
      <c r="AG40" s="54">
        <v>5004620</v>
      </c>
      <c r="AH40" s="96"/>
      <c r="AI40" s="30"/>
      <c r="AN40" s="30"/>
      <c r="AS40" s="55"/>
      <c r="AU40" s="144" t="s">
        <v>511</v>
      </c>
      <c r="AV40" s="54" t="s">
        <v>402</v>
      </c>
      <c r="AW40" s="69"/>
      <c r="AX40" s="30"/>
      <c r="BC40" s="55"/>
      <c r="BE40" s="145" t="s">
        <v>515</v>
      </c>
      <c r="BF40" s="54" t="s">
        <v>411</v>
      </c>
      <c r="BG40" s="69"/>
      <c r="BH40" s="55"/>
      <c r="BJ40" s="145" t="s">
        <v>293</v>
      </c>
      <c r="BK40" s="54" t="s">
        <v>415</v>
      </c>
      <c r="BL40" s="96"/>
      <c r="BM40" s="55"/>
      <c r="BN40" s="111"/>
    </row>
    <row r="41" spans="1:67" ht="16.5" x14ac:dyDescent="0.3">
      <c r="A41" s="161"/>
      <c r="B41" s="139" t="s">
        <v>161</v>
      </c>
      <c r="C41" s="54" t="s">
        <v>385</v>
      </c>
      <c r="E41" s="30"/>
      <c r="G41" s="145" t="s">
        <v>496</v>
      </c>
      <c r="H41" s="54" t="s">
        <v>390</v>
      </c>
      <c r="I41" s="69"/>
      <c r="J41" s="30"/>
      <c r="L41" s="145" t="s">
        <v>166</v>
      </c>
      <c r="M41" s="54" t="s">
        <v>395</v>
      </c>
      <c r="N41" s="69"/>
      <c r="O41" s="30"/>
      <c r="T41" s="55"/>
      <c r="Y41" s="30"/>
      <c r="AA41" s="28" t="s">
        <v>295</v>
      </c>
      <c r="AB41" s="54">
        <v>5004520</v>
      </c>
      <c r="AC41" s="96"/>
      <c r="AD41" s="55" t="s">
        <v>525</v>
      </c>
      <c r="AE41" s="83" t="s">
        <v>448</v>
      </c>
      <c r="AF41" s="144" t="s">
        <v>508</v>
      </c>
      <c r="AG41" s="54">
        <v>5001680</v>
      </c>
      <c r="AH41" s="96"/>
      <c r="AI41" s="30"/>
      <c r="AN41" s="30"/>
      <c r="AS41" s="55"/>
      <c r="AU41" s="28" t="s">
        <v>296</v>
      </c>
      <c r="AV41" s="54" t="s">
        <v>404</v>
      </c>
      <c r="AW41" s="69"/>
      <c r="AX41" s="30" t="s">
        <v>492</v>
      </c>
      <c r="AY41" s="36" t="s">
        <v>493</v>
      </c>
      <c r="BC41" s="55"/>
      <c r="BE41" s="145" t="s">
        <v>297</v>
      </c>
      <c r="BF41" s="54" t="s">
        <v>412</v>
      </c>
      <c r="BG41" s="69"/>
      <c r="BH41" s="55"/>
      <c r="BJ41" s="145" t="s">
        <v>294</v>
      </c>
      <c r="BK41" s="54" t="s">
        <v>391</v>
      </c>
      <c r="BL41" s="96"/>
      <c r="BM41" s="55"/>
      <c r="BN41" s="111"/>
    </row>
    <row r="42" spans="1:67" ht="16.5" x14ac:dyDescent="0.3">
      <c r="A42" s="161"/>
      <c r="E42" s="30"/>
      <c r="G42" s="145" t="s">
        <v>161</v>
      </c>
      <c r="H42" s="54" t="s">
        <v>391</v>
      </c>
      <c r="I42" s="69"/>
      <c r="J42" s="30"/>
      <c r="L42" s="145" t="s">
        <v>500</v>
      </c>
      <c r="M42" s="54" t="s">
        <v>396</v>
      </c>
      <c r="N42" s="69"/>
      <c r="O42" s="30"/>
      <c r="T42" s="55"/>
      <c r="Y42" s="30"/>
      <c r="AA42" s="28" t="s">
        <v>298</v>
      </c>
      <c r="AB42" s="54">
        <v>5001580</v>
      </c>
      <c r="AC42" s="96"/>
      <c r="AD42" s="55" t="s">
        <v>525</v>
      </c>
      <c r="AE42" s="83" t="s">
        <v>448</v>
      </c>
      <c r="AF42" s="144" t="s">
        <v>299</v>
      </c>
      <c r="AG42" s="54">
        <v>5001645</v>
      </c>
      <c r="AH42" s="96"/>
      <c r="AI42" s="30"/>
      <c r="AS42" s="55"/>
      <c r="AU42" s="144" t="s">
        <v>512</v>
      </c>
      <c r="AV42" s="54" t="s">
        <v>403</v>
      </c>
      <c r="AW42" s="69"/>
      <c r="AX42" s="30"/>
      <c r="BC42" s="55"/>
      <c r="BE42" s="145" t="s">
        <v>516</v>
      </c>
      <c r="BF42" s="54" t="s">
        <v>413</v>
      </c>
      <c r="BG42" s="69"/>
      <c r="BH42" s="55"/>
      <c r="BM42" s="55"/>
      <c r="BN42" s="111"/>
    </row>
    <row r="43" spans="1:67" ht="16.5" x14ac:dyDescent="0.3">
      <c r="A43" s="161"/>
      <c r="E43" s="30"/>
      <c r="J43" s="30"/>
      <c r="L43" s="145" t="s">
        <v>160</v>
      </c>
      <c r="M43" s="54" t="s">
        <v>397</v>
      </c>
      <c r="N43" s="69"/>
      <c r="O43" s="30"/>
      <c r="T43" s="55"/>
      <c r="Y43" s="30"/>
      <c r="AA43" s="144" t="s">
        <v>175</v>
      </c>
      <c r="AB43" s="54">
        <v>5001545</v>
      </c>
      <c r="AC43" s="96"/>
      <c r="AD43" s="55"/>
      <c r="AF43" s="144" t="s">
        <v>300</v>
      </c>
      <c r="AG43" s="54">
        <v>5001660</v>
      </c>
      <c r="AH43" s="96"/>
      <c r="AI43" s="30"/>
      <c r="AS43" s="55"/>
      <c r="AU43" s="144" t="s">
        <v>177</v>
      </c>
      <c r="AV43" s="54" t="s">
        <v>405</v>
      </c>
      <c r="AW43" s="69"/>
      <c r="AX43" s="30"/>
      <c r="BC43" s="55"/>
      <c r="BH43" s="55"/>
      <c r="BM43" s="55"/>
      <c r="BN43" s="111"/>
    </row>
    <row r="44" spans="1:67" ht="16.5" x14ac:dyDescent="0.3">
      <c r="A44" s="161"/>
      <c r="J44" s="30"/>
      <c r="L44" s="35" t="s">
        <v>301</v>
      </c>
      <c r="M44" s="54" t="s">
        <v>398</v>
      </c>
      <c r="N44" s="69"/>
      <c r="O44" s="30" t="s">
        <v>474</v>
      </c>
      <c r="P44" s="36" t="s">
        <v>491</v>
      </c>
      <c r="T44" s="55"/>
      <c r="Y44" s="30"/>
      <c r="AA44" s="144" t="s">
        <v>504</v>
      </c>
      <c r="AB44" s="54">
        <v>5001560</v>
      </c>
      <c r="AC44" s="96"/>
      <c r="AD44" s="55"/>
      <c r="AF44" s="144" t="s">
        <v>302</v>
      </c>
      <c r="AG44" s="54">
        <v>5001640</v>
      </c>
      <c r="AH44" s="96"/>
      <c r="AI44" s="30"/>
      <c r="AS44" s="55"/>
      <c r="AU44" s="144" t="s">
        <v>517</v>
      </c>
      <c r="AV44" s="54" t="s">
        <v>406</v>
      </c>
      <c r="AW44" s="69"/>
      <c r="AX44" s="30"/>
      <c r="BC44" s="55"/>
      <c r="BH44" s="55"/>
      <c r="BN44" s="111"/>
    </row>
    <row r="45" spans="1:67" ht="16.5" x14ac:dyDescent="0.3">
      <c r="A45" s="161"/>
      <c r="L45" s="145" t="s">
        <v>294</v>
      </c>
      <c r="M45" s="54" t="s">
        <v>391</v>
      </c>
      <c r="N45" s="69"/>
      <c r="O45" s="30"/>
      <c r="T45" s="55"/>
      <c r="Y45" s="30"/>
      <c r="AA45" s="144" t="s">
        <v>505</v>
      </c>
      <c r="AB45" s="54">
        <v>5001540</v>
      </c>
      <c r="AC45" s="96"/>
      <c r="AD45" s="55"/>
      <c r="AI45" s="30"/>
      <c r="AS45" s="55"/>
      <c r="AX45" s="30"/>
      <c r="BC45" s="55"/>
      <c r="BH45" s="55"/>
      <c r="BN45" s="111"/>
    </row>
    <row r="46" spans="1:67" ht="16.5" x14ac:dyDescent="0.3">
      <c r="A46" s="161"/>
      <c r="O46" s="30"/>
      <c r="T46" s="55"/>
      <c r="AD46" s="55"/>
      <c r="BC46" s="55"/>
      <c r="BN46" s="111"/>
    </row>
    <row r="47" spans="1:67" ht="17.25" thickBot="1" x14ac:dyDescent="0.35">
      <c r="A47" s="162"/>
      <c r="B47" s="123">
        <f>COUNTA(B37:B46) -COUNTA(E37:E46)</f>
        <v>4</v>
      </c>
      <c r="C47" s="56"/>
      <c r="D47" s="29"/>
      <c r="E47" s="29"/>
      <c r="F47" s="37"/>
      <c r="G47" s="52">
        <f>COUNTA(G37:G46) -COUNTA(J37:J46)</f>
        <v>6</v>
      </c>
      <c r="H47" s="56"/>
      <c r="I47" s="29"/>
      <c r="J47" s="29"/>
      <c r="K47" s="37"/>
      <c r="L47" s="52">
        <f>COUNTA(L37:L46) -COUNTA(O37:O46)</f>
        <v>8</v>
      </c>
      <c r="M47" s="56"/>
      <c r="N47" s="29"/>
      <c r="O47" s="29"/>
      <c r="P47" s="37"/>
      <c r="Q47" s="52">
        <f>COUNTA(Q37:Q46) -COUNTA(T37:T46)</f>
        <v>0</v>
      </c>
      <c r="R47" s="56"/>
      <c r="S47" s="29"/>
      <c r="T47" s="56"/>
      <c r="U47" s="82"/>
      <c r="V47" s="52">
        <f>COUNTA(V37:V46) -COUNTA(Y37:Y46)</f>
        <v>2</v>
      </c>
      <c r="W47" s="56"/>
      <c r="X47" s="29"/>
      <c r="Y47" s="29"/>
      <c r="Z47" s="37"/>
      <c r="AA47" s="52">
        <f>COUNTA(AA37:AA46) -COUNTA(AD37:AD46)</f>
        <v>3</v>
      </c>
      <c r="AB47" s="56"/>
      <c r="AC47" s="29"/>
      <c r="AD47" s="56"/>
      <c r="AE47" s="82"/>
      <c r="AF47" s="52">
        <f>COUNTA(AF37:AF46) -COUNTA(AI37:AI46)</f>
        <v>8</v>
      </c>
      <c r="AG47" s="56"/>
      <c r="AH47" s="29"/>
      <c r="AI47" s="29"/>
      <c r="AJ47" s="82"/>
      <c r="AK47" s="52">
        <f>COUNTA(AK37:AK46) -COUNTA(AN37:AN46)</f>
        <v>1</v>
      </c>
      <c r="AL47" s="56"/>
      <c r="AM47" s="29"/>
      <c r="AN47" s="29"/>
      <c r="AO47" s="37"/>
      <c r="AP47" s="52">
        <f>COUNTA(AP37:AP46) -COUNTA(AS37:AS46)</f>
        <v>2</v>
      </c>
      <c r="AQ47" s="56"/>
      <c r="AR47" s="29"/>
      <c r="AS47" s="56"/>
      <c r="AT47" s="82"/>
      <c r="AU47" s="52">
        <f>COUNTA(AU37:AU46) -COUNTA(AX37:AX46)</f>
        <v>7</v>
      </c>
      <c r="AV47" s="56"/>
      <c r="AW47" s="29"/>
      <c r="AX47" s="29"/>
      <c r="AY47" s="37"/>
      <c r="AZ47" s="52">
        <f>COUNTA(AZ37:AZ46) -COUNTA(BC37:BC46)</f>
        <v>2</v>
      </c>
      <c r="BA47" s="56"/>
      <c r="BB47" s="29"/>
      <c r="BC47" s="56"/>
      <c r="BD47" s="82"/>
      <c r="BE47" s="52">
        <f>COUNTA(BE37:BE46) -COUNTA(BH37:BH46)</f>
        <v>6</v>
      </c>
      <c r="BF47" s="56"/>
      <c r="BG47" s="29"/>
      <c r="BH47" s="56"/>
      <c r="BI47" s="37"/>
      <c r="BJ47" s="52">
        <f>COUNTA(BJ37:BJ46) -COUNTA(BM37:BM46)</f>
        <v>4</v>
      </c>
      <c r="BK47" s="56"/>
      <c r="BL47" s="29"/>
      <c r="BM47" s="56"/>
      <c r="BN47" s="112"/>
      <c r="BO47">
        <f>SUM(B47,G47,L47,AK47,AP47,AU47,BE47,Q47,V47,AA47,AF47,AZ47,BJ47)</f>
        <v>53</v>
      </c>
    </row>
    <row r="48" spans="1:67" s="46" customFormat="1" ht="4.5" customHeight="1" thickBot="1" x14ac:dyDescent="0.35">
      <c r="A48" s="100"/>
      <c r="B48" s="130"/>
      <c r="C48" s="92"/>
      <c r="F48" s="93"/>
      <c r="G48" s="94"/>
      <c r="H48" s="92"/>
      <c r="K48" s="93"/>
      <c r="L48" s="94"/>
      <c r="M48" s="92"/>
      <c r="P48" s="93"/>
      <c r="R48" s="92"/>
      <c r="T48" s="92"/>
      <c r="U48" s="95"/>
      <c r="W48" s="92"/>
      <c r="Z48" s="93"/>
      <c r="AB48" s="92"/>
      <c r="AD48" s="92"/>
      <c r="AE48" s="95"/>
      <c r="AG48" s="92"/>
      <c r="AJ48" s="95"/>
      <c r="AL48" s="92"/>
      <c r="AO48" s="93"/>
      <c r="AP48" s="94"/>
      <c r="AQ48" s="92"/>
      <c r="AS48" s="92"/>
      <c r="AT48" s="95"/>
      <c r="AV48" s="92"/>
      <c r="AY48" s="93"/>
      <c r="BA48" s="92"/>
      <c r="BC48" s="92"/>
      <c r="BD48" s="95"/>
      <c r="BE48" s="94"/>
      <c r="BF48" s="92"/>
      <c r="BH48" s="92"/>
      <c r="BI48" s="93"/>
      <c r="BJ48" s="94"/>
      <c r="BK48" s="92"/>
      <c r="BM48" s="92"/>
      <c r="BN48" s="93"/>
    </row>
    <row r="49" spans="2:67" x14ac:dyDescent="0.3">
      <c r="B49" s="122" t="e">
        <f>SUM(B14,#REF!,B22,B28,B36,B47)</f>
        <v>#REF!</v>
      </c>
      <c r="G49" s="51" t="e">
        <f>SUM(G14,#REF!,G22,G28,G36,G47)</f>
        <v>#REF!</v>
      </c>
      <c r="L49" s="51" t="e">
        <f>SUM(L14,#REF!,L22,L28,L36,L47)</f>
        <v>#REF!</v>
      </c>
      <c r="Q49" s="51" t="e">
        <f>SUM(Q14,#REF!,Q22,Q28,Q36,Q47)</f>
        <v>#REF!</v>
      </c>
      <c r="V49" s="51" t="e">
        <f>SUM(V14,#REF!,V22,V28,V36,V47)</f>
        <v>#REF!</v>
      </c>
      <c r="AA49" s="51" t="e">
        <f>SUM(AA14,#REF!,AA22,AA28,AA36,AA47)</f>
        <v>#REF!</v>
      </c>
      <c r="AF49" s="51" t="e">
        <f>SUM(AF14,#REF!,AF22,AF28,AF36,AF47)</f>
        <v>#REF!</v>
      </c>
      <c r="AK49" s="51" t="e">
        <f>SUM(AK14,#REF!,AK22,AK28,AK36,AK47)</f>
        <v>#REF!</v>
      </c>
      <c r="AP49" s="51" t="e">
        <f>SUM(AP14,#REF!,AP22,AP28,AP36,AP47)</f>
        <v>#REF!</v>
      </c>
      <c r="AU49" s="51" t="e">
        <f>SUM(AU14,#REF!,AU22,AU28,AU36,AU47)</f>
        <v>#REF!</v>
      </c>
      <c r="AZ49" s="51" t="e">
        <f>SUM(AZ14,#REF!,AZ22,AZ28,AZ36,AZ47)</f>
        <v>#REF!</v>
      </c>
      <c r="BE49" s="51" t="e">
        <f>SUM(BE14,#REF!,BE22,BE28,BE36,BE47)</f>
        <v>#REF!</v>
      </c>
      <c r="BJ49" s="51" t="e">
        <f>SUM(BJ14,#REF!,BJ22,BJ28,BJ36,BJ47)</f>
        <v>#REF!</v>
      </c>
      <c r="BO49" t="e">
        <f>SUM(B49,G49,L49,AK49,AP49,AU49,BE49,Q49,V49,AA49,AF49,AZ49,BJ49)</f>
        <v>#REF!</v>
      </c>
    </row>
    <row r="50" spans="2:67" ht="4.5" customHeight="1" x14ac:dyDescent="0.3"/>
  </sheetData>
  <mergeCells count="20">
    <mergeCell ref="A1:BN1"/>
    <mergeCell ref="BJ2:BN2"/>
    <mergeCell ref="BE2:BI2"/>
    <mergeCell ref="AU2:AY2"/>
    <mergeCell ref="AP2:AT2"/>
    <mergeCell ref="B2:F2"/>
    <mergeCell ref="G2:K2"/>
    <mergeCell ref="L2:P2"/>
    <mergeCell ref="AZ2:BD2"/>
    <mergeCell ref="Q2:U2"/>
    <mergeCell ref="V2:Z2"/>
    <mergeCell ref="AA2:AE2"/>
    <mergeCell ref="AF2:AJ2"/>
    <mergeCell ref="AK2:AO2"/>
    <mergeCell ref="A29:A36"/>
    <mergeCell ref="A37:A47"/>
    <mergeCell ref="A2:A3"/>
    <mergeCell ref="A4:A14"/>
    <mergeCell ref="A15:A22"/>
    <mergeCell ref="A23:A28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8"/>
  <sheetViews>
    <sheetView workbookViewId="0">
      <selection activeCell="I26" sqref="I26"/>
    </sheetView>
  </sheetViews>
  <sheetFormatPr defaultRowHeight="16.5" x14ac:dyDescent="0.3"/>
  <sheetData>
    <row r="6" spans="5:9" x14ac:dyDescent="0.3">
      <c r="F6" t="s">
        <v>466</v>
      </c>
      <c r="G6" t="s">
        <v>467</v>
      </c>
      <c r="H6" t="s">
        <v>468</v>
      </c>
      <c r="I6" t="s">
        <v>470</v>
      </c>
    </row>
    <row r="7" spans="5:9" x14ac:dyDescent="0.3">
      <c r="E7" t="s">
        <v>465</v>
      </c>
      <c r="F7">
        <v>1</v>
      </c>
      <c r="G7">
        <v>1</v>
      </c>
      <c r="H7">
        <v>1</v>
      </c>
    </row>
    <row r="8" spans="5:9" x14ac:dyDescent="0.3">
      <c r="E8" t="s">
        <v>469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5"/>
  <sheetViews>
    <sheetView zoomScale="70" zoomScaleNormal="70" workbookViewId="0">
      <pane ySplit="1" topLeftCell="A2" activePane="bottomLeft" state="frozen"/>
      <selection pane="bottomLeft" activeCell="F11" sqref="F11"/>
    </sheetView>
  </sheetViews>
  <sheetFormatPr defaultColWidth="8.875" defaultRowHeight="16.5" x14ac:dyDescent="0.3"/>
  <cols>
    <col min="2" max="2" width="15.875" customWidth="1"/>
    <col min="3" max="15" width="20.875" customWidth="1"/>
  </cols>
  <sheetData>
    <row r="3" spans="2:15" ht="17.25" x14ac:dyDescent="0.3">
      <c r="B3" s="23" t="s">
        <v>185</v>
      </c>
    </row>
    <row r="4" spans="2:15" ht="17.25" thickBot="1" x14ac:dyDescent="0.35"/>
    <row r="5" spans="2:15" ht="21" thickBot="1" x14ac:dyDescent="0.35">
      <c r="B5" s="19" t="s">
        <v>184</v>
      </c>
      <c r="C5" s="20" t="s">
        <v>1</v>
      </c>
      <c r="D5" s="21" t="s">
        <v>2</v>
      </c>
      <c r="E5" s="21" t="s">
        <v>5</v>
      </c>
      <c r="F5" s="21" t="s">
        <v>6</v>
      </c>
      <c r="G5" s="21" t="s">
        <v>7</v>
      </c>
      <c r="H5" s="21" t="s">
        <v>8</v>
      </c>
      <c r="I5" s="21" t="s">
        <v>4</v>
      </c>
      <c r="J5" s="21" t="s">
        <v>9</v>
      </c>
      <c r="K5" s="21" t="s">
        <v>10</v>
      </c>
      <c r="L5" s="21" t="s">
        <v>11</v>
      </c>
      <c r="M5" s="21" t="s">
        <v>3</v>
      </c>
      <c r="N5" s="21" t="s">
        <v>51</v>
      </c>
      <c r="O5" s="22" t="s">
        <v>52</v>
      </c>
    </row>
    <row r="6" spans="2:15" ht="17.25" x14ac:dyDescent="0.3">
      <c r="B6" s="177" t="s">
        <v>12</v>
      </c>
      <c r="C6" s="1" t="s">
        <v>15</v>
      </c>
      <c r="D6" s="2" t="s">
        <v>89</v>
      </c>
      <c r="E6" s="2" t="s">
        <v>16</v>
      </c>
      <c r="F6" s="2"/>
      <c r="G6" s="2" t="s">
        <v>20</v>
      </c>
      <c r="H6" s="2" t="s">
        <v>20</v>
      </c>
      <c r="I6" s="2" t="s">
        <v>18</v>
      </c>
      <c r="J6" s="2" t="s">
        <v>16</v>
      </c>
      <c r="K6" s="2" t="s">
        <v>31</v>
      </c>
      <c r="L6" s="2" t="s">
        <v>37</v>
      </c>
      <c r="M6" s="2" t="s">
        <v>82</v>
      </c>
      <c r="N6" s="2" t="s">
        <v>73</v>
      </c>
      <c r="O6" s="3" t="s">
        <v>72</v>
      </c>
    </row>
    <row r="7" spans="2:15" ht="17.25" x14ac:dyDescent="0.3">
      <c r="B7" s="178"/>
      <c r="C7" s="4" t="s">
        <v>87</v>
      </c>
      <c r="D7" s="5" t="s">
        <v>16</v>
      </c>
      <c r="E7" s="5" t="s">
        <v>17</v>
      </c>
      <c r="F7" s="5"/>
      <c r="G7" s="5" t="s">
        <v>21</v>
      </c>
      <c r="H7" s="5" t="s">
        <v>21</v>
      </c>
      <c r="I7" s="5"/>
      <c r="J7" s="5" t="s">
        <v>29</v>
      </c>
      <c r="K7" s="5" t="s">
        <v>32</v>
      </c>
      <c r="L7" s="5" t="s">
        <v>38</v>
      </c>
      <c r="M7" s="5" t="s">
        <v>81</v>
      </c>
      <c r="N7" s="5" t="s">
        <v>74</v>
      </c>
      <c r="O7" s="6"/>
    </row>
    <row r="8" spans="2:15" ht="17.25" x14ac:dyDescent="0.3">
      <c r="B8" s="178"/>
      <c r="C8" s="4" t="s">
        <v>88</v>
      </c>
      <c r="D8" s="5" t="s">
        <v>90</v>
      </c>
      <c r="E8" s="5" t="s">
        <v>18</v>
      </c>
      <c r="F8" s="5"/>
      <c r="G8" s="5" t="s">
        <v>22</v>
      </c>
      <c r="H8" s="5" t="s">
        <v>22</v>
      </c>
      <c r="I8" s="5"/>
      <c r="J8" s="5" t="s">
        <v>13</v>
      </c>
      <c r="K8" s="5" t="s">
        <v>33</v>
      </c>
      <c r="L8" s="5"/>
      <c r="M8" s="5" t="s">
        <v>13</v>
      </c>
      <c r="N8" s="5" t="s">
        <v>75</v>
      </c>
      <c r="O8" s="6"/>
    </row>
    <row r="9" spans="2:15" ht="17.25" x14ac:dyDescent="0.3">
      <c r="B9" s="178"/>
      <c r="C9" s="4" t="s">
        <v>19</v>
      </c>
      <c r="D9" s="5" t="s">
        <v>91</v>
      </c>
      <c r="E9" s="5" t="s">
        <v>19</v>
      </c>
      <c r="F9" s="5"/>
      <c r="G9" s="5" t="s">
        <v>23</v>
      </c>
      <c r="H9" s="5" t="s">
        <v>23</v>
      </c>
      <c r="I9" s="5"/>
      <c r="J9" s="5" t="s">
        <v>30</v>
      </c>
      <c r="K9" s="5" t="s">
        <v>34</v>
      </c>
      <c r="L9" s="5"/>
      <c r="M9" s="5" t="s">
        <v>14</v>
      </c>
      <c r="N9" s="5" t="s">
        <v>76</v>
      </c>
      <c r="O9" s="6"/>
    </row>
    <row r="10" spans="2:15" ht="17.25" x14ac:dyDescent="0.3">
      <c r="B10" s="178"/>
      <c r="C10" s="4"/>
      <c r="D10" s="5" t="s">
        <v>92</v>
      </c>
      <c r="E10" s="5"/>
      <c r="F10" s="5"/>
      <c r="G10" s="5" t="s">
        <v>24</v>
      </c>
      <c r="H10" s="5" t="s">
        <v>24</v>
      </c>
      <c r="I10" s="5"/>
      <c r="J10" s="5" t="s">
        <v>18</v>
      </c>
      <c r="K10" s="5" t="s">
        <v>35</v>
      </c>
      <c r="L10" s="5"/>
      <c r="M10" s="5" t="s">
        <v>75</v>
      </c>
      <c r="N10" s="5" t="s">
        <v>77</v>
      </c>
      <c r="O10" s="6"/>
    </row>
    <row r="11" spans="2:15" ht="17.25" x14ac:dyDescent="0.3">
      <c r="B11" s="178"/>
      <c r="C11" s="4"/>
      <c r="D11" s="5" t="s">
        <v>19</v>
      </c>
      <c r="E11" s="5"/>
      <c r="F11" s="5"/>
      <c r="G11" s="5" t="s">
        <v>25</v>
      </c>
      <c r="H11" s="5" t="s">
        <v>25</v>
      </c>
      <c r="I11" s="5"/>
      <c r="J11" s="5" t="s">
        <v>19</v>
      </c>
      <c r="K11" s="5" t="s">
        <v>36</v>
      </c>
      <c r="L11" s="5"/>
      <c r="M11" s="5" t="s">
        <v>17</v>
      </c>
      <c r="N11" s="5" t="s">
        <v>78</v>
      </c>
      <c r="O11" s="6"/>
    </row>
    <row r="12" spans="2:15" ht="17.25" x14ac:dyDescent="0.3">
      <c r="B12" s="178"/>
      <c r="C12" s="4"/>
      <c r="D12" s="5"/>
      <c r="E12" s="5"/>
      <c r="F12" s="5"/>
      <c r="G12" s="5" t="s">
        <v>26</v>
      </c>
      <c r="H12" s="5" t="s">
        <v>26</v>
      </c>
      <c r="I12" s="5"/>
      <c r="J12" s="5"/>
      <c r="K12" s="5"/>
      <c r="L12" s="5"/>
      <c r="M12" s="5" t="s">
        <v>18</v>
      </c>
      <c r="N12" s="5"/>
      <c r="O12" s="6"/>
    </row>
    <row r="13" spans="2:15" ht="17.25" x14ac:dyDescent="0.3">
      <c r="B13" s="178"/>
      <c r="C13" s="4"/>
      <c r="D13" s="5"/>
      <c r="E13" s="5"/>
      <c r="F13" s="5"/>
      <c r="G13" s="5" t="s">
        <v>27</v>
      </c>
      <c r="H13" s="5" t="s">
        <v>28</v>
      </c>
      <c r="I13" s="5"/>
      <c r="J13" s="5"/>
      <c r="K13" s="5"/>
      <c r="L13" s="5"/>
      <c r="M13" s="5" t="s">
        <v>80</v>
      </c>
      <c r="N13" s="5"/>
      <c r="O13" s="6"/>
    </row>
    <row r="14" spans="2:15" ht="17.25" x14ac:dyDescent="0.3">
      <c r="B14" s="178"/>
      <c r="C14" s="4"/>
      <c r="D14" s="5"/>
      <c r="E14" s="5"/>
      <c r="F14" s="5"/>
      <c r="G14" s="5"/>
      <c r="H14" s="5"/>
      <c r="I14" s="5"/>
      <c r="J14" s="5"/>
      <c r="K14" s="5"/>
      <c r="L14" s="5"/>
      <c r="M14" s="5" t="s">
        <v>79</v>
      </c>
      <c r="N14" s="5"/>
      <c r="O14" s="6"/>
    </row>
    <row r="15" spans="2:15" ht="18" thickBot="1" x14ac:dyDescent="0.35">
      <c r="B15" s="179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</row>
    <row r="16" spans="2:15" ht="17.25" x14ac:dyDescent="0.3">
      <c r="B16" s="177" t="s">
        <v>0</v>
      </c>
      <c r="C16" s="1" t="s">
        <v>39</v>
      </c>
      <c r="D16" s="2" t="s">
        <v>44</v>
      </c>
      <c r="E16" s="2"/>
      <c r="F16" s="2" t="s">
        <v>48</v>
      </c>
      <c r="G16" s="2" t="s">
        <v>68</v>
      </c>
      <c r="H16" s="2" t="s">
        <v>67</v>
      </c>
      <c r="I16" s="2" t="s">
        <v>60</v>
      </c>
      <c r="J16" s="2" t="s">
        <v>62</v>
      </c>
      <c r="K16" s="2" t="s">
        <v>63</v>
      </c>
      <c r="L16" s="2" t="s">
        <v>48</v>
      </c>
      <c r="M16" s="2" t="s">
        <v>83</v>
      </c>
      <c r="N16" s="2" t="s">
        <v>68</v>
      </c>
      <c r="O16" s="3" t="s">
        <v>44</v>
      </c>
    </row>
    <row r="17" spans="2:15" ht="17.25" x14ac:dyDescent="0.3">
      <c r="B17" s="178"/>
      <c r="C17" s="4" t="s">
        <v>40</v>
      </c>
      <c r="D17" s="5" t="s">
        <v>45</v>
      </c>
      <c r="E17" s="5"/>
      <c r="F17" s="5" t="s">
        <v>49</v>
      </c>
      <c r="G17" s="5" t="s">
        <v>53</v>
      </c>
      <c r="H17" s="5" t="s">
        <v>56</v>
      </c>
      <c r="I17" s="5" t="s">
        <v>61</v>
      </c>
      <c r="J17" s="5"/>
      <c r="K17" s="5" t="s">
        <v>64</v>
      </c>
      <c r="L17" s="5" t="s">
        <v>49</v>
      </c>
      <c r="M17" s="5" t="s">
        <v>84</v>
      </c>
      <c r="N17" s="5" t="s">
        <v>69</v>
      </c>
      <c r="O17" s="6"/>
    </row>
    <row r="18" spans="2:15" ht="17.25" x14ac:dyDescent="0.3">
      <c r="B18" s="178"/>
      <c r="C18" s="4" t="s">
        <v>41</v>
      </c>
      <c r="D18" s="5" t="s">
        <v>46</v>
      </c>
      <c r="E18" s="5"/>
      <c r="F18" s="5" t="s">
        <v>50</v>
      </c>
      <c r="G18" s="5" t="s">
        <v>54</v>
      </c>
      <c r="H18" s="5" t="s">
        <v>57</v>
      </c>
      <c r="I18" s="5"/>
      <c r="J18" s="5"/>
      <c r="K18" s="5" t="s">
        <v>65</v>
      </c>
      <c r="L18" s="5" t="s">
        <v>50</v>
      </c>
      <c r="M18" s="5" t="s">
        <v>85</v>
      </c>
      <c r="N18" s="5" t="s">
        <v>70</v>
      </c>
      <c r="O18" s="6"/>
    </row>
    <row r="19" spans="2:15" ht="17.25" x14ac:dyDescent="0.3">
      <c r="B19" s="178"/>
      <c r="C19" s="4" t="s">
        <v>42</v>
      </c>
      <c r="D19" s="5" t="s">
        <v>47</v>
      </c>
      <c r="E19" s="5"/>
      <c r="F19" s="5"/>
      <c r="G19" s="5" t="s">
        <v>55</v>
      </c>
      <c r="H19" s="5" t="s">
        <v>55</v>
      </c>
      <c r="I19" s="5"/>
      <c r="J19" s="5"/>
      <c r="K19" s="5" t="s">
        <v>66</v>
      </c>
      <c r="L19" s="5"/>
      <c r="M19" s="5" t="s">
        <v>44</v>
      </c>
      <c r="N19" s="5" t="s">
        <v>71</v>
      </c>
      <c r="O19" s="6"/>
    </row>
    <row r="20" spans="2:15" ht="17.25" x14ac:dyDescent="0.3">
      <c r="B20" s="178"/>
      <c r="C20" s="4" t="s">
        <v>43</v>
      </c>
      <c r="D20" s="5"/>
      <c r="E20" s="5"/>
      <c r="F20" s="5"/>
      <c r="G20" s="5" t="s">
        <v>59</v>
      </c>
      <c r="H20" s="5" t="s">
        <v>58</v>
      </c>
      <c r="I20" s="5"/>
      <c r="J20" s="5"/>
      <c r="K20" s="5"/>
      <c r="L20" s="5"/>
      <c r="M20" s="5" t="s">
        <v>86</v>
      </c>
      <c r="N20" s="5"/>
      <c r="O20" s="6"/>
    </row>
    <row r="21" spans="2:15" ht="17.25" x14ac:dyDescent="0.3">
      <c r="B21" s="178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 t="s">
        <v>47</v>
      </c>
      <c r="N21" s="11"/>
      <c r="O21" s="12"/>
    </row>
    <row r="22" spans="2:15" ht="18" thickBot="1" x14ac:dyDescent="0.35">
      <c r="B22" s="179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</row>
    <row r="23" spans="2:15" ht="17.25" x14ac:dyDescent="0.3">
      <c r="B23" s="177" t="s">
        <v>93</v>
      </c>
      <c r="C23" s="16" t="s">
        <v>94</v>
      </c>
      <c r="D23" s="17" t="s">
        <v>98</v>
      </c>
      <c r="E23" s="17" t="s">
        <v>99</v>
      </c>
      <c r="F23" s="17"/>
      <c r="G23" s="17" t="s">
        <v>100</v>
      </c>
      <c r="H23" s="17" t="s">
        <v>102</v>
      </c>
      <c r="I23" s="17"/>
      <c r="J23" s="17" t="s">
        <v>104</v>
      </c>
      <c r="K23" s="17"/>
      <c r="L23" s="17" t="s">
        <v>105</v>
      </c>
      <c r="M23" s="17" t="s">
        <v>99</v>
      </c>
      <c r="N23" s="17" t="s">
        <v>106</v>
      </c>
      <c r="O23" s="18" t="s">
        <v>109</v>
      </c>
    </row>
    <row r="24" spans="2:15" ht="17.25" x14ac:dyDescent="0.3">
      <c r="B24" s="178"/>
      <c r="C24" s="10" t="s">
        <v>95</v>
      </c>
      <c r="D24" s="11"/>
      <c r="E24" s="11"/>
      <c r="F24" s="11"/>
      <c r="G24" s="11" t="s">
        <v>101</v>
      </c>
      <c r="H24" s="11" t="s">
        <v>103</v>
      </c>
      <c r="I24" s="11"/>
      <c r="J24" s="11"/>
      <c r="K24" s="11"/>
      <c r="L24" s="11"/>
      <c r="M24" s="11" t="s">
        <v>106</v>
      </c>
      <c r="N24" s="11" t="s">
        <v>108</v>
      </c>
      <c r="O24" s="12"/>
    </row>
    <row r="25" spans="2:15" ht="17.25" x14ac:dyDescent="0.3">
      <c r="B25" s="178"/>
      <c r="C25" s="10" t="s">
        <v>96</v>
      </c>
      <c r="D25" s="11"/>
      <c r="E25" s="11"/>
      <c r="F25" s="11"/>
      <c r="G25" s="11"/>
      <c r="H25" s="11"/>
      <c r="I25" s="11"/>
      <c r="J25" s="11"/>
      <c r="K25" s="11"/>
      <c r="L25" s="11"/>
      <c r="M25" s="11" t="s">
        <v>110</v>
      </c>
      <c r="N25" s="11" t="s">
        <v>107</v>
      </c>
      <c r="O25" s="12"/>
    </row>
    <row r="26" spans="2:15" ht="17.25" x14ac:dyDescent="0.3">
      <c r="B26" s="178"/>
      <c r="C26" s="10" t="s">
        <v>97</v>
      </c>
      <c r="D26" s="11"/>
      <c r="E26" s="11"/>
      <c r="F26" s="11"/>
      <c r="G26" s="11"/>
      <c r="H26" s="11"/>
      <c r="I26" s="11"/>
      <c r="J26" s="11"/>
      <c r="K26" s="11"/>
      <c r="L26" s="11"/>
      <c r="M26" s="11" t="s">
        <v>107</v>
      </c>
      <c r="N26" s="11"/>
      <c r="O26" s="12"/>
    </row>
    <row r="27" spans="2:15" ht="18" thickBot="1" x14ac:dyDescent="0.35">
      <c r="B27" s="179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2:15" ht="17.25" x14ac:dyDescent="0.3">
      <c r="B28" s="177" t="s">
        <v>116</v>
      </c>
      <c r="C28" s="16" t="s">
        <v>117</v>
      </c>
      <c r="D28" s="17" t="s">
        <v>118</v>
      </c>
      <c r="E28" s="17"/>
      <c r="F28" s="17"/>
      <c r="G28" s="17" t="s">
        <v>119</v>
      </c>
      <c r="H28" s="17" t="s">
        <v>120</v>
      </c>
      <c r="I28" s="17"/>
      <c r="J28" s="17" t="s">
        <v>121</v>
      </c>
      <c r="K28" s="17" t="s">
        <v>122</v>
      </c>
      <c r="L28" s="17" t="s">
        <v>123</v>
      </c>
      <c r="M28" s="17" t="s">
        <v>124</v>
      </c>
      <c r="N28" s="17" t="s">
        <v>125</v>
      </c>
      <c r="O28" s="18" t="s">
        <v>126</v>
      </c>
    </row>
    <row r="29" spans="2:15" ht="17.25" x14ac:dyDescent="0.3">
      <c r="B29" s="178"/>
      <c r="C29" s="10"/>
      <c r="D29" s="11" t="s">
        <v>127</v>
      </c>
      <c r="E29" s="11"/>
      <c r="F29" s="11"/>
      <c r="G29" s="11"/>
      <c r="H29" s="11"/>
      <c r="I29" s="11"/>
      <c r="J29" s="11"/>
      <c r="K29" s="11"/>
      <c r="L29" s="11"/>
      <c r="M29" s="11" t="s">
        <v>118</v>
      </c>
      <c r="N29" s="11"/>
      <c r="O29" s="12"/>
    </row>
    <row r="30" spans="2:15" ht="17.25" x14ac:dyDescent="0.3">
      <c r="B30" s="178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 t="s">
        <v>128</v>
      </c>
      <c r="N30" s="11"/>
      <c r="O30" s="12"/>
    </row>
    <row r="31" spans="2:15" ht="17.25" x14ac:dyDescent="0.3">
      <c r="B31" s="178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 t="s">
        <v>129</v>
      </c>
      <c r="N31" s="11"/>
      <c r="O31" s="12"/>
    </row>
    <row r="32" spans="2:15" ht="17.25" x14ac:dyDescent="0.3">
      <c r="B32" s="178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 t="s">
        <v>130</v>
      </c>
      <c r="N32" s="11"/>
      <c r="O32" s="12"/>
    </row>
    <row r="33" spans="2:16" ht="17.25" x14ac:dyDescent="0.3">
      <c r="B33" s="178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 t="s">
        <v>125</v>
      </c>
      <c r="N33" s="11"/>
      <c r="O33" s="12"/>
    </row>
    <row r="34" spans="2:16" ht="18" thickBot="1" x14ac:dyDescent="0.35">
      <c r="B34" s="17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</row>
    <row r="35" spans="2:16" ht="17.25" x14ac:dyDescent="0.3">
      <c r="B35" s="177" t="s">
        <v>131</v>
      </c>
      <c r="C35" s="16" t="s">
        <v>132</v>
      </c>
      <c r="D35" s="17" t="s">
        <v>133</v>
      </c>
      <c r="E35" s="17"/>
      <c r="F35" s="17" t="s">
        <v>134</v>
      </c>
      <c r="G35" s="17" t="s">
        <v>135</v>
      </c>
      <c r="H35" s="11" t="s">
        <v>145</v>
      </c>
      <c r="I35" s="17" t="s">
        <v>136</v>
      </c>
      <c r="J35" s="17" t="s">
        <v>137</v>
      </c>
      <c r="K35" s="17" t="s">
        <v>138</v>
      </c>
      <c r="L35" s="17" t="s">
        <v>139</v>
      </c>
      <c r="M35" s="17" t="s">
        <v>140</v>
      </c>
      <c r="N35" s="17" t="s">
        <v>141</v>
      </c>
      <c r="O35" s="18" t="s">
        <v>142</v>
      </c>
    </row>
    <row r="36" spans="2:16" ht="17.25" x14ac:dyDescent="0.3">
      <c r="B36" s="178"/>
      <c r="C36" s="10" t="s">
        <v>143</v>
      </c>
      <c r="D36" s="11" t="s">
        <v>144</v>
      </c>
      <c r="E36" s="11"/>
      <c r="F36" s="11" t="s">
        <v>135</v>
      </c>
      <c r="G36" s="11" t="s">
        <v>145</v>
      </c>
      <c r="H36" s="5" t="s">
        <v>152</v>
      </c>
      <c r="I36" s="11"/>
      <c r="J36" s="11" t="s">
        <v>146</v>
      </c>
      <c r="K36" s="11" t="s">
        <v>147</v>
      </c>
      <c r="L36" s="11" t="s">
        <v>135</v>
      </c>
      <c r="M36" s="11" t="s">
        <v>148</v>
      </c>
      <c r="N36" s="11" t="s">
        <v>149</v>
      </c>
      <c r="O36" s="12" t="s">
        <v>150</v>
      </c>
    </row>
    <row r="37" spans="2:16" ht="17.25" x14ac:dyDescent="0.3">
      <c r="B37" s="178"/>
      <c r="C37" s="4" t="s">
        <v>113</v>
      </c>
      <c r="D37" s="5" t="s">
        <v>114</v>
      </c>
      <c r="E37" s="5"/>
      <c r="F37" s="5"/>
      <c r="G37" s="5" t="s">
        <v>151</v>
      </c>
      <c r="H37" s="5" t="s">
        <v>157</v>
      </c>
      <c r="I37" s="5"/>
      <c r="J37" s="5"/>
      <c r="K37" s="5" t="s">
        <v>115</v>
      </c>
      <c r="L37" s="5"/>
      <c r="M37" s="5" t="s">
        <v>111</v>
      </c>
      <c r="N37" s="5" t="s">
        <v>153</v>
      </c>
      <c r="O37" s="6" t="s">
        <v>154</v>
      </c>
    </row>
    <row r="38" spans="2:16" ht="17.25" x14ac:dyDescent="0.3">
      <c r="B38" s="178"/>
      <c r="C38" s="4" t="s">
        <v>155</v>
      </c>
      <c r="D38" s="5" t="s">
        <v>150</v>
      </c>
      <c r="E38" s="5"/>
      <c r="F38" s="5"/>
      <c r="G38" s="5" t="s">
        <v>156</v>
      </c>
      <c r="H38" s="5" t="s">
        <v>164</v>
      </c>
      <c r="I38" s="5"/>
      <c r="J38" s="5"/>
      <c r="K38" s="5" t="s">
        <v>158</v>
      </c>
      <c r="L38" s="5"/>
      <c r="M38" s="5" t="s">
        <v>159</v>
      </c>
      <c r="N38" s="5" t="s">
        <v>112</v>
      </c>
      <c r="O38" s="6" t="s">
        <v>160</v>
      </c>
    </row>
    <row r="39" spans="2:16" ht="17.25" x14ac:dyDescent="0.3">
      <c r="B39" s="178"/>
      <c r="C39" s="4" t="s">
        <v>161</v>
      </c>
      <c r="D39" s="5" t="s">
        <v>162</v>
      </c>
      <c r="E39" s="5"/>
      <c r="F39" s="5"/>
      <c r="G39" s="5" t="s">
        <v>163</v>
      </c>
      <c r="H39" s="5" t="s">
        <v>171</v>
      </c>
      <c r="I39" s="5"/>
      <c r="J39" s="5"/>
      <c r="K39" s="5" t="s">
        <v>165</v>
      </c>
      <c r="L39" s="5"/>
      <c r="M39" s="5" t="s">
        <v>166</v>
      </c>
      <c r="N39" s="5" t="s">
        <v>167</v>
      </c>
      <c r="O39" s="6" t="s">
        <v>168</v>
      </c>
    </row>
    <row r="40" spans="2:16" ht="17.25" x14ac:dyDescent="0.3">
      <c r="B40" s="178"/>
      <c r="C40" s="4"/>
      <c r="D40" s="5" t="s">
        <v>169</v>
      </c>
      <c r="E40" s="5"/>
      <c r="F40" s="5"/>
      <c r="G40" s="5" t="s">
        <v>170</v>
      </c>
      <c r="H40" s="5" t="s">
        <v>176</v>
      </c>
      <c r="I40" s="5"/>
      <c r="J40" s="5"/>
      <c r="K40" s="5" t="s">
        <v>172</v>
      </c>
      <c r="L40" s="5"/>
      <c r="M40" s="5" t="s">
        <v>173</v>
      </c>
      <c r="N40" s="5" t="s">
        <v>174</v>
      </c>
      <c r="O40" s="6"/>
    </row>
    <row r="41" spans="2:16" ht="17.25" x14ac:dyDescent="0.3">
      <c r="B41" s="178"/>
      <c r="C41" s="4"/>
      <c r="D41" s="5"/>
      <c r="E41" s="5"/>
      <c r="F41" s="5"/>
      <c r="G41" s="5" t="s">
        <v>175</v>
      </c>
      <c r="H41" s="5" t="s">
        <v>180</v>
      </c>
      <c r="I41" s="5"/>
      <c r="J41" s="5"/>
      <c r="K41" s="5" t="s">
        <v>177</v>
      </c>
      <c r="L41" s="5"/>
      <c r="M41" s="5" t="s">
        <v>178</v>
      </c>
      <c r="N41" s="5"/>
      <c r="O41" s="6"/>
    </row>
    <row r="42" spans="2:16" ht="17.25" x14ac:dyDescent="0.3">
      <c r="B42" s="178"/>
      <c r="C42" s="4"/>
      <c r="D42" s="5"/>
      <c r="E42" s="5"/>
      <c r="F42" s="5"/>
      <c r="G42" s="5" t="s">
        <v>179</v>
      </c>
      <c r="H42" s="5" t="s">
        <v>183</v>
      </c>
      <c r="I42" s="5"/>
      <c r="J42" s="5"/>
      <c r="K42" s="5" t="s">
        <v>181</v>
      </c>
      <c r="L42" s="5"/>
      <c r="M42" s="5" t="s">
        <v>182</v>
      </c>
      <c r="N42" s="5"/>
      <c r="O42" s="6"/>
    </row>
    <row r="43" spans="2:16" ht="17.25" x14ac:dyDescent="0.3">
      <c r="B43" s="178"/>
      <c r="C43" s="4"/>
      <c r="D43" s="5"/>
      <c r="E43" s="5"/>
      <c r="F43" s="5"/>
      <c r="G43" s="5" t="s">
        <v>183</v>
      </c>
      <c r="I43" s="5"/>
      <c r="J43" s="5"/>
      <c r="K43" s="5"/>
      <c r="L43" s="5"/>
      <c r="M43" s="5" t="s">
        <v>168</v>
      </c>
      <c r="N43" s="5"/>
      <c r="O43" s="6"/>
    </row>
    <row r="44" spans="2:16" ht="18" thickBot="1" x14ac:dyDescent="0.35">
      <c r="B44" s="178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</row>
    <row r="45" spans="2:16" ht="21" thickBot="1" x14ac:dyDescent="0.35">
      <c r="B45" s="24" t="s">
        <v>186</v>
      </c>
      <c r="C45" s="25">
        <v>20</v>
      </c>
      <c r="D45" s="25">
        <v>19</v>
      </c>
      <c r="E45" s="25">
        <v>5</v>
      </c>
      <c r="F45" s="25">
        <v>6</v>
      </c>
      <c r="G45" s="25">
        <v>25</v>
      </c>
      <c r="H45" s="25">
        <v>24</v>
      </c>
      <c r="I45" s="25">
        <v>4</v>
      </c>
      <c r="J45" s="25">
        <v>11</v>
      </c>
      <c r="K45" s="25">
        <v>19</v>
      </c>
      <c r="L45" s="25">
        <v>9</v>
      </c>
      <c r="M45" s="25">
        <v>34</v>
      </c>
      <c r="N45" s="25">
        <v>20</v>
      </c>
      <c r="O45" s="26">
        <v>9</v>
      </c>
      <c r="P45">
        <f>SUM(C45:O45)</f>
        <v>205</v>
      </c>
    </row>
  </sheetData>
  <mergeCells count="5">
    <mergeCell ref="B35:B44"/>
    <mergeCell ref="B6:B15"/>
    <mergeCell ref="B16:B22"/>
    <mergeCell ref="B23:B27"/>
    <mergeCell ref="B28:B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체크리스트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kotech</dc:creator>
  <cp:lastModifiedBy>kotech</cp:lastModifiedBy>
  <cp:lastPrinted>2021-01-19T09:30:57Z</cp:lastPrinted>
  <dcterms:created xsi:type="dcterms:W3CDTF">2021-01-17T05:50:56Z</dcterms:created>
  <dcterms:modified xsi:type="dcterms:W3CDTF">2021-01-30T05:30:13Z</dcterms:modified>
</cp:coreProperties>
</file>