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nedrive\Note\work\TipTop GP\worklog\能美\cxmr002\"/>
    </mc:Choice>
  </mc:AlternateContent>
  <bookViews>
    <workbookView xWindow="0" yWindow="0" windowWidth="19776" windowHeight="8388" activeTab="1"/>
  </bookViews>
  <sheets>
    <sheet name="东南亚中介计费表-设定" sheetId="1" r:id="rId1"/>
    <sheet name="东南亚中介计费报表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Q3" i="2" l="1"/>
  <c r="P3" i="2"/>
  <c r="N3" i="2"/>
  <c r="R2" i="2"/>
  <c r="P2" i="2"/>
</calcChain>
</file>

<file path=xl/sharedStrings.xml><?xml version="1.0" encoding="utf-8"?>
<sst xmlns="http://schemas.openxmlformats.org/spreadsheetml/2006/main" count="125" uniqueCount="109">
  <si>
    <t>品目番号</t>
  </si>
  <si>
    <t>品名</t>
  </si>
  <si>
    <t>规格</t>
  </si>
  <si>
    <t>中介费US$</t>
  </si>
  <si>
    <t>印度技术指导费(元）</t>
  </si>
  <si>
    <t>设定时间</t>
  </si>
  <si>
    <t>备注说明</t>
  </si>
  <si>
    <t>例：</t>
  </si>
  <si>
    <t>G1B0066</t>
  </si>
  <si>
    <t>入力用中继器(小)</t>
  </si>
  <si>
    <t>FRRU004-MCM</t>
  </si>
  <si>
    <t>2017年设定值</t>
  </si>
  <si>
    <t>G2C0261</t>
  </si>
  <si>
    <t>サウンダーベース</t>
  </si>
  <si>
    <t>FZBU005-ASB</t>
  </si>
  <si>
    <t>开窗可选</t>
  </si>
  <si>
    <t>根据料件编号固定</t>
  </si>
  <si>
    <t>数值可填入，报表抓取用</t>
  </si>
  <si>
    <t>这里的中介费，币种是美元</t>
  </si>
  <si>
    <t>这里的指导费，币种是人民币</t>
  </si>
  <si>
    <t>不能为空</t>
  </si>
  <si>
    <t>如果输入空值，则赋值为0</t>
  </si>
  <si>
    <t>可以为空</t>
  </si>
  <si>
    <t>输出格式</t>
  </si>
  <si>
    <t>出货日期</t>
  </si>
  <si>
    <t>例:</t>
  </si>
  <si>
    <r>
      <rPr>
        <b/>
        <sz val="11"/>
        <color rgb="FFFF0000"/>
        <rFont val="宋体"/>
        <charset val="134"/>
      </rPr>
      <t>OUD</t>
    </r>
    <r>
      <rPr>
        <sz val="11"/>
        <color theme="1"/>
        <rFont val="宋体"/>
        <charset val="134"/>
      </rPr>
      <t>-178018</t>
    </r>
  </si>
  <si>
    <t>nohmi006</t>
  </si>
  <si>
    <t>印度能美</t>
  </si>
  <si>
    <t>504-178036</t>
  </si>
  <si>
    <t>IND-UN-GS-1000S-SNS-002</t>
  </si>
  <si>
    <t>印度OUT-OUT</t>
  </si>
  <si>
    <t>nohmi-jaya</t>
  </si>
  <si>
    <t>JAYA</t>
  </si>
  <si>
    <t>NSE-FPO/FSC/1708/0006</t>
  </si>
  <si>
    <t>印尼OUT-OUT</t>
  </si>
  <si>
    <t>……</t>
  </si>
  <si>
    <t>根据设定表单价*数量</t>
  </si>
  <si>
    <t>直接取出货单上的汇率</t>
  </si>
  <si>
    <t>根据出货单，关联axrt300，取本币税前金额</t>
  </si>
  <si>
    <t>根据中介费金额US$/出货月初汇率计算</t>
  </si>
  <si>
    <t>报表逻辑：</t>
  </si>
  <si>
    <r>
      <rPr>
        <sz val="11"/>
        <color theme="1"/>
        <rFont val="宋体"/>
        <charset val="134"/>
      </rPr>
      <t>一般使用条件，在订单单号录入条件"OU*"，并录入出货日期区间，如“170101：171231”（2017年）。找出所有开头为"OU"的订单，然后根据</t>
    </r>
    <r>
      <rPr>
        <sz val="11"/>
        <color rgb="FFFF0000"/>
        <rFont val="宋体"/>
        <charset val="134"/>
      </rPr>
      <t>订单起始号设定</t>
    </r>
    <r>
      <rPr>
        <sz val="11"/>
        <rFont val="宋体"/>
        <charset val="134"/>
      </rPr>
      <t>，进行计算。</t>
    </r>
  </si>
  <si>
    <t>如果没有找到设定表中相对应的设定值，则金额为0</t>
  </si>
  <si>
    <t>报表输出条件</t>
  </si>
  <si>
    <t>订单起始号设定</t>
  </si>
  <si>
    <t>说明</t>
  </si>
  <si>
    <t>1.订单单号</t>
  </si>
  <si>
    <t>中介费</t>
  </si>
  <si>
    <t>OUA</t>
  </si>
  <si>
    <t>如果OUA为销售订单单头，则计算中介费（出货数量*设定表中介费），印度指导费不予考虑</t>
  </si>
  <si>
    <t>2.出货日期</t>
  </si>
  <si>
    <t>印度指导费</t>
  </si>
  <si>
    <t>OUD</t>
  </si>
  <si>
    <t>如果OUD为销售订单单头，则计算印度指导费（出货数量*设定表印度指导费），中介费不予考虑</t>
  </si>
  <si>
    <t>3.账款客户</t>
  </si>
  <si>
    <t>4.产品编号</t>
  </si>
  <si>
    <t>限定条件：出货单的币种，只有美金，才统计，其他的不统计</t>
  </si>
  <si>
    <t>排序条件</t>
  </si>
  <si>
    <t>订单类型▼</t>
  </si>
  <si>
    <r>
      <rPr>
        <sz val="11"/>
        <color theme="1"/>
        <rFont val="宋体"/>
        <charset val="134"/>
      </rPr>
      <t>客户编号</t>
    </r>
    <r>
      <rPr>
        <sz val="11"/>
        <color theme="1"/>
        <rFont val="宋体"/>
        <charset val="134"/>
      </rPr>
      <t>▼</t>
    </r>
  </si>
  <si>
    <r>
      <rPr>
        <sz val="11"/>
        <color theme="1"/>
        <rFont val="宋体"/>
        <charset val="134"/>
      </rPr>
      <t>订单单号</t>
    </r>
    <r>
      <rPr>
        <sz val="11"/>
        <color theme="1"/>
        <rFont val="宋体"/>
        <charset val="134"/>
      </rPr>
      <t>▼</t>
    </r>
  </si>
  <si>
    <r>
      <rPr>
        <sz val="11"/>
        <color theme="1"/>
        <rFont val="宋体"/>
        <charset val="134"/>
      </rPr>
      <t>产品编号</t>
    </r>
    <r>
      <rPr>
        <sz val="11"/>
        <color theme="1"/>
        <rFont val="宋体"/>
        <charset val="134"/>
      </rPr>
      <t>▼</t>
    </r>
  </si>
  <si>
    <t>□小计</t>
  </si>
  <si>
    <t>说明：</t>
  </si>
  <si>
    <t>订单类型小计：订单单头归类，所有相同的单头金额做合计，如所有OUD单头的中介费金额和印度指导费金额做合计（报表输出以此为默认方式）</t>
  </si>
  <si>
    <t>客户编号小计：根据客户编号排序，相同客户的订单出货做金额合计</t>
  </si>
  <si>
    <t>订单单号小计：单个订单做金额小计</t>
  </si>
  <si>
    <t>*</t>
  </si>
  <si>
    <t>以上三个条件共存时，优先次序按1.订单类型，2.客户编号，3.订单单号</t>
  </si>
  <si>
    <t>产品编号小计：根据出货的产品编号进行排序（一般在查询单个产品时使用）</t>
  </si>
  <si>
    <r>
      <rPr>
        <b/>
        <sz val="11"/>
        <color rgb="FFFF0000"/>
        <rFont val="宋体"/>
        <charset val="134"/>
      </rPr>
      <t>OUA</t>
    </r>
    <r>
      <rPr>
        <sz val="11"/>
        <color theme="1"/>
        <rFont val="宋体"/>
        <charset val="134"/>
      </rPr>
      <t>-177059</t>
    </r>
    <phoneticPr fontId="15" type="noConversion"/>
  </si>
  <si>
    <t>G1B0066</t>
    <phoneticPr fontId="15" type="noConversion"/>
  </si>
  <si>
    <t>504-177150</t>
    <phoneticPr fontId="15" type="noConversion"/>
  </si>
  <si>
    <r>
      <t>oea</t>
    </r>
    <r>
      <rPr>
        <sz val="8"/>
        <color rgb="FF000000"/>
        <rFont val="新宋体"/>
        <family val="3"/>
        <charset val="134"/>
      </rPr>
      <t>01</t>
    </r>
    <phoneticPr fontId="15" type="noConversion"/>
  </si>
  <si>
    <r>
      <t>o</t>
    </r>
    <r>
      <rPr>
        <sz val="8"/>
        <color rgb="FF000000"/>
        <rFont val="新宋体"/>
        <family val="3"/>
        <charset val="134"/>
      </rPr>
      <t>ea03</t>
    </r>
    <phoneticPr fontId="15" type="noConversion"/>
  </si>
  <si>
    <r>
      <t>o</t>
    </r>
    <r>
      <rPr>
        <sz val="8"/>
        <color rgb="FF000000"/>
        <rFont val="新宋体"/>
        <family val="3"/>
        <charset val="134"/>
      </rPr>
      <t>eb04</t>
    </r>
    <phoneticPr fontId="15" type="noConversion"/>
  </si>
  <si>
    <t>oea10</t>
    <phoneticPr fontId="15" type="noConversion"/>
  </si>
  <si>
    <r>
      <t>t</t>
    </r>
    <r>
      <rPr>
        <sz val="11"/>
        <color theme="1"/>
        <rFont val="宋体"/>
        <family val="3"/>
        <charset val="134"/>
        <scheme val="minor"/>
      </rPr>
      <t>a_oea01</t>
    </r>
    <phoneticPr fontId="15" type="noConversion"/>
  </si>
  <si>
    <r>
      <t>o</t>
    </r>
    <r>
      <rPr>
        <sz val="8"/>
        <color rgb="FF000000"/>
        <rFont val="新宋体"/>
        <family val="3"/>
        <charset val="134"/>
      </rPr>
      <t>ga03</t>
    </r>
    <phoneticPr fontId="15" type="noConversion"/>
  </si>
  <si>
    <r>
      <t>o</t>
    </r>
    <r>
      <rPr>
        <sz val="8"/>
        <color rgb="FF000000"/>
        <rFont val="新宋体"/>
        <family val="3"/>
        <charset val="134"/>
      </rPr>
      <t>ga01</t>
    </r>
    <phoneticPr fontId="15" type="noConversion"/>
  </si>
  <si>
    <r>
      <t>o</t>
    </r>
    <r>
      <rPr>
        <sz val="8"/>
        <color rgb="FF000000"/>
        <rFont val="新宋体"/>
        <family val="3"/>
        <charset val="134"/>
      </rPr>
      <t>gb03</t>
    </r>
    <phoneticPr fontId="15" type="noConversion"/>
  </si>
  <si>
    <r>
      <t>o</t>
    </r>
    <r>
      <rPr>
        <sz val="8"/>
        <color rgb="FF000000"/>
        <rFont val="新宋体"/>
        <family val="3"/>
        <charset val="134"/>
      </rPr>
      <t>ga02</t>
    </r>
    <phoneticPr fontId="15" type="noConversion"/>
  </si>
  <si>
    <r>
      <t>o</t>
    </r>
    <r>
      <rPr>
        <sz val="8"/>
        <color rgb="FF000000"/>
        <rFont val="新宋体"/>
        <family val="3"/>
        <charset val="134"/>
      </rPr>
      <t>gb12</t>
    </r>
    <phoneticPr fontId="15" type="noConversion"/>
  </si>
  <si>
    <t>omb14</t>
  </si>
  <si>
    <r>
      <t>tc_oqd03</t>
    </r>
    <r>
      <rPr>
        <sz val="8"/>
        <color rgb="FF000000"/>
        <rFont val="新宋体"/>
        <family val="3"/>
        <charset val="134"/>
      </rPr>
      <t>*ogb12</t>
    </r>
    <phoneticPr fontId="15" type="noConversion"/>
  </si>
  <si>
    <t>oga211</t>
  </si>
  <si>
    <t>根据出货单，关联axrt300，取原币税前金额</t>
    <phoneticPr fontId="15" type="noConversion"/>
  </si>
  <si>
    <t>omb16</t>
  </si>
  <si>
    <r>
      <t>tc_oqd04</t>
    </r>
    <r>
      <rPr>
        <sz val="11"/>
        <color theme="1"/>
        <rFont val="宋体"/>
        <family val="3"/>
        <charset val="134"/>
        <scheme val="minor"/>
      </rPr>
      <t>*ogb12</t>
    </r>
    <phoneticPr fontId="15" type="noConversion"/>
  </si>
  <si>
    <t>tc_oqd03/oga211*ogb12</t>
    <phoneticPr fontId="15" type="noConversion"/>
  </si>
  <si>
    <t>订单单号</t>
    <phoneticPr fontId="15" type="noConversion"/>
  </si>
  <si>
    <t>项次</t>
    <phoneticPr fontId="15" type="noConversion"/>
  </si>
  <si>
    <t>出货客户编号</t>
    <phoneticPr fontId="15" type="noConversion"/>
  </si>
  <si>
    <t>出货客户名称</t>
    <phoneticPr fontId="15" type="noConversion"/>
  </si>
  <si>
    <t>出货单号</t>
    <phoneticPr fontId="15" type="noConversion"/>
  </si>
  <si>
    <t>项次</t>
    <phoneticPr fontId="15" type="noConversion"/>
  </si>
  <si>
    <t>产品编号</t>
    <phoneticPr fontId="15" type="noConversion"/>
  </si>
  <si>
    <t>品名</t>
    <phoneticPr fontId="15" type="noConversion"/>
  </si>
  <si>
    <t>规格</t>
    <phoneticPr fontId="15" type="noConversion"/>
  </si>
  <si>
    <t>出货数量</t>
    <phoneticPr fontId="15" type="noConversion"/>
  </si>
  <si>
    <t>销售收入US$</t>
    <phoneticPr fontId="15" type="noConversion"/>
  </si>
  <si>
    <t>中介费金额US$</t>
    <phoneticPr fontId="15" type="noConversion"/>
  </si>
  <si>
    <t>出货月初汇率</t>
    <phoneticPr fontId="15" type="noConversion"/>
  </si>
  <si>
    <t>销售收入（元）</t>
    <phoneticPr fontId="15" type="noConversion"/>
  </si>
  <si>
    <t>中介费（元）</t>
    <phoneticPr fontId="15" type="noConversion"/>
  </si>
  <si>
    <t>印度指导费金额(元）</t>
    <phoneticPr fontId="15" type="noConversion"/>
  </si>
  <si>
    <t>订单号</t>
    <phoneticPr fontId="15" type="noConversion"/>
  </si>
  <si>
    <t>工程名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</si>
</sst>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8" formatCode="0.00000"/>
  </numFmts>
  <fonts count="21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8"/>
      <color rgb="FF000000"/>
      <name val="新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3" tint="-0.249977111117893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2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sz val="1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8"/>
      <color rgb="FF000000"/>
      <name val="新宋体"/>
      <family val="3"/>
      <charset val="134"/>
    </font>
    <font>
      <sz val="10"/>
      <color theme="1"/>
      <name val="Arial Unicode MS"/>
      <family val="2"/>
      <charset val="134"/>
    </font>
    <font>
      <sz val="11"/>
      <color rgb="FF9C0006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1" fillId="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0" fontId="2" fillId="0" borderId="0" xfId="0" applyFont="1" applyFill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0" fontId="11" fillId="2" borderId="0" xfId="1">
      <alignment vertical="center"/>
    </xf>
    <xf numFmtId="0" fontId="0" fillId="3" borderId="0" xfId="0" applyFill="1">
      <alignment vertical="center"/>
    </xf>
    <xf numFmtId="43" fontId="11" fillId="2" borderId="0" xfId="1" applyNumberFormat="1">
      <alignment vertical="center"/>
    </xf>
    <xf numFmtId="2" fontId="0" fillId="0" borderId="0" xfId="0" applyNumberFormat="1">
      <alignment vertical="center"/>
    </xf>
    <xf numFmtId="178" fontId="11" fillId="2" borderId="0" xfId="1" applyNumberFormat="1">
      <alignment vertical="center"/>
    </xf>
    <xf numFmtId="2" fontId="11" fillId="2" borderId="0" xfId="1" applyNumberFormat="1">
      <alignment vertical="center"/>
    </xf>
    <xf numFmtId="43" fontId="0" fillId="0" borderId="0" xfId="2" applyFont="1">
      <alignment vertical="center"/>
    </xf>
    <xf numFmtId="178" fontId="0" fillId="0" borderId="0" xfId="0" applyNumberFormat="1">
      <alignment vertical="center"/>
    </xf>
    <xf numFmtId="0" fontId="0" fillId="4" borderId="0" xfId="0" applyFill="1">
      <alignment vertical="center"/>
    </xf>
    <xf numFmtId="0" fontId="12" fillId="0" borderId="0" xfId="0" applyFont="1">
      <alignment vertical="center"/>
    </xf>
    <xf numFmtId="43" fontId="0" fillId="0" borderId="0" xfId="2" applyNumberFormat="1" applyFont="1">
      <alignment vertical="center"/>
    </xf>
    <xf numFmtId="0" fontId="0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0" fontId="16" fillId="0" borderId="0" xfId="0" applyFont="1">
      <alignment vertical="center"/>
    </xf>
    <xf numFmtId="0" fontId="17" fillId="3" borderId="0" xfId="0" applyFont="1" applyFill="1">
      <alignment vertical="center"/>
    </xf>
    <xf numFmtId="0" fontId="17" fillId="0" borderId="0" xfId="0" applyFont="1">
      <alignment vertical="center"/>
    </xf>
    <xf numFmtId="0" fontId="18" fillId="0" borderId="0" xfId="0" applyFont="1" applyFill="1" applyAlignment="1">
      <alignment vertical="center" wrapText="1"/>
    </xf>
    <xf numFmtId="0" fontId="19" fillId="0" borderId="0" xfId="0" applyFont="1">
      <alignment vertical="center"/>
    </xf>
    <xf numFmtId="0" fontId="20" fillId="2" borderId="0" xfId="1" applyFont="1">
      <alignment vertical="center"/>
    </xf>
  </cellXfs>
  <cellStyles count="3">
    <cellStyle name="差" xfId="1" builtinId="27"/>
    <cellStyle name="常规" xfId="0" builtinId="0"/>
    <cellStyle name="千位分隔" xfId="2" builtin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1</xdr:row>
      <xdr:rowOff>19050</xdr:rowOff>
    </xdr:from>
    <xdr:to>
      <xdr:col>6</xdr:col>
      <xdr:colOff>638173</xdr:colOff>
      <xdr:row>1</xdr:row>
      <xdr:rowOff>170884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rcRect l="57143" t="5903"/>
        <a:stretch>
          <a:fillRect/>
        </a:stretch>
      </xdr:blipFill>
      <xdr:spPr>
        <a:xfrm>
          <a:off x="7781925" y="190500"/>
          <a:ext cx="570865" cy="151765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2</xdr:row>
      <xdr:rowOff>47625</xdr:rowOff>
    </xdr:from>
    <xdr:to>
      <xdr:col>6</xdr:col>
      <xdr:colOff>647698</xdr:colOff>
      <xdr:row>3</xdr:row>
      <xdr:rowOff>28009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 l="57143" t="5903"/>
        <a:stretch>
          <a:fillRect/>
        </a:stretch>
      </xdr:blipFill>
      <xdr:spPr>
        <a:xfrm>
          <a:off x="7791450" y="390525"/>
          <a:ext cx="570865" cy="1517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17</xdr:row>
      <xdr:rowOff>154940</xdr:rowOff>
    </xdr:from>
    <xdr:to>
      <xdr:col>4</xdr:col>
      <xdr:colOff>2243</xdr:colOff>
      <xdr:row>19</xdr:row>
      <xdr:rowOff>4083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4025" y="3069590"/>
          <a:ext cx="1331595" cy="191770"/>
        </a:xfrm>
        <a:prstGeom prst="rect">
          <a:avLst/>
        </a:prstGeom>
      </xdr:spPr>
    </xdr:pic>
    <xdr:clientData/>
  </xdr:twoCellAnchor>
  <xdr:twoCellAnchor editAs="oneCell">
    <xdr:from>
      <xdr:col>2</xdr:col>
      <xdr:colOff>2</xdr:colOff>
      <xdr:row>19</xdr:row>
      <xdr:rowOff>21772</xdr:rowOff>
    </xdr:from>
    <xdr:to>
      <xdr:col>4</xdr:col>
      <xdr:colOff>1089</xdr:colOff>
      <xdr:row>20</xdr:row>
      <xdr:rowOff>8960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4025" y="3279140"/>
          <a:ext cx="1330325" cy="158750"/>
        </a:xfrm>
        <a:prstGeom prst="rect">
          <a:avLst/>
        </a:prstGeom>
      </xdr:spPr>
    </xdr:pic>
    <xdr:clientData/>
  </xdr:twoCellAnchor>
  <xdr:twoCellAnchor editAs="oneCell">
    <xdr:from>
      <xdr:col>2</xdr:col>
      <xdr:colOff>10886</xdr:colOff>
      <xdr:row>20</xdr:row>
      <xdr:rowOff>1</xdr:rowOff>
    </xdr:from>
    <xdr:to>
      <xdr:col>3</xdr:col>
      <xdr:colOff>890452</xdr:colOff>
      <xdr:row>21</xdr:row>
      <xdr:rowOff>19815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4820" y="3429000"/>
          <a:ext cx="1325245" cy="191135"/>
        </a:xfrm>
        <a:prstGeom prst="rect">
          <a:avLst/>
        </a:prstGeom>
      </xdr:spPr>
    </xdr:pic>
    <xdr:clientData/>
  </xdr:twoCellAnchor>
  <xdr:twoCellAnchor editAs="oneCell">
    <xdr:from>
      <xdr:col>2</xdr:col>
      <xdr:colOff>5444</xdr:colOff>
      <xdr:row>21</xdr:row>
      <xdr:rowOff>10887</xdr:rowOff>
    </xdr:from>
    <xdr:to>
      <xdr:col>4</xdr:col>
      <xdr:colOff>1090</xdr:colOff>
      <xdr:row>22</xdr:row>
      <xdr:rowOff>30702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29105" y="3611245"/>
          <a:ext cx="1325245" cy="191135"/>
        </a:xfrm>
        <a:prstGeom prst="rect">
          <a:avLst/>
        </a:prstGeom>
      </xdr:spPr>
    </xdr:pic>
    <xdr:clientData/>
  </xdr:twoCellAnchor>
  <xdr:twoCellAnchor>
    <xdr:from>
      <xdr:col>17</xdr:col>
      <xdr:colOff>1238250</xdr:colOff>
      <xdr:row>6</xdr:row>
      <xdr:rowOff>57150</xdr:rowOff>
    </xdr:from>
    <xdr:to>
      <xdr:col>20</xdr:col>
      <xdr:colOff>419100</xdr:colOff>
      <xdr:row>11</xdr:row>
      <xdr:rowOff>85725</xdr:rowOff>
    </xdr:to>
    <xdr:sp macro="" textlink="">
      <xdr:nvSpPr>
        <xdr:cNvPr id="6" name="线形标注 1 5"/>
        <xdr:cNvSpPr/>
      </xdr:nvSpPr>
      <xdr:spPr>
        <a:xfrm>
          <a:off x="22860000" y="1085850"/>
          <a:ext cx="3371850" cy="885825"/>
        </a:xfrm>
        <a:prstGeom prst="borderCallout1">
          <a:avLst>
            <a:gd name="adj1" fmla="val 18750"/>
            <a:gd name="adj2" fmla="val -8333"/>
            <a:gd name="adj3" fmla="val -65994"/>
            <a:gd name="adj4" fmla="val 39042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此</a:t>
          </a:r>
          <a:r>
            <a:rPr lang="en-US" altLang="zh-CN" sz="1100"/>
            <a:t>2</a:t>
          </a:r>
          <a:r>
            <a:rPr lang="zh-CN" altLang="en-US" sz="1100"/>
            <a:t>项数据从</a:t>
          </a:r>
          <a:r>
            <a:rPr lang="en-US" altLang="zh-CN" sz="1100"/>
            <a:t>axmt410</a:t>
          </a:r>
          <a:r>
            <a:rPr lang="zh-CN" altLang="en-US" sz="1100"/>
            <a:t>一般订单维护作业中取资料。此订单号码含有代理店的原始订单号码，需要向日本能美报告。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2" sqref="H12"/>
    </sheetView>
  </sheetViews>
  <sheetFormatPr defaultColWidth="9" defaultRowHeight="14.4" x14ac:dyDescent="0.25"/>
  <cols>
    <col min="3" max="3" width="17.33203125" customWidth="1"/>
    <col min="4" max="4" width="17.21875" customWidth="1"/>
    <col min="5" max="5" width="23.44140625" customWidth="1"/>
    <col min="6" max="6" width="25.109375" customWidth="1"/>
    <col min="8" max="8" width="16.88671875" customWidth="1"/>
  </cols>
  <sheetData>
    <row r="1" spans="1:8" x14ac:dyDescent="0.25"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</row>
    <row r="2" spans="1:8" x14ac:dyDescent="0.25">
      <c r="A2" t="s">
        <v>7</v>
      </c>
      <c r="B2" t="s">
        <v>8</v>
      </c>
      <c r="C2" t="s">
        <v>9</v>
      </c>
      <c r="D2" t="s">
        <v>10</v>
      </c>
      <c r="E2">
        <v>100</v>
      </c>
      <c r="F2">
        <v>55</v>
      </c>
      <c r="H2" t="s">
        <v>11</v>
      </c>
    </row>
    <row r="3" spans="1:8" x14ac:dyDescent="0.25">
      <c r="B3" t="s">
        <v>12</v>
      </c>
      <c r="C3" t="s">
        <v>13</v>
      </c>
      <c r="D3" t="s">
        <v>14</v>
      </c>
      <c r="E3">
        <v>20</v>
      </c>
      <c r="F3">
        <v>30</v>
      </c>
      <c r="H3" t="s">
        <v>11</v>
      </c>
    </row>
    <row r="4" spans="1:8" x14ac:dyDescent="0.25">
      <c r="B4" s="5" t="s">
        <v>15</v>
      </c>
      <c r="C4" s="5" t="s">
        <v>16</v>
      </c>
      <c r="D4" s="8" t="s">
        <v>16</v>
      </c>
      <c r="E4" s="8" t="s">
        <v>17</v>
      </c>
      <c r="F4" s="8" t="s">
        <v>17</v>
      </c>
    </row>
    <row r="7" spans="1:8" x14ac:dyDescent="0.25">
      <c r="E7" s="26" t="s">
        <v>18</v>
      </c>
      <c r="F7" s="21" t="s">
        <v>19</v>
      </c>
    </row>
    <row r="8" spans="1:8" x14ac:dyDescent="0.25">
      <c r="B8" t="s">
        <v>20</v>
      </c>
      <c r="E8" t="s">
        <v>21</v>
      </c>
      <c r="F8" t="s">
        <v>21</v>
      </c>
      <c r="G8" t="s">
        <v>22</v>
      </c>
      <c r="H8" t="s">
        <v>22</v>
      </c>
    </row>
  </sheetData>
  <phoneticPr fontId="15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"/>
  <sheetViews>
    <sheetView tabSelected="1" topLeftCell="N1" zoomScale="85" zoomScaleNormal="85" workbookViewId="0">
      <selection activeCell="M12" sqref="M12:R12"/>
    </sheetView>
  </sheetViews>
  <sheetFormatPr defaultColWidth="9" defaultRowHeight="14.4" x14ac:dyDescent="0.25"/>
  <cols>
    <col min="1" max="1" width="11" customWidth="1"/>
    <col min="2" max="2" width="11.6640625" customWidth="1"/>
    <col min="3" max="3" width="5.21875" customWidth="1"/>
    <col min="4" max="5" width="13" customWidth="1"/>
    <col min="6" max="6" width="11.6640625" customWidth="1"/>
    <col min="7" max="7" width="5.21875" customWidth="1"/>
    <col min="8" max="8" width="10.44140625" customWidth="1"/>
    <col min="10" max="10" width="17.33203125" customWidth="1"/>
    <col min="11" max="11" width="12.77734375" customWidth="1"/>
    <col min="13" max="13" width="38.88671875" customWidth="1"/>
    <col min="14" max="14" width="20.33203125" customWidth="1"/>
    <col min="15" max="15" width="20.21875" customWidth="1"/>
    <col min="16" max="16" width="37.44140625" customWidth="1"/>
    <col min="17" max="17" width="37.33203125" customWidth="1"/>
    <col min="18" max="18" width="20.33203125" customWidth="1"/>
    <col min="19" max="19" width="25.6640625" customWidth="1"/>
  </cols>
  <sheetData>
    <row r="1" spans="1:36" x14ac:dyDescent="0.25">
      <c r="A1" t="s">
        <v>23</v>
      </c>
      <c r="B1" s="29" t="s">
        <v>91</v>
      </c>
      <c r="C1" s="29" t="s">
        <v>92</v>
      </c>
      <c r="D1" s="29" t="s">
        <v>93</v>
      </c>
      <c r="E1" s="29" t="s">
        <v>94</v>
      </c>
      <c r="F1" s="29" t="s">
        <v>95</v>
      </c>
      <c r="G1" s="29" t="s">
        <v>96</v>
      </c>
      <c r="H1" t="s">
        <v>24</v>
      </c>
      <c r="I1" s="29" t="s">
        <v>97</v>
      </c>
      <c r="J1" s="29" t="s">
        <v>98</v>
      </c>
      <c r="K1" s="29" t="s">
        <v>99</v>
      </c>
      <c r="L1" s="29" t="s">
        <v>100</v>
      </c>
      <c r="M1" s="32" t="s">
        <v>101</v>
      </c>
      <c r="N1" s="29" t="s">
        <v>102</v>
      </c>
      <c r="O1" s="32" t="s">
        <v>103</v>
      </c>
      <c r="P1" s="32" t="s">
        <v>104</v>
      </c>
      <c r="Q1" s="32" t="s">
        <v>105</v>
      </c>
      <c r="R1" s="29" t="s">
        <v>106</v>
      </c>
      <c r="S1" s="32" t="s">
        <v>107</v>
      </c>
      <c r="T1" s="32" t="s">
        <v>108</v>
      </c>
    </row>
    <row r="2" spans="1:36" x14ac:dyDescent="0.25">
      <c r="A2" t="s">
        <v>25</v>
      </c>
      <c r="B2" s="2" t="s">
        <v>26</v>
      </c>
      <c r="C2">
        <v>5</v>
      </c>
      <c r="D2" t="s">
        <v>27</v>
      </c>
      <c r="E2" t="s">
        <v>28</v>
      </c>
      <c r="F2" t="s">
        <v>29</v>
      </c>
      <c r="G2">
        <v>5</v>
      </c>
      <c r="H2" s="3">
        <v>42954</v>
      </c>
      <c r="I2" s="28" t="s">
        <v>72</v>
      </c>
      <c r="J2" t="s">
        <v>9</v>
      </c>
      <c r="K2" t="s">
        <v>10</v>
      </c>
      <c r="L2">
        <v>60</v>
      </c>
      <c r="M2" s="15">
        <v>3000</v>
      </c>
      <c r="N2" s="16">
        <v>0</v>
      </c>
      <c r="O2" s="17">
        <v>6.7148000000000003</v>
      </c>
      <c r="P2" s="18">
        <f>ROUND(M2*O2,2)</f>
        <v>20144.400000000001</v>
      </c>
      <c r="Q2" s="18"/>
      <c r="R2" s="23">
        <f>60*55</f>
        <v>3300</v>
      </c>
      <c r="S2" s="13" t="s">
        <v>30</v>
      </c>
      <c r="T2" s="13" t="s">
        <v>31</v>
      </c>
    </row>
    <row r="3" spans="1:36" x14ac:dyDescent="0.25">
      <c r="B3" s="27" t="s">
        <v>71</v>
      </c>
      <c r="C3">
        <v>1</v>
      </c>
      <c r="D3" t="s">
        <v>32</v>
      </c>
      <c r="E3" t="s">
        <v>33</v>
      </c>
      <c r="F3" s="29" t="s">
        <v>73</v>
      </c>
      <c r="G3">
        <v>1</v>
      </c>
      <c r="H3" s="3">
        <v>42944</v>
      </c>
      <c r="I3" s="14" t="s">
        <v>12</v>
      </c>
      <c r="J3" t="s">
        <v>13</v>
      </c>
      <c r="K3" t="s">
        <v>14</v>
      </c>
      <c r="L3">
        <v>160</v>
      </c>
      <c r="M3" s="15">
        <v>50000</v>
      </c>
      <c r="N3" s="19">
        <f>L3*'东南亚中介计费表-设定'!E3</f>
        <v>3200</v>
      </c>
      <c r="O3" s="17">
        <v>6.7148000000000003</v>
      </c>
      <c r="P3" s="18">
        <f>ROUND(M3*O3,2)</f>
        <v>335740</v>
      </c>
      <c r="Q3" s="15">
        <f>ROUND(N3*O3,2)</f>
        <v>21487.360000000001</v>
      </c>
      <c r="R3" s="16">
        <v>0</v>
      </c>
      <c r="S3" s="13" t="s">
        <v>34</v>
      </c>
      <c r="T3" s="13" t="s">
        <v>35</v>
      </c>
    </row>
    <row r="4" spans="1:36" x14ac:dyDescent="0.25">
      <c r="B4" s="2" t="s">
        <v>36</v>
      </c>
      <c r="O4" s="20"/>
    </row>
    <row r="5" spans="1:36" x14ac:dyDescent="0.25">
      <c r="B5" s="2" t="s">
        <v>36</v>
      </c>
    </row>
    <row r="6" spans="1:36" x14ac:dyDescent="0.25">
      <c r="B6" s="2" t="s">
        <v>36</v>
      </c>
      <c r="M6" s="29" t="s">
        <v>87</v>
      </c>
      <c r="N6" t="s">
        <v>37</v>
      </c>
      <c r="O6" s="21" t="s">
        <v>38</v>
      </c>
      <c r="P6" s="22" t="s">
        <v>39</v>
      </c>
      <c r="Q6" t="s">
        <v>40</v>
      </c>
      <c r="R6" t="s">
        <v>37</v>
      </c>
    </row>
    <row r="8" spans="1:36" s="1" customFormat="1" ht="15" x14ac:dyDescent="0.25">
      <c r="B8" s="30" t="s">
        <v>74</v>
      </c>
      <c r="C8" s="30" t="s">
        <v>75</v>
      </c>
      <c r="D8" s="30" t="s">
        <v>79</v>
      </c>
      <c r="E8" s="4"/>
      <c r="F8" s="30" t="s">
        <v>80</v>
      </c>
      <c r="G8" s="30" t="s">
        <v>81</v>
      </c>
      <c r="H8" s="30" t="s">
        <v>82</v>
      </c>
      <c r="I8" s="30" t="s">
        <v>76</v>
      </c>
      <c r="J8" s="4"/>
      <c r="K8" s="4"/>
      <c r="L8" s="30" t="s">
        <v>83</v>
      </c>
      <c r="M8" s="31" t="s">
        <v>84</v>
      </c>
      <c r="N8" s="30" t="s">
        <v>85</v>
      </c>
      <c r="O8" s="31" t="s">
        <v>86</v>
      </c>
      <c r="P8" s="31" t="s">
        <v>88</v>
      </c>
      <c r="Q8" s="30" t="s">
        <v>90</v>
      </c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</row>
    <row r="13" spans="1:36" x14ac:dyDescent="0.25">
      <c r="R13" s="29" t="s">
        <v>89</v>
      </c>
      <c r="S13" s="29" t="s">
        <v>77</v>
      </c>
      <c r="T13" s="29" t="s">
        <v>78</v>
      </c>
    </row>
    <row r="15" spans="1:36" x14ac:dyDescent="0.25">
      <c r="A15" s="5" t="s">
        <v>41</v>
      </c>
      <c r="B15" t="s">
        <v>42</v>
      </c>
    </row>
    <row r="16" spans="1:36" x14ac:dyDescent="0.25">
      <c r="B16" t="s">
        <v>43</v>
      </c>
    </row>
    <row r="18" spans="1:8" x14ac:dyDescent="0.25">
      <c r="B18" t="s">
        <v>44</v>
      </c>
      <c r="F18" s="6" t="s">
        <v>45</v>
      </c>
      <c r="H18" s="5" t="s">
        <v>46</v>
      </c>
    </row>
    <row r="19" spans="1:8" x14ac:dyDescent="0.25">
      <c r="B19" t="s">
        <v>47</v>
      </c>
      <c r="F19" t="s">
        <v>48</v>
      </c>
      <c r="G19" s="7" t="s">
        <v>49</v>
      </c>
      <c r="H19" s="8" t="s">
        <v>50</v>
      </c>
    </row>
    <row r="20" spans="1:8" x14ac:dyDescent="0.25">
      <c r="B20" t="s">
        <v>51</v>
      </c>
      <c r="F20" t="s">
        <v>52</v>
      </c>
      <c r="G20" s="7" t="s">
        <v>53</v>
      </c>
      <c r="H20" s="8" t="s">
        <v>54</v>
      </c>
    </row>
    <row r="21" spans="1:8" x14ac:dyDescent="0.25">
      <c r="B21" t="s">
        <v>55</v>
      </c>
    </row>
    <row r="22" spans="1:8" x14ac:dyDescent="0.25">
      <c r="B22" t="s">
        <v>56</v>
      </c>
      <c r="F22" s="9" t="s">
        <v>57</v>
      </c>
    </row>
    <row r="24" spans="1:8" x14ac:dyDescent="0.25">
      <c r="B24" t="s">
        <v>58</v>
      </c>
    </row>
    <row r="25" spans="1:8" x14ac:dyDescent="0.25">
      <c r="B25" t="s">
        <v>59</v>
      </c>
      <c r="D25" t="s">
        <v>60</v>
      </c>
      <c r="E25" t="s">
        <v>61</v>
      </c>
      <c r="F25" t="s">
        <v>62</v>
      </c>
    </row>
    <row r="26" spans="1:8" x14ac:dyDescent="0.25">
      <c r="B26" s="10" t="s">
        <v>63</v>
      </c>
      <c r="D26" s="10" t="s">
        <v>63</v>
      </c>
      <c r="E26" s="10" t="s">
        <v>63</v>
      </c>
      <c r="F26" s="10" t="s">
        <v>63</v>
      </c>
    </row>
    <row r="27" spans="1:8" x14ac:dyDescent="0.25">
      <c r="A27" s="5" t="s">
        <v>64</v>
      </c>
      <c r="B27" s="11" t="s">
        <v>65</v>
      </c>
    </row>
    <row r="28" spans="1:8" x14ac:dyDescent="0.25">
      <c r="B28" s="11" t="s">
        <v>66</v>
      </c>
    </row>
    <row r="29" spans="1:8" x14ac:dyDescent="0.25">
      <c r="B29" s="11" t="s">
        <v>67</v>
      </c>
    </row>
    <row r="30" spans="1:8" ht="15.6" x14ac:dyDescent="0.25">
      <c r="A30" s="12" t="s">
        <v>68</v>
      </c>
      <c r="B30" s="11" t="s">
        <v>69</v>
      </c>
    </row>
    <row r="31" spans="1:8" x14ac:dyDescent="0.25">
      <c r="B31" s="11" t="s">
        <v>70</v>
      </c>
    </row>
  </sheetData>
  <phoneticPr fontId="15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东南亚中介计费表-设定</vt:lpstr>
      <vt:lpstr>东南亚中介计费报表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沈华</dc:creator>
  <cp:lastModifiedBy>Windows 用户</cp:lastModifiedBy>
  <dcterms:created xsi:type="dcterms:W3CDTF">2017-09-06T00:57:00Z</dcterms:created>
  <dcterms:modified xsi:type="dcterms:W3CDTF">2018-01-08T11:01:31Z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2052-10.8.0.5603</vt:lpwstr>
  </property>
</Properties>
</file>