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F6" i="3"/>
  <c r="F7" i="3"/>
  <c r="F8" i="3"/>
  <c r="F9" i="3"/>
  <c r="F10" i="3"/>
  <c r="F11" i="3"/>
  <c r="F12" i="3"/>
  <c r="F13" i="3"/>
  <c r="A11" i="2" s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G5" i="3"/>
  <c r="I22" i="3"/>
  <c r="P8" i="2"/>
  <c r="G8" i="2"/>
  <c r="E8" i="2"/>
  <c r="I6" i="3"/>
  <c r="I7" i="3"/>
  <c r="I8" i="3"/>
  <c r="I9" i="3"/>
  <c r="I10" i="3"/>
  <c r="I11" i="3"/>
  <c r="I12" i="3"/>
  <c r="I13" i="3"/>
  <c r="I14" i="3"/>
  <c r="I15" i="3"/>
  <c r="I16" i="3"/>
  <c r="I17" i="3"/>
  <c r="L17" i="2" s="1"/>
  <c r="I18" i="3"/>
  <c r="I19" i="3"/>
  <c r="I20" i="3"/>
  <c r="I21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5" i="3"/>
  <c r="P11" i="2" l="1"/>
  <c r="C17" i="2"/>
  <c r="F11" i="2"/>
  <c r="G6" i="3"/>
  <c r="G7" i="3"/>
  <c r="G8" i="3"/>
  <c r="G10" i="3"/>
  <c r="G11" i="3"/>
  <c r="G12" i="3"/>
  <c r="G13" i="3"/>
  <c r="G14" i="3"/>
  <c r="G9" i="3"/>
  <c r="G15" i="3"/>
  <c r="G16" i="3"/>
  <c r="G17" i="3"/>
  <c r="B17" i="2" s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K11" i="2" l="1"/>
  <c r="I8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<sst xmlns="http://schemas.openxmlformats.org/spreadsheetml/2006/main" count="360" uniqueCount="175">
  <si>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</si>
  <si>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</si>
  <si>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</si>
  <si>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</si>
  <si>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</si>
  <si>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</si>
  <si>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</si>
  <si>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</si>
  <si>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</si>
  <si>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</si>
  <si>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</si>
  <si>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</si>
  <si>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</si>
  <si>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</si>
  <si>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</si>
  <si>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</si>
  <si>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</si>
  <si>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</si>
  <si>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</si>
  <si>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</si>
  <si>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</si>
  <si>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</si>
  <si>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</si>
  <si>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</si>
  <si>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</si>
  <si>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</si>
  <si>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</si>
  <si>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</si>
  <si>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</si>
  <si>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</si>
  <si>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</si>
  <si>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</si>
  <si>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</si>
  <si>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</si>
  <si>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</si>
  <si>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</si>
  <si>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</si>
  <si>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</si>
  <si>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</si>
  <si>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</si>
  <si>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</si>
  <si>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</si>
  <si>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</si>
  <si>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</si>
  <si>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</si>
  <si>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</si>
  <si>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</si>
  <si>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</si>
  <si>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</si>
  <si>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</si>
  <si>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</si>
  <si>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</si>
  <si>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</si>
  <si>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</si>
  <si>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</si>
  <si>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</si>
  <si>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</si>
  <si>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</si>
  <si>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</si>
  <si>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</si>
  <si>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</si>
  <si>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</si>
  <si>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</si>
  <si>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</si>
  <si>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</si>
  <si>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</si>
  <si>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</si>
  <si>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</si>
  <si>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</si>
  <si>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</si>
  <si>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</si>
  <si>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</si>
  <si>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</si>
  <si>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</si>
  <si>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</si>
  <si>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</si>
  <si>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</si>
  <si>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</si>
  <si>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</si>
  <si>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</si>
  <si>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</si>
  <si>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</si>
  <si>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</si>
  <si>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</si>
  <si>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</si>
  <si>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</si>
  <si>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</si>
  <si>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</si>
  <si>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</si>
  <si>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</si>
  <si>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</si>
  <si>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</si>
  <si>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</si>
  <si>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</si>
  <si>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</si>
  <si>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</si>
  <si>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</si>
  <si>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</si>
  <si>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</si>
  <si>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</si>
  <si>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</si>
  <si>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</si>
  <si>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</si>
  <si>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</si>
  <si>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</si>
  <si>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</si>
  <si>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</si>
  <si>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</si>
  <si>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</si>
  <si>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</si>
  <si>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</si>
  <si>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</si>
  <si>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</si>
  <si>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</si>
  <si>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</si>
  <si>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</si>
  <si>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</si>
  <si>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</si>
  <si>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</si>
  <si>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</si>
  <si>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</si>
  <si>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</si>
  <si>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</si>
  <si>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</si>
  <si>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</si>
  <si>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</si>
  <si>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</si>
  <si>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</si>
  <si>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</si>
  <si>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</si>
  <si>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</si>
  <si>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</si>
  <si>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</si>
  <si>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</si>
  <si>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</si>
  <si>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</si>
  <si>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</si>
  <si>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</si>
  <si>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</si>
  <si>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</si>
  <si>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</si>
  <si>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</si>
  <si>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</si>
  <si>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</si>
  <si>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</si>
  <si>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</si>
  <si>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</si>
  <si>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</si>
  <si>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</si>
  <si>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</si>
  <si>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</si>
  <si>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</si>
  <si>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</si>
  <si>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</si>
  <si>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</si>
  <si>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</si>
  <si>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</si>
  <si>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</si>
  <si>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</si>
  <si>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</si>
  <si>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</si>
  <si>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</si>
  <si>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</si>
  <si>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</si>
  <si>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</si>
  <si>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</si>
  <si>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</si>
  <si>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</si>
  <si>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Base de Datos Empleados</t>
  </si>
  <si>
    <t>NOTA: Complete haciendo uso de Macros, Fórmulas y función BuscarV</t>
  </si>
  <si>
    <t xml:space="preserve"> </t>
  </si>
  <si>
    <t xml:space="preserve">  </t>
  </si>
  <si>
    <t>codigo</t>
  </si>
  <si>
    <t>nombre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</si>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</sst>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6" formatCode="[$-409]d\-mmm\-yy;@"/>
    <numFmt numFmtId="167" formatCode="m/d/yy;@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5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7" fontId="7" fillId="0" borderId="0" xfId="0" applyNumberFormat="1" applyFont="1" applyBorder="1"/>
  </cellXfs>
  <cellStyles count="3">
    <cellStyle name="Normal" xfId="0" builtinId="0"/>
    <cellStyle name="Normal 2" xfId="1"/>
    <cellStyle name="Normal 3" xfId="2"/>
  </cellStyles>
  <dxfs count="11">
    <dxf>
      <numFmt numFmtId="166" formatCode="[$-409]d\-mmm\-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2</xdr:col>
      <xdr:colOff>304800</xdr:colOff>
      <xdr:row>4</xdr:row>
      <xdr:rowOff>85725</xdr:rowOff>
    </xdr:to>
    <xdr:sp macro="" textlink="">
      <xdr:nvSpPr>
        <xdr:cNvPr id="2" name="Rectángulo 1"/>
        <xdr:cNvSpPr/>
      </xdr:nvSpPr>
      <xdr:spPr>
        <a:xfrm>
          <a:off x="266700" y="133350"/>
          <a:ext cx="1562100" cy="847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4:I104" totalsRowShown="0" headerRowDxfId="10" dataDxfId="9">
  <autoFilter ref="A4:I104"/>
  <sortState ref="A5:H104">
    <sortCondition ref="B4:B104"/>
  </sortState>
  <tableColumns count="9">
    <tableColumn id="1" name="Código Empleado" dataDxfId="8"/>
    <tableColumn id="2" name="Nombre Empleado" dataDxfId="7"/>
    <tableColumn id="3" name="Sexo" dataDxfId="6"/>
    <tableColumn id="4" name="Edad" dataDxfId="5">
      <calculatedColumnFormula>RANDBETWEEN(18,41)</calculatedColumnFormula>
    </tableColumn>
    <tableColumn id="5" name="Ocupación o Puesto" dataDxfId="4"/>
    <tableColumn id="6" name="DPI" dataDxfId="1">
      <calculatedColumnFormula>RANDBETWEEN(1000000,10000000)</calculatedColumnFormula>
    </tableColumn>
    <tableColumn id="7" name="Fecha de Ingreso" dataDxfId="3">
      <calculatedColumnFormula>RANDBETWEEN(DATE(2001,1,1),DATE(2018,7,15))</calculatedColumnFormula>
    </tableColumn>
    <tableColumn id="8" name="Fecha Finalización Laboral" dataDxfId="0">
      <calculatedColumnFormula>RANDBETWEEN(DATE(2010,1,1),DATE(2020,7,15))</calculatedColumnFormula>
    </tableColumn>
    <tableColumn id="9" name="Salario" dataDxfId="2">
      <calculatedColumnFormula>RANDBETWEEN(2000,6000)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showGridLines="0" topLeftCell="C1" zoomScale="85" zoomScaleNormal="85" workbookViewId="0">
      <selection activeCell="G9" sqref="G9"/>
    </sheetView>
  </sheetViews>
  <sheetFormatPr baseColWidth="10" defaultRowHeight="15.75"/>
  <cols>
    <col min="1" max="1" width="24.85546875" style="35" bestFit="1" customWidth="1"/>
    <col min="2" max="2" width="38.5703125" customWidth="1"/>
    <col min="3" max="3" width="11.28515625" style="33" bestFit="1" customWidth="1"/>
    <col min="4" max="4" width="8.85546875" bestFit="1" customWidth="1"/>
    <col min="5" max="5" width="27.7109375" bestFit="1" customWidth="1"/>
    <col min="6" max="6" width="14.28515625" style="34" bestFit="1" customWidth="1"/>
    <col min="7" max="7" width="24.28515625" bestFit="1" customWidth="1"/>
    <col min="8" max="8" width="35.140625" bestFit="1" customWidth="1"/>
    <col min="9" max="9" width="36.42578125" bestFit="1" customWidth="1"/>
  </cols>
  <sheetData>
    <row r="1" spans="1:16" s="1" customFormat="1" ht="15.6" customHeight="1">
      <c r="A1" s="54" t="s">
        <v>168</v>
      </c>
      <c r="B1" s="55"/>
      <c r="C1" s="55"/>
      <c r="D1" s="55"/>
      <c r="E1" s="55"/>
      <c r="F1" s="55"/>
      <c r="G1" s="55"/>
      <c r="H1" s="56"/>
      <c r="I1" s="54"/>
      <c r="J1" s="55"/>
      <c r="K1" s="55"/>
      <c r="L1" s="55"/>
      <c r="M1" s="55"/>
      <c r="N1" s="55"/>
      <c r="O1" s="55"/>
      <c r="P1" s="56"/>
    </row>
    <row r="2" spans="1:16" s="1" customFormat="1" ht="15.6" customHeight="1">
      <c r="A2" s="57"/>
      <c r="B2" s="58"/>
      <c r="C2" s="58"/>
      <c r="D2" s="58"/>
      <c r="E2" s="58"/>
      <c r="F2" s="58"/>
      <c r="G2" s="58"/>
      <c r="H2" s="59"/>
      <c r="I2" s="57"/>
      <c r="J2" s="58"/>
      <c r="K2" s="58"/>
      <c r="L2" s="58"/>
      <c r="M2" s="58"/>
      <c r="N2" s="58"/>
      <c r="O2" s="58"/>
      <c r="P2" s="59"/>
    </row>
    <row r="3" spans="1:16" ht="15.75" customHeight="1">
      <c r="A3" s="36"/>
      <c r="B3" s="37"/>
      <c r="C3" s="38"/>
      <c r="D3" s="37"/>
      <c r="E3" s="37"/>
      <c r="F3" s="39"/>
      <c r="G3" s="37"/>
      <c r="H3" s="40"/>
    </row>
    <row r="4" spans="1:16">
      <c r="A4" s="49" t="s">
        <v>44</v>
      </c>
      <c r="B4" s="50" t="s">
        <v>45</v>
      </c>
      <c r="C4" s="50" t="s">
        <v>5</v>
      </c>
      <c r="D4" s="50" t="s">
        <v>4</v>
      </c>
      <c r="E4" s="50" t="s">
        <v>47</v>
      </c>
      <c r="F4" s="51" t="s">
        <v>48</v>
      </c>
      <c r="G4" s="50" t="s">
        <v>10</v>
      </c>
      <c r="H4" s="52" t="s">
        <v>49</v>
      </c>
      <c r="I4" s="81" t="s">
        <v>14</v>
      </c>
    </row>
    <row r="5" spans="1:16">
      <c r="A5" s="36">
        <v>1</v>
      </c>
      <c r="B5" s="41" t="s">
        <v>50</v>
      </c>
      <c r="C5" s="38" t="s">
        <v>150</v>
      </c>
      <c r="D5" s="38">
        <f t="shared" ref="D5:D36" ca="1" si="0">RANDBETWEEN(18,41)</f>
        <v>18</v>
      </c>
      <c r="E5" s="38" t="s">
        <v>153</v>
      </c>
      <c r="F5" s="42">
        <f t="shared" ref="F5:F68" ca="1" si="1">RANDBETWEEN(1000000,10000000)</f>
        <v>5788797</v>
      </c>
      <c r="G5" s="43">
        <f ca="1">RANDBETWEEN(DATE(2001,1,1),DATE(2018,7,15))</f>
        <v>41480</v>
      </c>
      <c r="H5" s="83">
        <f t="shared" ref="H5:H36" ca="1" si="2">RANDBETWEEN(DATE(2010,1,1),DATE(2020,7,15))</f>
        <v>41212</v>
      </c>
      <c r="I5" s="44">
        <f ca="1">RANDBETWEEN(2000,6000)</f>
        <v>5905</v>
      </c>
    </row>
    <row r="6" spans="1:16">
      <c r="A6" s="36">
        <v>2</v>
      </c>
      <c r="B6" s="41" t="s">
        <v>51</v>
      </c>
      <c r="C6" s="38" t="s">
        <v>150</v>
      </c>
      <c r="D6" s="38">
        <f t="shared" ca="1" si="0"/>
        <v>19</v>
      </c>
      <c r="E6" s="38" t="s">
        <v>154</v>
      </c>
      <c r="F6" s="42">
        <f t="shared" ca="1" si="1"/>
        <v>7518182</v>
      </c>
      <c r="G6" s="43">
        <f t="shared" ref="G5:H36" ca="1" si="3">RANDBETWEEN(DATE(2001,1,1),DATE(2018,7,15))</f>
        <v>42538</v>
      </c>
      <c r="H6" s="83">
        <f t="shared" ca="1" si="2"/>
        <v>40926</v>
      </c>
      <c r="I6" s="44">
        <f t="shared" ref="I6:I69" ca="1" si="4">RANDBETWEEN(2000,6000)</f>
        <v>4142</v>
      </c>
    </row>
    <row r="7" spans="1:16">
      <c r="A7" s="36">
        <v>3</v>
      </c>
      <c r="B7" s="41" t="s">
        <v>52</v>
      </c>
      <c r="C7" s="38" t="s">
        <v>150</v>
      </c>
      <c r="D7" s="38">
        <f t="shared" ca="1" si="0"/>
        <v>36</v>
      </c>
      <c r="E7" s="38" t="s">
        <v>156</v>
      </c>
      <c r="F7" s="42">
        <f t="shared" ca="1" si="1"/>
        <v>8452320</v>
      </c>
      <c r="G7" s="43">
        <f t="shared" ca="1" si="3"/>
        <v>42415</v>
      </c>
      <c r="H7" s="83">
        <f t="shared" ca="1" si="2"/>
        <v>43570</v>
      </c>
      <c r="I7" s="44">
        <f t="shared" ca="1" si="4"/>
        <v>2887</v>
      </c>
    </row>
    <row r="8" spans="1:16">
      <c r="A8" s="36">
        <v>4</v>
      </c>
      <c r="B8" s="41" t="s">
        <v>53</v>
      </c>
      <c r="C8" s="38" t="s">
        <v>150</v>
      </c>
      <c r="D8" s="38">
        <f t="shared" ca="1" si="0"/>
        <v>37</v>
      </c>
      <c r="E8" s="38" t="s">
        <v>158</v>
      </c>
      <c r="F8" s="42">
        <f t="shared" ca="1" si="1"/>
        <v>9732278</v>
      </c>
      <c r="G8" s="43">
        <f t="shared" ca="1" si="3"/>
        <v>39661</v>
      </c>
      <c r="H8" s="83">
        <f t="shared" ca="1" si="2"/>
        <v>40830</v>
      </c>
      <c r="I8" s="44">
        <f t="shared" ca="1" si="4"/>
        <v>4226</v>
      </c>
    </row>
    <row r="9" spans="1:16">
      <c r="A9" s="36">
        <v>10</v>
      </c>
      <c r="B9" s="41" t="s">
        <v>59</v>
      </c>
      <c r="C9" s="38" t="s">
        <v>150</v>
      </c>
      <c r="D9" s="38">
        <f t="shared" ca="1" si="0"/>
        <v>40</v>
      </c>
      <c r="E9" s="38" t="s">
        <v>165</v>
      </c>
      <c r="F9" s="42">
        <f t="shared" ca="1" si="1"/>
        <v>7183298</v>
      </c>
      <c r="G9" s="43">
        <f t="shared" ca="1" si="3"/>
        <v>43012</v>
      </c>
      <c r="H9" s="83">
        <f t="shared" ca="1" si="2"/>
        <v>43298</v>
      </c>
      <c r="I9" s="44">
        <f t="shared" ca="1" si="4"/>
        <v>4776</v>
      </c>
    </row>
    <row r="10" spans="1:16">
      <c r="A10" s="36">
        <v>5</v>
      </c>
      <c r="B10" s="41" t="s">
        <v>54</v>
      </c>
      <c r="C10" s="38" t="s">
        <v>150</v>
      </c>
      <c r="D10" s="38">
        <f t="shared" ca="1" si="0"/>
        <v>33</v>
      </c>
      <c r="E10" s="38" t="s">
        <v>160</v>
      </c>
      <c r="F10" s="42">
        <f t="shared" ca="1" si="1"/>
        <v>7640568</v>
      </c>
      <c r="G10" s="43">
        <f t="shared" ca="1" si="3"/>
        <v>40090</v>
      </c>
      <c r="H10" s="83">
        <f t="shared" ca="1" si="2"/>
        <v>41796</v>
      </c>
      <c r="I10" s="44">
        <f t="shared" ca="1" si="4"/>
        <v>2198</v>
      </c>
    </row>
    <row r="11" spans="1:16">
      <c r="A11" s="36">
        <v>6</v>
      </c>
      <c r="B11" s="41" t="s">
        <v>55</v>
      </c>
      <c r="C11" s="38" t="s">
        <v>150</v>
      </c>
      <c r="D11" s="38">
        <f t="shared" ca="1" si="0"/>
        <v>25</v>
      </c>
      <c r="E11" s="38" t="s">
        <v>152</v>
      </c>
      <c r="F11" s="42">
        <f t="shared" ca="1" si="1"/>
        <v>4893952</v>
      </c>
      <c r="G11" s="43">
        <f t="shared" ca="1" si="3"/>
        <v>39778</v>
      </c>
      <c r="H11" s="83">
        <f t="shared" ca="1" si="2"/>
        <v>42248</v>
      </c>
      <c r="I11" s="44">
        <f t="shared" ca="1" si="4"/>
        <v>2327</v>
      </c>
    </row>
    <row r="12" spans="1:16">
      <c r="A12" s="36">
        <v>7</v>
      </c>
      <c r="B12" s="41" t="s">
        <v>56</v>
      </c>
      <c r="C12" s="38" t="s">
        <v>150</v>
      </c>
      <c r="D12" s="38">
        <f t="shared" ca="1" si="0"/>
        <v>21</v>
      </c>
      <c r="E12" s="38" t="s">
        <v>161</v>
      </c>
      <c r="F12" s="42">
        <f t="shared" ca="1" si="1"/>
        <v>4125798</v>
      </c>
      <c r="G12" s="43">
        <f t="shared" ca="1" si="3"/>
        <v>40343</v>
      </c>
      <c r="H12" s="83">
        <f t="shared" ca="1" si="2"/>
        <v>43746</v>
      </c>
      <c r="I12" s="44">
        <f t="shared" ca="1" si="4"/>
        <v>3811</v>
      </c>
    </row>
    <row r="13" spans="1:16">
      <c r="A13" s="36">
        <v>8</v>
      </c>
      <c r="B13" s="41" t="s">
        <v>57</v>
      </c>
      <c r="C13" s="38" t="s">
        <v>151</v>
      </c>
      <c r="D13" s="38">
        <f t="shared" ca="1" si="0"/>
        <v>21</v>
      </c>
      <c r="E13" s="38" t="s">
        <v>154</v>
      </c>
      <c r="F13" s="42">
        <f t="shared" ca="1" si="1"/>
        <v>2185812</v>
      </c>
      <c r="G13" s="43">
        <f t="shared" ca="1" si="3"/>
        <v>39163</v>
      </c>
      <c r="H13" s="83">
        <f t="shared" ca="1" si="2"/>
        <v>42421</v>
      </c>
      <c r="I13" s="44">
        <f t="shared" ca="1" si="4"/>
        <v>2859</v>
      </c>
    </row>
    <row r="14" spans="1:16">
      <c r="A14" s="36">
        <v>9</v>
      </c>
      <c r="B14" s="41" t="s">
        <v>58</v>
      </c>
      <c r="C14" s="38" t="s">
        <v>150</v>
      </c>
      <c r="D14" s="38">
        <f t="shared" ca="1" si="0"/>
        <v>31</v>
      </c>
      <c r="E14" s="38" t="s">
        <v>165</v>
      </c>
      <c r="F14" s="42">
        <f t="shared" ca="1" si="1"/>
        <v>9274558</v>
      </c>
      <c r="G14" s="43">
        <f t="shared" ca="1" si="3"/>
        <v>37178</v>
      </c>
      <c r="H14" s="83">
        <f t="shared" ca="1" si="2"/>
        <v>40951</v>
      </c>
      <c r="I14" s="44">
        <f t="shared" ca="1" si="4"/>
        <v>2021</v>
      </c>
    </row>
    <row r="15" spans="1:16">
      <c r="A15" s="36">
        <v>11</v>
      </c>
      <c r="B15" s="41" t="s">
        <v>60</v>
      </c>
      <c r="C15" s="38" t="s">
        <v>150</v>
      </c>
      <c r="D15" s="38">
        <f t="shared" ca="1" si="0"/>
        <v>30</v>
      </c>
      <c r="E15" s="38" t="s">
        <v>165</v>
      </c>
      <c r="F15" s="42">
        <f t="shared" ca="1" si="1"/>
        <v>6558554</v>
      </c>
      <c r="G15" s="43">
        <f t="shared" ca="1" si="3"/>
        <v>41401</v>
      </c>
      <c r="H15" s="83">
        <f t="shared" ca="1" si="2"/>
        <v>40450</v>
      </c>
      <c r="I15" s="44">
        <f t="shared" ca="1" si="4"/>
        <v>2864</v>
      </c>
    </row>
    <row r="16" spans="1:16">
      <c r="A16" s="36">
        <v>12</v>
      </c>
      <c r="B16" s="41" t="s">
        <v>61</v>
      </c>
      <c r="C16" s="38" t="s">
        <v>151</v>
      </c>
      <c r="D16" s="38">
        <f t="shared" ca="1" si="0"/>
        <v>18</v>
      </c>
      <c r="E16" s="38" t="s">
        <v>152</v>
      </c>
      <c r="F16" s="42">
        <f t="shared" ca="1" si="1"/>
        <v>6406423</v>
      </c>
      <c r="G16" s="43">
        <f t="shared" ca="1" si="3"/>
        <v>42096</v>
      </c>
      <c r="H16" s="83">
        <f t="shared" ca="1" si="2"/>
        <v>43696</v>
      </c>
      <c r="I16" s="44">
        <f t="shared" ca="1" si="4"/>
        <v>4090</v>
      </c>
    </row>
    <row r="17" spans="1:9">
      <c r="A17" s="36">
        <v>13</v>
      </c>
      <c r="B17" s="41" t="s">
        <v>62</v>
      </c>
      <c r="C17" s="38" t="s">
        <v>151</v>
      </c>
      <c r="D17" s="38">
        <f t="shared" ca="1" si="0"/>
        <v>37</v>
      </c>
      <c r="E17" s="38" t="s">
        <v>157</v>
      </c>
      <c r="F17" s="42">
        <f t="shared" ca="1" si="1"/>
        <v>9208768</v>
      </c>
      <c r="G17" s="43">
        <f t="shared" ca="1" si="3"/>
        <v>38702</v>
      </c>
      <c r="H17" s="83">
        <f t="shared" ca="1" si="2"/>
        <v>42828</v>
      </c>
      <c r="I17" s="44">
        <f t="shared" ca="1" si="4"/>
        <v>4671</v>
      </c>
    </row>
    <row r="18" spans="1:9">
      <c r="A18" s="36">
        <v>14</v>
      </c>
      <c r="B18" s="41" t="s">
        <v>63</v>
      </c>
      <c r="C18" s="38" t="s">
        <v>151</v>
      </c>
      <c r="D18" s="38">
        <f t="shared" ca="1" si="0"/>
        <v>33</v>
      </c>
      <c r="E18" s="38" t="s">
        <v>154</v>
      </c>
      <c r="F18" s="42">
        <f t="shared" ca="1" si="1"/>
        <v>8793807</v>
      </c>
      <c r="G18" s="43">
        <f t="shared" ca="1" si="3"/>
        <v>37384</v>
      </c>
      <c r="H18" s="83">
        <f t="shared" ca="1" si="2"/>
        <v>40898</v>
      </c>
      <c r="I18" s="44">
        <f t="shared" ca="1" si="4"/>
        <v>3951</v>
      </c>
    </row>
    <row r="19" spans="1:9">
      <c r="A19" s="36">
        <v>15</v>
      </c>
      <c r="B19" s="41" t="s">
        <v>64</v>
      </c>
      <c r="C19" s="38" t="s">
        <v>150</v>
      </c>
      <c r="D19" s="38">
        <f t="shared" ca="1" si="0"/>
        <v>30</v>
      </c>
      <c r="E19" s="38" t="s">
        <v>154</v>
      </c>
      <c r="F19" s="42">
        <f t="shared" ca="1" si="1"/>
        <v>4695700</v>
      </c>
      <c r="G19" s="43">
        <f t="shared" ca="1" si="3"/>
        <v>40479</v>
      </c>
      <c r="H19" s="83">
        <f t="shared" ca="1" si="2"/>
        <v>41700</v>
      </c>
      <c r="I19" s="44">
        <f t="shared" ca="1" si="4"/>
        <v>4210</v>
      </c>
    </row>
    <row r="20" spans="1:9">
      <c r="A20" s="36">
        <v>16</v>
      </c>
      <c r="B20" s="41" t="s">
        <v>65</v>
      </c>
      <c r="C20" s="38" t="s">
        <v>150</v>
      </c>
      <c r="D20" s="38">
        <f t="shared" ca="1" si="0"/>
        <v>38</v>
      </c>
      <c r="E20" s="38" t="s">
        <v>154</v>
      </c>
      <c r="F20" s="42">
        <f t="shared" ca="1" si="1"/>
        <v>4515642</v>
      </c>
      <c r="G20" s="43">
        <f t="shared" ca="1" si="3"/>
        <v>40298</v>
      </c>
      <c r="H20" s="83">
        <f t="shared" ca="1" si="2"/>
        <v>43234</v>
      </c>
      <c r="I20" s="44">
        <f t="shared" ca="1" si="4"/>
        <v>5871</v>
      </c>
    </row>
    <row r="21" spans="1:9">
      <c r="A21" s="36">
        <v>17</v>
      </c>
      <c r="B21" s="41" t="s">
        <v>66</v>
      </c>
      <c r="C21" s="38" t="s">
        <v>150</v>
      </c>
      <c r="D21" s="38">
        <f t="shared" ca="1" si="0"/>
        <v>30</v>
      </c>
      <c r="E21" s="38" t="s">
        <v>156</v>
      </c>
      <c r="F21" s="42">
        <f t="shared" ca="1" si="1"/>
        <v>8073281</v>
      </c>
      <c r="G21" s="43">
        <f t="shared" ca="1" si="3"/>
        <v>38824</v>
      </c>
      <c r="H21" s="83">
        <f t="shared" ca="1" si="2"/>
        <v>40635</v>
      </c>
      <c r="I21" s="44">
        <f t="shared" ca="1" si="4"/>
        <v>4595</v>
      </c>
    </row>
    <row r="22" spans="1:9">
      <c r="A22" s="36">
        <v>18</v>
      </c>
      <c r="B22" s="41" t="s">
        <v>67</v>
      </c>
      <c r="C22" s="38" t="s">
        <v>151</v>
      </c>
      <c r="D22" s="38">
        <f t="shared" ca="1" si="0"/>
        <v>27</v>
      </c>
      <c r="E22" s="38" t="s">
        <v>157</v>
      </c>
      <c r="F22" s="42">
        <f t="shared" ca="1" si="1"/>
        <v>2179905</v>
      </c>
      <c r="G22" s="43">
        <f t="shared" ca="1" si="3"/>
        <v>38326</v>
      </c>
      <c r="H22" s="83">
        <f t="shared" ca="1" si="2"/>
        <v>43719</v>
      </c>
      <c r="I22" s="44">
        <f ca="1">RANDBETWEEN(2000,6000)</f>
        <v>3491</v>
      </c>
    </row>
    <row r="23" spans="1:9">
      <c r="A23" s="36">
        <v>19</v>
      </c>
      <c r="B23" s="41" t="s">
        <v>68</v>
      </c>
      <c r="C23" s="38" t="s">
        <v>151</v>
      </c>
      <c r="D23" s="38">
        <f t="shared" ca="1" si="0"/>
        <v>39</v>
      </c>
      <c r="E23" s="38" t="s">
        <v>153</v>
      </c>
      <c r="F23" s="42">
        <f t="shared" ca="1" si="1"/>
        <v>1343168</v>
      </c>
      <c r="G23" s="43">
        <f t="shared" ca="1" si="3"/>
        <v>37878</v>
      </c>
      <c r="H23" s="83">
        <f t="shared" ca="1" si="2"/>
        <v>41528</v>
      </c>
      <c r="I23" s="44">
        <f t="shared" ca="1" si="4"/>
        <v>4323</v>
      </c>
    </row>
    <row r="24" spans="1:9">
      <c r="A24" s="36">
        <v>20</v>
      </c>
      <c r="B24" s="41" t="s">
        <v>69</v>
      </c>
      <c r="C24" s="38" t="s">
        <v>151</v>
      </c>
      <c r="D24" s="38">
        <f t="shared" ca="1" si="0"/>
        <v>41</v>
      </c>
      <c r="E24" s="38" t="s">
        <v>165</v>
      </c>
      <c r="F24" s="42">
        <f t="shared" ca="1" si="1"/>
        <v>4798140</v>
      </c>
      <c r="G24" s="43">
        <f t="shared" ca="1" si="3"/>
        <v>42473</v>
      </c>
      <c r="H24" s="83">
        <f t="shared" ca="1" si="2"/>
        <v>43716</v>
      </c>
      <c r="I24" s="44">
        <f t="shared" ca="1" si="4"/>
        <v>5288</v>
      </c>
    </row>
    <row r="25" spans="1:9">
      <c r="A25" s="36">
        <v>21</v>
      </c>
      <c r="B25" s="41" t="s">
        <v>70</v>
      </c>
      <c r="C25" s="38" t="s">
        <v>151</v>
      </c>
      <c r="D25" s="38">
        <f t="shared" ca="1" si="0"/>
        <v>41</v>
      </c>
      <c r="E25" s="38" t="s">
        <v>157</v>
      </c>
      <c r="F25" s="42">
        <f t="shared" ca="1" si="1"/>
        <v>5841037</v>
      </c>
      <c r="G25" s="43">
        <f t="shared" ca="1" si="3"/>
        <v>37381</v>
      </c>
      <c r="H25" s="83">
        <f t="shared" ca="1" si="2"/>
        <v>42469</v>
      </c>
      <c r="I25" s="44">
        <f t="shared" ca="1" si="4"/>
        <v>3397</v>
      </c>
    </row>
    <row r="26" spans="1:9">
      <c r="A26" s="36">
        <v>22</v>
      </c>
      <c r="B26" s="41" t="s">
        <v>71</v>
      </c>
      <c r="C26" s="38" t="s">
        <v>150</v>
      </c>
      <c r="D26" s="38">
        <f t="shared" ca="1" si="0"/>
        <v>21</v>
      </c>
      <c r="E26" s="38" t="s">
        <v>154</v>
      </c>
      <c r="F26" s="42">
        <f t="shared" ca="1" si="1"/>
        <v>1658997</v>
      </c>
      <c r="G26" s="43">
        <f t="shared" ca="1" si="3"/>
        <v>42375</v>
      </c>
      <c r="H26" s="83">
        <f t="shared" ca="1" si="2"/>
        <v>41923</v>
      </c>
      <c r="I26" s="44">
        <f t="shared" ca="1" si="4"/>
        <v>3192</v>
      </c>
    </row>
    <row r="27" spans="1:9">
      <c r="A27" s="36">
        <v>23</v>
      </c>
      <c r="B27" s="41" t="s">
        <v>72</v>
      </c>
      <c r="C27" s="38" t="s">
        <v>150</v>
      </c>
      <c r="D27" s="38">
        <f t="shared" ca="1" si="0"/>
        <v>25</v>
      </c>
      <c r="E27" s="38" t="s">
        <v>167</v>
      </c>
      <c r="F27" s="42">
        <f t="shared" ca="1" si="1"/>
        <v>2346752</v>
      </c>
      <c r="G27" s="43">
        <f t="shared" ca="1" si="3"/>
        <v>39351</v>
      </c>
      <c r="H27" s="83">
        <f t="shared" ca="1" si="2"/>
        <v>43318</v>
      </c>
      <c r="I27" s="44">
        <f t="shared" ca="1" si="4"/>
        <v>2274</v>
      </c>
    </row>
    <row r="28" spans="1:9">
      <c r="A28" s="36">
        <v>24</v>
      </c>
      <c r="B28" s="41" t="s">
        <v>73</v>
      </c>
      <c r="C28" s="38" t="s">
        <v>151</v>
      </c>
      <c r="D28" s="38">
        <f t="shared" ca="1" si="0"/>
        <v>34</v>
      </c>
      <c r="E28" s="38" t="s">
        <v>154</v>
      </c>
      <c r="F28" s="42">
        <f t="shared" ca="1" si="1"/>
        <v>8751088</v>
      </c>
      <c r="G28" s="43">
        <f t="shared" ca="1" si="3"/>
        <v>39127</v>
      </c>
      <c r="H28" s="83">
        <f t="shared" ca="1" si="2"/>
        <v>41363</v>
      </c>
      <c r="I28" s="44">
        <f t="shared" ca="1" si="4"/>
        <v>5311</v>
      </c>
    </row>
    <row r="29" spans="1:9">
      <c r="A29" s="36">
        <v>25</v>
      </c>
      <c r="B29" s="41" t="s">
        <v>74</v>
      </c>
      <c r="C29" s="38" t="s">
        <v>150</v>
      </c>
      <c r="D29" s="38">
        <f t="shared" ca="1" si="0"/>
        <v>26</v>
      </c>
      <c r="E29" s="38" t="s">
        <v>158</v>
      </c>
      <c r="F29" s="42">
        <f t="shared" ca="1" si="1"/>
        <v>9180608</v>
      </c>
      <c r="G29" s="43">
        <f t="shared" ca="1" si="3"/>
        <v>40882</v>
      </c>
      <c r="H29" s="83">
        <f t="shared" ca="1" si="2"/>
        <v>40644</v>
      </c>
      <c r="I29" s="44">
        <f t="shared" ca="1" si="4"/>
        <v>3513</v>
      </c>
    </row>
    <row r="30" spans="1:9">
      <c r="A30" s="36">
        <v>26</v>
      </c>
      <c r="B30" s="41" t="s">
        <v>75</v>
      </c>
      <c r="C30" s="38" t="s">
        <v>151</v>
      </c>
      <c r="D30" s="38">
        <f t="shared" ca="1" si="0"/>
        <v>21</v>
      </c>
      <c r="E30" s="38" t="s">
        <v>154</v>
      </c>
      <c r="F30" s="42">
        <f t="shared" ca="1" si="1"/>
        <v>1753669</v>
      </c>
      <c r="G30" s="43">
        <f t="shared" ca="1" si="3"/>
        <v>40155</v>
      </c>
      <c r="H30" s="83">
        <f t="shared" ca="1" si="2"/>
        <v>42996</v>
      </c>
      <c r="I30" s="44">
        <f t="shared" ca="1" si="4"/>
        <v>2627</v>
      </c>
    </row>
    <row r="31" spans="1:9">
      <c r="A31" s="36">
        <v>27</v>
      </c>
      <c r="B31" s="41" t="s">
        <v>76</v>
      </c>
      <c r="C31" s="38" t="s">
        <v>151</v>
      </c>
      <c r="D31" s="38">
        <f t="shared" ca="1" si="0"/>
        <v>20</v>
      </c>
      <c r="E31" s="38" t="s">
        <v>161</v>
      </c>
      <c r="F31" s="42">
        <f t="shared" ca="1" si="1"/>
        <v>5713829</v>
      </c>
      <c r="G31" s="43">
        <f t="shared" ca="1" si="3"/>
        <v>43048</v>
      </c>
      <c r="H31" s="83">
        <f t="shared" ca="1" si="2"/>
        <v>40206</v>
      </c>
      <c r="I31" s="44">
        <f t="shared" ca="1" si="4"/>
        <v>3343</v>
      </c>
    </row>
    <row r="32" spans="1:9">
      <c r="A32" s="36">
        <v>28</v>
      </c>
      <c r="B32" s="41" t="s">
        <v>77</v>
      </c>
      <c r="C32" s="38" t="s">
        <v>150</v>
      </c>
      <c r="D32" s="38">
        <f t="shared" ca="1" si="0"/>
        <v>25</v>
      </c>
      <c r="E32" s="38" t="s">
        <v>167</v>
      </c>
      <c r="F32" s="42">
        <f t="shared" ca="1" si="1"/>
        <v>8266833</v>
      </c>
      <c r="G32" s="43">
        <f t="shared" ca="1" si="3"/>
        <v>37497</v>
      </c>
      <c r="H32" s="83">
        <f t="shared" ca="1" si="2"/>
        <v>42746</v>
      </c>
      <c r="I32" s="44">
        <f t="shared" ca="1" si="4"/>
        <v>4049</v>
      </c>
    </row>
    <row r="33" spans="1:9">
      <c r="A33" s="36">
        <v>29</v>
      </c>
      <c r="B33" s="41" t="s">
        <v>78</v>
      </c>
      <c r="C33" s="38" t="s">
        <v>150</v>
      </c>
      <c r="D33" s="38">
        <f t="shared" ca="1" si="0"/>
        <v>18</v>
      </c>
      <c r="E33" s="38" t="s">
        <v>152</v>
      </c>
      <c r="F33" s="42">
        <f t="shared" ca="1" si="1"/>
        <v>1324112</v>
      </c>
      <c r="G33" s="43">
        <f t="shared" ca="1" si="3"/>
        <v>37432</v>
      </c>
      <c r="H33" s="83">
        <f t="shared" ca="1" si="2"/>
        <v>40322</v>
      </c>
      <c r="I33" s="44">
        <f t="shared" ca="1" si="4"/>
        <v>4768</v>
      </c>
    </row>
    <row r="34" spans="1:9">
      <c r="A34" s="36">
        <v>30</v>
      </c>
      <c r="B34" s="41" t="s">
        <v>79</v>
      </c>
      <c r="C34" s="38" t="s">
        <v>151</v>
      </c>
      <c r="D34" s="38">
        <f t="shared" ca="1" si="0"/>
        <v>27</v>
      </c>
      <c r="E34" s="38" t="s">
        <v>167</v>
      </c>
      <c r="F34" s="42">
        <f t="shared" ca="1" si="1"/>
        <v>9346837</v>
      </c>
      <c r="G34" s="43">
        <f t="shared" ca="1" si="3"/>
        <v>41006</v>
      </c>
      <c r="H34" s="83">
        <f t="shared" ca="1" si="2"/>
        <v>42700</v>
      </c>
      <c r="I34" s="44">
        <f t="shared" ca="1" si="4"/>
        <v>4989</v>
      </c>
    </row>
    <row r="35" spans="1:9">
      <c r="A35" s="36">
        <v>31</v>
      </c>
      <c r="B35" s="41" t="s">
        <v>80</v>
      </c>
      <c r="C35" s="38" t="s">
        <v>150</v>
      </c>
      <c r="D35" s="38">
        <f t="shared" ca="1" si="0"/>
        <v>30</v>
      </c>
      <c r="E35" s="38" t="s">
        <v>154</v>
      </c>
      <c r="F35" s="42">
        <f t="shared" ca="1" si="1"/>
        <v>3286791</v>
      </c>
      <c r="G35" s="43">
        <f t="shared" ca="1" si="3"/>
        <v>41985</v>
      </c>
      <c r="H35" s="83">
        <f t="shared" ca="1" si="2"/>
        <v>43711</v>
      </c>
      <c r="I35" s="44">
        <f t="shared" ca="1" si="4"/>
        <v>3778</v>
      </c>
    </row>
    <row r="36" spans="1:9">
      <c r="A36" s="36">
        <v>32</v>
      </c>
      <c r="B36" s="41" t="s">
        <v>81</v>
      </c>
      <c r="C36" s="38" t="s">
        <v>151</v>
      </c>
      <c r="D36" s="38">
        <f t="shared" ca="1" si="0"/>
        <v>22</v>
      </c>
      <c r="E36" s="38" t="s">
        <v>167</v>
      </c>
      <c r="F36" s="42">
        <f t="shared" ca="1" si="1"/>
        <v>6037993</v>
      </c>
      <c r="G36" s="43">
        <f t="shared" ca="1" si="3"/>
        <v>43211</v>
      </c>
      <c r="H36" s="83">
        <f t="shared" ca="1" si="2"/>
        <v>41714</v>
      </c>
      <c r="I36" s="44">
        <f t="shared" ca="1" si="4"/>
        <v>5704</v>
      </c>
    </row>
    <row r="37" spans="1:9">
      <c r="A37" s="36">
        <v>33</v>
      </c>
      <c r="B37" s="41" t="s">
        <v>82</v>
      </c>
      <c r="C37" s="38" t="s">
        <v>150</v>
      </c>
      <c r="D37" s="38">
        <f t="shared" ref="D37:D68" ca="1" si="5">RANDBETWEEN(18,41)</f>
        <v>28</v>
      </c>
      <c r="E37" s="38" t="s">
        <v>167</v>
      </c>
      <c r="F37" s="42">
        <f t="shared" ca="1" si="1"/>
        <v>4972958</v>
      </c>
      <c r="G37" s="43">
        <f t="shared" ref="G37:H68" ca="1" si="6">RANDBETWEEN(DATE(2001,1,1),DATE(2018,7,15))</f>
        <v>39502</v>
      </c>
      <c r="H37" s="83">
        <f t="shared" ref="H37:H68" ca="1" si="7">RANDBETWEEN(DATE(2010,1,1),DATE(2020,7,15))</f>
        <v>42653</v>
      </c>
      <c r="I37" s="44">
        <f t="shared" ca="1" si="4"/>
        <v>3342</v>
      </c>
    </row>
    <row r="38" spans="1:9">
      <c r="A38" s="36">
        <v>34</v>
      </c>
      <c r="B38" s="41" t="s">
        <v>83</v>
      </c>
      <c r="C38" s="38" t="s">
        <v>151</v>
      </c>
      <c r="D38" s="38">
        <f t="shared" ca="1" si="5"/>
        <v>33</v>
      </c>
      <c r="E38" s="38" t="s">
        <v>167</v>
      </c>
      <c r="F38" s="42">
        <f t="shared" ca="1" si="1"/>
        <v>7368448</v>
      </c>
      <c r="G38" s="43">
        <f t="shared" ca="1" si="6"/>
        <v>43192</v>
      </c>
      <c r="H38" s="83">
        <f t="shared" ca="1" si="7"/>
        <v>42592</v>
      </c>
      <c r="I38" s="44">
        <f t="shared" ca="1" si="4"/>
        <v>5570</v>
      </c>
    </row>
    <row r="39" spans="1:9">
      <c r="A39" s="36">
        <v>35</v>
      </c>
      <c r="B39" s="41" t="s">
        <v>84</v>
      </c>
      <c r="C39" s="38" t="s">
        <v>151</v>
      </c>
      <c r="D39" s="38">
        <f t="shared" ca="1" si="5"/>
        <v>36</v>
      </c>
      <c r="E39" s="38" t="s">
        <v>154</v>
      </c>
      <c r="F39" s="42">
        <f t="shared" ca="1" si="1"/>
        <v>9102130</v>
      </c>
      <c r="G39" s="43">
        <f t="shared" ca="1" si="6"/>
        <v>42157</v>
      </c>
      <c r="H39" s="83">
        <f t="shared" ca="1" si="7"/>
        <v>41859</v>
      </c>
      <c r="I39" s="44">
        <f t="shared" ca="1" si="4"/>
        <v>3026</v>
      </c>
    </row>
    <row r="40" spans="1:9">
      <c r="A40" s="36">
        <v>36</v>
      </c>
      <c r="B40" s="41" t="s">
        <v>85</v>
      </c>
      <c r="C40" s="38" t="s">
        <v>150</v>
      </c>
      <c r="D40" s="38">
        <f t="shared" ca="1" si="5"/>
        <v>27</v>
      </c>
      <c r="E40" s="38" t="s">
        <v>153</v>
      </c>
      <c r="F40" s="42">
        <f t="shared" ca="1" si="1"/>
        <v>2163033</v>
      </c>
      <c r="G40" s="43">
        <f t="shared" ca="1" si="6"/>
        <v>39258</v>
      </c>
      <c r="H40" s="83">
        <f t="shared" ca="1" si="7"/>
        <v>40731</v>
      </c>
      <c r="I40" s="44">
        <f t="shared" ca="1" si="4"/>
        <v>5572</v>
      </c>
    </row>
    <row r="41" spans="1:9">
      <c r="A41" s="36">
        <v>37</v>
      </c>
      <c r="B41" s="41" t="s">
        <v>86</v>
      </c>
      <c r="C41" s="38" t="s">
        <v>150</v>
      </c>
      <c r="D41" s="38">
        <f t="shared" ca="1" si="5"/>
        <v>19</v>
      </c>
      <c r="E41" s="38" t="s">
        <v>167</v>
      </c>
      <c r="F41" s="42">
        <f t="shared" ca="1" si="1"/>
        <v>7824978</v>
      </c>
      <c r="G41" s="43">
        <f t="shared" ca="1" si="6"/>
        <v>42530</v>
      </c>
      <c r="H41" s="83">
        <f t="shared" ca="1" si="7"/>
        <v>41072</v>
      </c>
      <c r="I41" s="44">
        <f t="shared" ca="1" si="4"/>
        <v>2499</v>
      </c>
    </row>
    <row r="42" spans="1:9">
      <c r="A42" s="36">
        <v>38</v>
      </c>
      <c r="B42" s="41" t="s">
        <v>87</v>
      </c>
      <c r="C42" s="38" t="s">
        <v>151</v>
      </c>
      <c r="D42" s="38">
        <f t="shared" ca="1" si="5"/>
        <v>22</v>
      </c>
      <c r="E42" s="38" t="s">
        <v>156</v>
      </c>
      <c r="F42" s="42">
        <f t="shared" ca="1" si="1"/>
        <v>4992289</v>
      </c>
      <c r="G42" s="43">
        <f t="shared" ca="1" si="6"/>
        <v>42892</v>
      </c>
      <c r="H42" s="83">
        <f t="shared" ca="1" si="7"/>
        <v>42083</v>
      </c>
      <c r="I42" s="44">
        <f t="shared" ca="1" si="4"/>
        <v>5872</v>
      </c>
    </row>
    <row r="43" spans="1:9">
      <c r="A43" s="36">
        <v>39</v>
      </c>
      <c r="B43" s="41" t="s">
        <v>88</v>
      </c>
      <c r="C43" s="38" t="s">
        <v>151</v>
      </c>
      <c r="D43" s="38">
        <f t="shared" ca="1" si="5"/>
        <v>24</v>
      </c>
      <c r="E43" s="38" t="s">
        <v>157</v>
      </c>
      <c r="F43" s="42">
        <f t="shared" ca="1" si="1"/>
        <v>1769557</v>
      </c>
      <c r="G43" s="43">
        <f t="shared" ca="1" si="6"/>
        <v>39491</v>
      </c>
      <c r="H43" s="83">
        <f t="shared" ca="1" si="7"/>
        <v>43215</v>
      </c>
      <c r="I43" s="44">
        <f t="shared" ca="1" si="4"/>
        <v>4998</v>
      </c>
    </row>
    <row r="44" spans="1:9">
      <c r="A44" s="36">
        <v>40</v>
      </c>
      <c r="B44" s="41" t="s">
        <v>89</v>
      </c>
      <c r="C44" s="38" t="s">
        <v>150</v>
      </c>
      <c r="D44" s="38">
        <f t="shared" ca="1" si="5"/>
        <v>23</v>
      </c>
      <c r="E44" s="38" t="s">
        <v>154</v>
      </c>
      <c r="F44" s="42">
        <f t="shared" ca="1" si="1"/>
        <v>5076023</v>
      </c>
      <c r="G44" s="43">
        <f t="shared" ca="1" si="6"/>
        <v>38166</v>
      </c>
      <c r="H44" s="83">
        <f t="shared" ca="1" si="7"/>
        <v>41854</v>
      </c>
      <c r="I44" s="44">
        <f t="shared" ca="1" si="4"/>
        <v>2524</v>
      </c>
    </row>
    <row r="45" spans="1:9">
      <c r="A45" s="36">
        <v>41</v>
      </c>
      <c r="B45" s="41" t="s">
        <v>90</v>
      </c>
      <c r="C45" s="38" t="s">
        <v>151</v>
      </c>
      <c r="D45" s="38">
        <f t="shared" ca="1" si="5"/>
        <v>33</v>
      </c>
      <c r="E45" s="38" t="s">
        <v>167</v>
      </c>
      <c r="F45" s="42">
        <f t="shared" ca="1" si="1"/>
        <v>5004869</v>
      </c>
      <c r="G45" s="43">
        <f t="shared" ca="1" si="6"/>
        <v>37780</v>
      </c>
      <c r="H45" s="83">
        <f t="shared" ca="1" si="7"/>
        <v>40466</v>
      </c>
      <c r="I45" s="44">
        <f t="shared" ca="1" si="4"/>
        <v>2252</v>
      </c>
    </row>
    <row r="46" spans="1:9">
      <c r="A46" s="36">
        <v>42</v>
      </c>
      <c r="B46" s="41" t="s">
        <v>91</v>
      </c>
      <c r="C46" s="38" t="s">
        <v>151</v>
      </c>
      <c r="D46" s="38">
        <f t="shared" ca="1" si="5"/>
        <v>38</v>
      </c>
      <c r="E46" s="38" t="s">
        <v>154</v>
      </c>
      <c r="F46" s="42">
        <f t="shared" ca="1" si="1"/>
        <v>4521371</v>
      </c>
      <c r="G46" s="43">
        <f t="shared" ca="1" si="6"/>
        <v>40899</v>
      </c>
      <c r="H46" s="83">
        <f t="shared" ca="1" si="7"/>
        <v>42733</v>
      </c>
      <c r="I46" s="44">
        <f t="shared" ca="1" si="4"/>
        <v>2951</v>
      </c>
    </row>
    <row r="47" spans="1:9">
      <c r="A47" s="36">
        <v>43</v>
      </c>
      <c r="B47" s="41" t="s">
        <v>92</v>
      </c>
      <c r="C47" s="38" t="s">
        <v>150</v>
      </c>
      <c r="D47" s="38">
        <f t="shared" ca="1" si="5"/>
        <v>33</v>
      </c>
      <c r="E47" s="38" t="s">
        <v>167</v>
      </c>
      <c r="F47" s="42">
        <f t="shared" ca="1" si="1"/>
        <v>4148145</v>
      </c>
      <c r="G47" s="43">
        <f t="shared" ca="1" si="6"/>
        <v>40294</v>
      </c>
      <c r="H47" s="83">
        <f t="shared" ca="1" si="7"/>
        <v>43892</v>
      </c>
      <c r="I47" s="44">
        <f t="shared" ca="1" si="4"/>
        <v>4873</v>
      </c>
    </row>
    <row r="48" spans="1:9">
      <c r="A48" s="36">
        <v>44</v>
      </c>
      <c r="B48" s="41" t="s">
        <v>93</v>
      </c>
      <c r="C48" s="38" t="s">
        <v>151</v>
      </c>
      <c r="D48" s="38">
        <f t="shared" ca="1" si="5"/>
        <v>21</v>
      </c>
      <c r="E48" s="38" t="s">
        <v>157</v>
      </c>
      <c r="F48" s="42">
        <f t="shared" ca="1" si="1"/>
        <v>2119661</v>
      </c>
      <c r="G48" s="43">
        <f t="shared" ca="1" si="6"/>
        <v>40435</v>
      </c>
      <c r="H48" s="83">
        <f t="shared" ca="1" si="7"/>
        <v>40753</v>
      </c>
      <c r="I48" s="44">
        <f t="shared" ca="1" si="4"/>
        <v>3183</v>
      </c>
    </row>
    <row r="49" spans="1:9">
      <c r="A49" s="36">
        <v>45</v>
      </c>
      <c r="B49" s="41" t="s">
        <v>94</v>
      </c>
      <c r="C49" s="38" t="s">
        <v>151</v>
      </c>
      <c r="D49" s="38">
        <f t="shared" ca="1" si="5"/>
        <v>35</v>
      </c>
      <c r="E49" s="38" t="s">
        <v>154</v>
      </c>
      <c r="F49" s="42">
        <f t="shared" ca="1" si="1"/>
        <v>4021361</v>
      </c>
      <c r="G49" s="43">
        <f t="shared" ca="1" si="6"/>
        <v>40445</v>
      </c>
      <c r="H49" s="83">
        <f t="shared" ca="1" si="7"/>
        <v>41970</v>
      </c>
      <c r="I49" s="44">
        <f t="shared" ca="1" si="4"/>
        <v>2809</v>
      </c>
    </row>
    <row r="50" spans="1:9">
      <c r="A50" s="36">
        <v>46</v>
      </c>
      <c r="B50" s="41" t="s">
        <v>95</v>
      </c>
      <c r="C50" s="38" t="s">
        <v>151</v>
      </c>
      <c r="D50" s="38">
        <f t="shared" ca="1" si="5"/>
        <v>33</v>
      </c>
      <c r="E50" s="38" t="s">
        <v>167</v>
      </c>
      <c r="F50" s="42">
        <f t="shared" ca="1" si="1"/>
        <v>6779948</v>
      </c>
      <c r="G50" s="43">
        <f t="shared" ca="1" si="6"/>
        <v>40557</v>
      </c>
      <c r="H50" s="83">
        <f t="shared" ca="1" si="7"/>
        <v>41083</v>
      </c>
      <c r="I50" s="44">
        <f t="shared" ca="1" si="4"/>
        <v>3800</v>
      </c>
    </row>
    <row r="51" spans="1:9">
      <c r="A51" s="36">
        <v>47</v>
      </c>
      <c r="B51" s="41" t="s">
        <v>96</v>
      </c>
      <c r="C51" s="38" t="s">
        <v>150</v>
      </c>
      <c r="D51" s="38">
        <f t="shared" ca="1" si="5"/>
        <v>20</v>
      </c>
      <c r="E51" s="38" t="s">
        <v>167</v>
      </c>
      <c r="F51" s="42">
        <f t="shared" ca="1" si="1"/>
        <v>2339903</v>
      </c>
      <c r="G51" s="43">
        <f t="shared" ca="1" si="6"/>
        <v>37431</v>
      </c>
      <c r="H51" s="83">
        <f t="shared" ca="1" si="7"/>
        <v>42641</v>
      </c>
      <c r="I51" s="44">
        <f t="shared" ca="1" si="4"/>
        <v>3729</v>
      </c>
    </row>
    <row r="52" spans="1:9">
      <c r="A52" s="36">
        <v>48</v>
      </c>
      <c r="B52" s="41" t="s">
        <v>97</v>
      </c>
      <c r="C52" s="38" t="s">
        <v>151</v>
      </c>
      <c r="D52" s="38">
        <f t="shared" ca="1" si="5"/>
        <v>23</v>
      </c>
      <c r="E52" s="38" t="s">
        <v>153</v>
      </c>
      <c r="F52" s="42">
        <f t="shared" ca="1" si="1"/>
        <v>9765110</v>
      </c>
      <c r="G52" s="43">
        <f t="shared" ca="1" si="6"/>
        <v>41886</v>
      </c>
      <c r="H52" s="83">
        <f t="shared" ca="1" si="7"/>
        <v>40402</v>
      </c>
      <c r="I52" s="44">
        <f t="shared" ca="1" si="4"/>
        <v>2475</v>
      </c>
    </row>
    <row r="53" spans="1:9">
      <c r="A53" s="36">
        <v>49</v>
      </c>
      <c r="B53" s="41" t="s">
        <v>98</v>
      </c>
      <c r="C53" s="38" t="s">
        <v>150</v>
      </c>
      <c r="D53" s="38">
        <f t="shared" ca="1" si="5"/>
        <v>36</v>
      </c>
      <c r="E53" s="38" t="s">
        <v>167</v>
      </c>
      <c r="F53" s="42">
        <f t="shared" ca="1" si="1"/>
        <v>8742090</v>
      </c>
      <c r="G53" s="43">
        <f t="shared" ca="1" si="6"/>
        <v>41242</v>
      </c>
      <c r="H53" s="83">
        <f t="shared" ca="1" si="7"/>
        <v>41398</v>
      </c>
      <c r="I53" s="44">
        <f t="shared" ca="1" si="4"/>
        <v>5497</v>
      </c>
    </row>
    <row r="54" spans="1:9">
      <c r="A54" s="36">
        <v>50</v>
      </c>
      <c r="B54" s="41" t="s">
        <v>99</v>
      </c>
      <c r="C54" s="38" t="s">
        <v>150</v>
      </c>
      <c r="D54" s="38">
        <f t="shared" ca="1" si="5"/>
        <v>25</v>
      </c>
      <c r="E54" s="38" t="s">
        <v>165</v>
      </c>
      <c r="F54" s="42">
        <f t="shared" ca="1" si="1"/>
        <v>9906862</v>
      </c>
      <c r="G54" s="43">
        <f t="shared" ca="1" si="6"/>
        <v>43266</v>
      </c>
      <c r="H54" s="83">
        <f t="shared" ca="1" si="7"/>
        <v>40283</v>
      </c>
      <c r="I54" s="44">
        <f t="shared" ca="1" si="4"/>
        <v>4856</v>
      </c>
    </row>
    <row r="55" spans="1:9">
      <c r="A55" s="36">
        <v>51</v>
      </c>
      <c r="B55" s="41" t="s">
        <v>100</v>
      </c>
      <c r="C55" s="38" t="s">
        <v>150</v>
      </c>
      <c r="D55" s="38">
        <f t="shared" ca="1" si="5"/>
        <v>25</v>
      </c>
      <c r="E55" s="38" t="s">
        <v>154</v>
      </c>
      <c r="F55" s="42">
        <f t="shared" ca="1" si="1"/>
        <v>8974144</v>
      </c>
      <c r="G55" s="43">
        <f t="shared" ca="1" si="6"/>
        <v>40649</v>
      </c>
      <c r="H55" s="83">
        <f t="shared" ca="1" si="7"/>
        <v>42617</v>
      </c>
      <c r="I55" s="44">
        <f t="shared" ca="1" si="4"/>
        <v>4303</v>
      </c>
    </row>
    <row r="56" spans="1:9">
      <c r="A56" s="36">
        <v>52</v>
      </c>
      <c r="B56" s="41" t="s">
        <v>101</v>
      </c>
      <c r="C56" s="38" t="s">
        <v>151</v>
      </c>
      <c r="D56" s="38">
        <f t="shared" ca="1" si="5"/>
        <v>18</v>
      </c>
      <c r="E56" s="38" t="s">
        <v>154</v>
      </c>
      <c r="F56" s="42">
        <f t="shared" ca="1" si="1"/>
        <v>7013621</v>
      </c>
      <c r="G56" s="43">
        <f t="shared" ca="1" si="6"/>
        <v>37526</v>
      </c>
      <c r="H56" s="83">
        <f t="shared" ca="1" si="7"/>
        <v>40770</v>
      </c>
      <c r="I56" s="44">
        <f t="shared" ca="1" si="4"/>
        <v>4718</v>
      </c>
    </row>
    <row r="57" spans="1:9">
      <c r="A57" s="36">
        <v>53</v>
      </c>
      <c r="B57" s="41" t="s">
        <v>102</v>
      </c>
      <c r="C57" s="38" t="s">
        <v>150</v>
      </c>
      <c r="D57" s="38">
        <f t="shared" ca="1" si="5"/>
        <v>35</v>
      </c>
      <c r="E57" s="38" t="s">
        <v>167</v>
      </c>
      <c r="F57" s="42">
        <f t="shared" ca="1" si="1"/>
        <v>3677427</v>
      </c>
      <c r="G57" s="43">
        <f t="shared" ca="1" si="6"/>
        <v>40935</v>
      </c>
      <c r="H57" s="83">
        <f t="shared" ca="1" si="7"/>
        <v>41686</v>
      </c>
      <c r="I57" s="44">
        <f t="shared" ca="1" si="4"/>
        <v>5723</v>
      </c>
    </row>
    <row r="58" spans="1:9">
      <c r="A58" s="36">
        <v>54</v>
      </c>
      <c r="B58" s="41" t="s">
        <v>103</v>
      </c>
      <c r="C58" s="38" t="s">
        <v>150</v>
      </c>
      <c r="D58" s="38">
        <f t="shared" ca="1" si="5"/>
        <v>21</v>
      </c>
      <c r="E58" s="38" t="s">
        <v>164</v>
      </c>
      <c r="F58" s="42">
        <f t="shared" ca="1" si="1"/>
        <v>2213536</v>
      </c>
      <c r="G58" s="43">
        <f t="shared" ca="1" si="6"/>
        <v>40763</v>
      </c>
      <c r="H58" s="83">
        <f t="shared" ca="1" si="7"/>
        <v>40308</v>
      </c>
      <c r="I58" s="44">
        <f t="shared" ca="1" si="4"/>
        <v>4633</v>
      </c>
    </row>
    <row r="59" spans="1:9">
      <c r="A59" s="36">
        <v>55</v>
      </c>
      <c r="B59" s="41" t="s">
        <v>104</v>
      </c>
      <c r="C59" s="38" t="s">
        <v>151</v>
      </c>
      <c r="D59" s="38">
        <f t="shared" ca="1" si="5"/>
        <v>26</v>
      </c>
      <c r="E59" s="38" t="s">
        <v>157</v>
      </c>
      <c r="F59" s="42">
        <f t="shared" ca="1" si="1"/>
        <v>6544475</v>
      </c>
      <c r="G59" s="43">
        <f t="shared" ca="1" si="6"/>
        <v>37961</v>
      </c>
      <c r="H59" s="83">
        <f t="shared" ca="1" si="7"/>
        <v>43604</v>
      </c>
      <c r="I59" s="44">
        <f t="shared" ca="1" si="4"/>
        <v>2808</v>
      </c>
    </row>
    <row r="60" spans="1:9">
      <c r="A60" s="36">
        <v>56</v>
      </c>
      <c r="B60" s="41" t="s">
        <v>105</v>
      </c>
      <c r="C60" s="38" t="s">
        <v>150</v>
      </c>
      <c r="D60" s="38">
        <f t="shared" ca="1" si="5"/>
        <v>23</v>
      </c>
      <c r="E60" s="38" t="s">
        <v>163</v>
      </c>
      <c r="F60" s="42">
        <f t="shared" ca="1" si="1"/>
        <v>3490856</v>
      </c>
      <c r="G60" s="43">
        <f t="shared" ca="1" si="6"/>
        <v>38495</v>
      </c>
      <c r="H60" s="83">
        <f t="shared" ca="1" si="7"/>
        <v>41388</v>
      </c>
      <c r="I60" s="44">
        <f t="shared" ca="1" si="4"/>
        <v>5968</v>
      </c>
    </row>
    <row r="61" spans="1:9">
      <c r="A61" s="36">
        <v>57</v>
      </c>
      <c r="B61" s="41" t="s">
        <v>106</v>
      </c>
      <c r="C61" s="38" t="s">
        <v>151</v>
      </c>
      <c r="D61" s="38">
        <f t="shared" ca="1" si="5"/>
        <v>31</v>
      </c>
      <c r="E61" s="38" t="s">
        <v>161</v>
      </c>
      <c r="F61" s="42">
        <f t="shared" ca="1" si="1"/>
        <v>9958908</v>
      </c>
      <c r="G61" s="43">
        <f t="shared" ca="1" si="6"/>
        <v>37325</v>
      </c>
      <c r="H61" s="83">
        <f t="shared" ca="1" si="7"/>
        <v>40740</v>
      </c>
      <c r="I61" s="44">
        <f t="shared" ca="1" si="4"/>
        <v>3248</v>
      </c>
    </row>
    <row r="62" spans="1:9">
      <c r="A62" s="36">
        <v>58</v>
      </c>
      <c r="B62" s="41" t="s">
        <v>107</v>
      </c>
      <c r="C62" s="38" t="s">
        <v>150</v>
      </c>
      <c r="D62" s="38">
        <f t="shared" ca="1" si="5"/>
        <v>25</v>
      </c>
      <c r="E62" s="38" t="s">
        <v>152</v>
      </c>
      <c r="F62" s="42">
        <f t="shared" ca="1" si="1"/>
        <v>2247900</v>
      </c>
      <c r="G62" s="43">
        <f t="shared" ca="1" si="6"/>
        <v>41355</v>
      </c>
      <c r="H62" s="83">
        <f t="shared" ca="1" si="7"/>
        <v>43047</v>
      </c>
      <c r="I62" s="44">
        <f t="shared" ca="1" si="4"/>
        <v>5978</v>
      </c>
    </row>
    <row r="63" spans="1:9">
      <c r="A63" s="36">
        <v>59</v>
      </c>
      <c r="B63" s="41" t="s">
        <v>108</v>
      </c>
      <c r="C63" s="38" t="s">
        <v>151</v>
      </c>
      <c r="D63" s="38">
        <f t="shared" ca="1" si="5"/>
        <v>31</v>
      </c>
      <c r="E63" s="38" t="s">
        <v>159</v>
      </c>
      <c r="F63" s="42">
        <f t="shared" ca="1" si="1"/>
        <v>1499897</v>
      </c>
      <c r="G63" s="43">
        <f t="shared" ca="1" si="6"/>
        <v>41593</v>
      </c>
      <c r="H63" s="83">
        <f t="shared" ca="1" si="7"/>
        <v>43295</v>
      </c>
      <c r="I63" s="44">
        <f t="shared" ca="1" si="4"/>
        <v>5965</v>
      </c>
    </row>
    <row r="64" spans="1:9">
      <c r="A64" s="36">
        <v>60</v>
      </c>
      <c r="B64" s="41" t="s">
        <v>109</v>
      </c>
      <c r="C64" s="38" t="s">
        <v>151</v>
      </c>
      <c r="D64" s="38">
        <f t="shared" ca="1" si="5"/>
        <v>33</v>
      </c>
      <c r="E64" s="38" t="s">
        <v>154</v>
      </c>
      <c r="F64" s="42">
        <f t="shared" ca="1" si="1"/>
        <v>2171356</v>
      </c>
      <c r="G64" s="43">
        <f t="shared" ca="1" si="6"/>
        <v>38432</v>
      </c>
      <c r="H64" s="83">
        <f t="shared" ca="1" si="7"/>
        <v>43903</v>
      </c>
      <c r="I64" s="44">
        <f t="shared" ca="1" si="4"/>
        <v>3204</v>
      </c>
    </row>
    <row r="65" spans="1:9">
      <c r="A65" s="36">
        <v>61</v>
      </c>
      <c r="B65" s="41" t="s">
        <v>110</v>
      </c>
      <c r="C65" s="38" t="s">
        <v>150</v>
      </c>
      <c r="D65" s="38">
        <f t="shared" ca="1" si="5"/>
        <v>27</v>
      </c>
      <c r="E65" s="38" t="s">
        <v>158</v>
      </c>
      <c r="F65" s="42">
        <f t="shared" ca="1" si="1"/>
        <v>9299265</v>
      </c>
      <c r="G65" s="43">
        <f t="shared" ca="1" si="6"/>
        <v>39983</v>
      </c>
      <c r="H65" s="83">
        <f t="shared" ca="1" si="7"/>
        <v>40578</v>
      </c>
      <c r="I65" s="44">
        <f t="shared" ca="1" si="4"/>
        <v>2528</v>
      </c>
    </row>
    <row r="66" spans="1:9">
      <c r="A66" s="36">
        <v>62</v>
      </c>
      <c r="B66" s="41" t="s">
        <v>111</v>
      </c>
      <c r="C66" s="38" t="s">
        <v>151</v>
      </c>
      <c r="D66" s="38">
        <f t="shared" ca="1" si="5"/>
        <v>34</v>
      </c>
      <c r="E66" s="38" t="s">
        <v>162</v>
      </c>
      <c r="F66" s="42">
        <f t="shared" ca="1" si="1"/>
        <v>5488297</v>
      </c>
      <c r="G66" s="43">
        <f t="shared" ca="1" si="6"/>
        <v>39796</v>
      </c>
      <c r="H66" s="83">
        <f t="shared" ca="1" si="7"/>
        <v>43003</v>
      </c>
      <c r="I66" s="44">
        <f t="shared" ca="1" si="4"/>
        <v>2684</v>
      </c>
    </row>
    <row r="67" spans="1:9">
      <c r="A67" s="36">
        <v>63</v>
      </c>
      <c r="B67" s="41" t="s">
        <v>112</v>
      </c>
      <c r="C67" s="38" t="s">
        <v>150</v>
      </c>
      <c r="D67" s="38">
        <f t="shared" ca="1" si="5"/>
        <v>30</v>
      </c>
      <c r="E67" s="38" t="s">
        <v>154</v>
      </c>
      <c r="F67" s="42">
        <f t="shared" ca="1" si="1"/>
        <v>6995709</v>
      </c>
      <c r="G67" s="43">
        <f t="shared" ca="1" si="6"/>
        <v>43024</v>
      </c>
      <c r="H67" s="83">
        <f t="shared" ca="1" si="7"/>
        <v>43858</v>
      </c>
      <c r="I67" s="44">
        <f t="shared" ca="1" si="4"/>
        <v>3932</v>
      </c>
    </row>
    <row r="68" spans="1:9">
      <c r="A68" s="36">
        <v>64</v>
      </c>
      <c r="B68" s="41" t="s">
        <v>113</v>
      </c>
      <c r="C68" s="38" t="s">
        <v>150</v>
      </c>
      <c r="D68" s="38">
        <f t="shared" ca="1" si="5"/>
        <v>21</v>
      </c>
      <c r="E68" s="38" t="s">
        <v>167</v>
      </c>
      <c r="F68" s="42">
        <f t="shared" ca="1" si="1"/>
        <v>9630174</v>
      </c>
      <c r="G68" s="43">
        <f t="shared" ca="1" si="6"/>
        <v>37096</v>
      </c>
      <c r="H68" s="83">
        <f t="shared" ca="1" si="7"/>
        <v>41437</v>
      </c>
      <c r="I68" s="44">
        <f t="shared" ca="1" si="4"/>
        <v>4730</v>
      </c>
    </row>
    <row r="69" spans="1:9">
      <c r="A69" s="36">
        <v>65</v>
      </c>
      <c r="B69" s="41" t="s">
        <v>114</v>
      </c>
      <c r="C69" s="38" t="s">
        <v>150</v>
      </c>
      <c r="D69" s="38">
        <f t="shared" ref="D69:D104" ca="1" si="8">RANDBETWEEN(18,41)</f>
        <v>32</v>
      </c>
      <c r="E69" s="38" t="s">
        <v>167</v>
      </c>
      <c r="F69" s="42">
        <f t="shared" ref="F69:F104" ca="1" si="9">RANDBETWEEN(1000000,10000000)</f>
        <v>2240319</v>
      </c>
      <c r="G69" s="43">
        <f t="shared" ref="G69:H104" ca="1" si="10">RANDBETWEEN(DATE(2001,1,1),DATE(2018,7,15))</f>
        <v>37007</v>
      </c>
      <c r="H69" s="83">
        <f t="shared" ref="H69:H104" ca="1" si="11">RANDBETWEEN(DATE(2010,1,1),DATE(2020,7,15))</f>
        <v>40616</v>
      </c>
      <c r="I69" s="44">
        <f t="shared" ca="1" si="4"/>
        <v>5700</v>
      </c>
    </row>
    <row r="70" spans="1:9">
      <c r="A70" s="36">
        <v>66</v>
      </c>
      <c r="B70" s="41" t="s">
        <v>115</v>
      </c>
      <c r="C70" s="38" t="s">
        <v>151</v>
      </c>
      <c r="D70" s="38">
        <f t="shared" ca="1" si="8"/>
        <v>37</v>
      </c>
      <c r="E70" s="38" t="s">
        <v>153</v>
      </c>
      <c r="F70" s="42">
        <f t="shared" ca="1" si="9"/>
        <v>5273537</v>
      </c>
      <c r="G70" s="43">
        <f t="shared" ca="1" si="10"/>
        <v>37863</v>
      </c>
      <c r="H70" s="83">
        <f t="shared" ca="1" si="11"/>
        <v>42776</v>
      </c>
      <c r="I70" s="44">
        <f t="shared" ref="I70:I104" ca="1" si="12">RANDBETWEEN(2000,6000)</f>
        <v>3370</v>
      </c>
    </row>
    <row r="71" spans="1:9">
      <c r="A71" s="36">
        <v>67</v>
      </c>
      <c r="B71" s="41" t="s">
        <v>116</v>
      </c>
      <c r="C71" s="38" t="s">
        <v>150</v>
      </c>
      <c r="D71" s="38">
        <f t="shared" ca="1" si="8"/>
        <v>28</v>
      </c>
      <c r="E71" s="38" t="s">
        <v>167</v>
      </c>
      <c r="F71" s="42">
        <f t="shared" ca="1" si="9"/>
        <v>1391538</v>
      </c>
      <c r="G71" s="43">
        <f t="shared" ca="1" si="10"/>
        <v>41622</v>
      </c>
      <c r="H71" s="83">
        <f t="shared" ca="1" si="11"/>
        <v>41183</v>
      </c>
      <c r="I71" s="44">
        <f t="shared" ca="1" si="12"/>
        <v>5170</v>
      </c>
    </row>
    <row r="72" spans="1:9">
      <c r="A72" s="36">
        <v>68</v>
      </c>
      <c r="B72" s="41" t="s">
        <v>117</v>
      </c>
      <c r="C72" s="38" t="s">
        <v>150</v>
      </c>
      <c r="D72" s="38">
        <f t="shared" ca="1" si="8"/>
        <v>30</v>
      </c>
      <c r="E72" s="38" t="s">
        <v>154</v>
      </c>
      <c r="F72" s="42">
        <f t="shared" ca="1" si="9"/>
        <v>5342079</v>
      </c>
      <c r="G72" s="43">
        <f t="shared" ca="1" si="10"/>
        <v>38286</v>
      </c>
      <c r="H72" s="83">
        <f t="shared" ca="1" si="11"/>
        <v>40855</v>
      </c>
      <c r="I72" s="44">
        <f t="shared" ca="1" si="12"/>
        <v>2832</v>
      </c>
    </row>
    <row r="73" spans="1:9">
      <c r="A73" s="36">
        <v>69</v>
      </c>
      <c r="B73" s="41" t="s">
        <v>118</v>
      </c>
      <c r="C73" s="38" t="s">
        <v>151</v>
      </c>
      <c r="D73" s="38">
        <f t="shared" ca="1" si="8"/>
        <v>33</v>
      </c>
      <c r="E73" s="38" t="s">
        <v>161</v>
      </c>
      <c r="F73" s="42">
        <f t="shared" ca="1" si="9"/>
        <v>3445219</v>
      </c>
      <c r="G73" s="43">
        <f t="shared" ca="1" si="10"/>
        <v>37900</v>
      </c>
      <c r="H73" s="83">
        <f t="shared" ca="1" si="11"/>
        <v>42284</v>
      </c>
      <c r="I73" s="44">
        <f t="shared" ca="1" si="12"/>
        <v>3891</v>
      </c>
    </row>
    <row r="74" spans="1:9">
      <c r="A74" s="36">
        <v>70</v>
      </c>
      <c r="B74" s="41" t="s">
        <v>119</v>
      </c>
      <c r="C74" s="38" t="s">
        <v>150</v>
      </c>
      <c r="D74" s="38">
        <f t="shared" ca="1" si="8"/>
        <v>29</v>
      </c>
      <c r="E74" s="38" t="s">
        <v>167</v>
      </c>
      <c r="F74" s="42">
        <f t="shared" ca="1" si="9"/>
        <v>9312866</v>
      </c>
      <c r="G74" s="43">
        <f t="shared" ca="1" si="10"/>
        <v>42785</v>
      </c>
      <c r="H74" s="83">
        <f t="shared" ca="1" si="11"/>
        <v>40766</v>
      </c>
      <c r="I74" s="44">
        <f t="shared" ca="1" si="12"/>
        <v>4374</v>
      </c>
    </row>
    <row r="75" spans="1:9">
      <c r="A75" s="36">
        <v>71</v>
      </c>
      <c r="B75" s="41" t="s">
        <v>120</v>
      </c>
      <c r="C75" s="38" t="s">
        <v>150</v>
      </c>
      <c r="D75" s="38">
        <f t="shared" ca="1" si="8"/>
        <v>41</v>
      </c>
      <c r="E75" s="38" t="s">
        <v>154</v>
      </c>
      <c r="F75" s="42">
        <f t="shared" ca="1" si="9"/>
        <v>9661290</v>
      </c>
      <c r="G75" s="43">
        <f t="shared" ca="1" si="10"/>
        <v>41884</v>
      </c>
      <c r="H75" s="83">
        <f t="shared" ca="1" si="11"/>
        <v>40721</v>
      </c>
      <c r="I75" s="44">
        <f t="shared" ca="1" si="12"/>
        <v>4668</v>
      </c>
    </row>
    <row r="76" spans="1:9">
      <c r="A76" s="36">
        <v>72</v>
      </c>
      <c r="B76" s="41" t="s">
        <v>121</v>
      </c>
      <c r="C76" s="38" t="s">
        <v>151</v>
      </c>
      <c r="D76" s="38">
        <f t="shared" ca="1" si="8"/>
        <v>19</v>
      </c>
      <c r="E76" s="38" t="s">
        <v>154</v>
      </c>
      <c r="F76" s="42">
        <f t="shared" ca="1" si="9"/>
        <v>5344033</v>
      </c>
      <c r="G76" s="43">
        <f t="shared" ca="1" si="10"/>
        <v>38284</v>
      </c>
      <c r="H76" s="83">
        <f t="shared" ca="1" si="11"/>
        <v>43186</v>
      </c>
      <c r="I76" s="44">
        <f t="shared" ca="1" si="12"/>
        <v>4897</v>
      </c>
    </row>
    <row r="77" spans="1:9">
      <c r="A77" s="36">
        <v>73</v>
      </c>
      <c r="B77" s="41" t="s">
        <v>122</v>
      </c>
      <c r="C77" s="38" t="s">
        <v>150</v>
      </c>
      <c r="D77" s="38">
        <f t="shared" ca="1" si="8"/>
        <v>33</v>
      </c>
      <c r="E77" s="38" t="s">
        <v>154</v>
      </c>
      <c r="F77" s="42">
        <f t="shared" ca="1" si="9"/>
        <v>4683891</v>
      </c>
      <c r="G77" s="43">
        <f t="shared" ca="1" si="10"/>
        <v>39941</v>
      </c>
      <c r="H77" s="83">
        <f t="shared" ca="1" si="11"/>
        <v>43782</v>
      </c>
      <c r="I77" s="44">
        <f t="shared" ca="1" si="12"/>
        <v>3241</v>
      </c>
    </row>
    <row r="78" spans="1:9">
      <c r="A78" s="36">
        <v>74</v>
      </c>
      <c r="B78" s="41" t="s">
        <v>123</v>
      </c>
      <c r="C78" s="38" t="s">
        <v>150</v>
      </c>
      <c r="D78" s="38">
        <f t="shared" ca="1" si="8"/>
        <v>32</v>
      </c>
      <c r="E78" s="38" t="s">
        <v>154</v>
      </c>
      <c r="F78" s="42">
        <f t="shared" ca="1" si="9"/>
        <v>6299895</v>
      </c>
      <c r="G78" s="43">
        <f t="shared" ca="1" si="10"/>
        <v>41123</v>
      </c>
      <c r="H78" s="83">
        <f t="shared" ca="1" si="11"/>
        <v>41787</v>
      </c>
      <c r="I78" s="44">
        <f t="shared" ca="1" si="12"/>
        <v>5556</v>
      </c>
    </row>
    <row r="79" spans="1:9">
      <c r="A79" s="36">
        <v>75</v>
      </c>
      <c r="B79" s="41" t="s">
        <v>124</v>
      </c>
      <c r="C79" s="38" t="s">
        <v>150</v>
      </c>
      <c r="D79" s="38">
        <f t="shared" ca="1" si="8"/>
        <v>26</v>
      </c>
      <c r="E79" s="38" t="s">
        <v>154</v>
      </c>
      <c r="F79" s="42">
        <f t="shared" ca="1" si="9"/>
        <v>9250151</v>
      </c>
      <c r="G79" s="43">
        <f t="shared" ca="1" si="10"/>
        <v>41213</v>
      </c>
      <c r="H79" s="83">
        <f t="shared" ca="1" si="11"/>
        <v>42871</v>
      </c>
      <c r="I79" s="44">
        <f t="shared" ca="1" si="12"/>
        <v>4500</v>
      </c>
    </row>
    <row r="80" spans="1:9">
      <c r="A80" s="36">
        <v>76</v>
      </c>
      <c r="B80" s="41" t="s">
        <v>125</v>
      </c>
      <c r="C80" s="38" t="s">
        <v>151</v>
      </c>
      <c r="D80" s="38">
        <f t="shared" ca="1" si="8"/>
        <v>40</v>
      </c>
      <c r="E80" s="38" t="s">
        <v>157</v>
      </c>
      <c r="F80" s="42">
        <f t="shared" ca="1" si="9"/>
        <v>4184475</v>
      </c>
      <c r="G80" s="43">
        <f t="shared" ca="1" si="10"/>
        <v>38478</v>
      </c>
      <c r="H80" s="83">
        <f t="shared" ca="1" si="11"/>
        <v>41172</v>
      </c>
      <c r="I80" s="44">
        <f t="shared" ca="1" si="12"/>
        <v>4266</v>
      </c>
    </row>
    <row r="81" spans="1:9">
      <c r="A81" s="36">
        <v>77</v>
      </c>
      <c r="B81" s="41" t="s">
        <v>126</v>
      </c>
      <c r="C81" s="38" t="s">
        <v>150</v>
      </c>
      <c r="D81" s="38">
        <f t="shared" ca="1" si="8"/>
        <v>37</v>
      </c>
      <c r="E81" s="38" t="s">
        <v>167</v>
      </c>
      <c r="F81" s="42">
        <f t="shared" ca="1" si="9"/>
        <v>6135022</v>
      </c>
      <c r="G81" s="43">
        <f t="shared" ca="1" si="10"/>
        <v>40427</v>
      </c>
      <c r="H81" s="83">
        <f t="shared" ca="1" si="11"/>
        <v>43644</v>
      </c>
      <c r="I81" s="44">
        <f t="shared" ca="1" si="12"/>
        <v>4872</v>
      </c>
    </row>
    <row r="82" spans="1:9">
      <c r="A82" s="36">
        <v>78</v>
      </c>
      <c r="B82" s="41" t="s">
        <v>127</v>
      </c>
      <c r="C82" s="38" t="s">
        <v>150</v>
      </c>
      <c r="D82" s="38">
        <f t="shared" ca="1" si="8"/>
        <v>26</v>
      </c>
      <c r="E82" s="38" t="s">
        <v>152</v>
      </c>
      <c r="F82" s="42">
        <f t="shared" ca="1" si="9"/>
        <v>1628498</v>
      </c>
      <c r="G82" s="43">
        <f t="shared" ca="1" si="10"/>
        <v>42407</v>
      </c>
      <c r="H82" s="83">
        <f t="shared" ca="1" si="11"/>
        <v>43902</v>
      </c>
      <c r="I82" s="44">
        <f t="shared" ca="1" si="12"/>
        <v>4457</v>
      </c>
    </row>
    <row r="83" spans="1:9">
      <c r="A83" s="36">
        <v>79</v>
      </c>
      <c r="B83" s="41" t="s">
        <v>128</v>
      </c>
      <c r="C83" s="38" t="s">
        <v>151</v>
      </c>
      <c r="D83" s="38">
        <f t="shared" ca="1" si="8"/>
        <v>20</v>
      </c>
      <c r="E83" s="38" t="s">
        <v>167</v>
      </c>
      <c r="F83" s="42">
        <f t="shared" ca="1" si="9"/>
        <v>5696374</v>
      </c>
      <c r="G83" s="43">
        <f t="shared" ca="1" si="10"/>
        <v>38345</v>
      </c>
      <c r="H83" s="83">
        <f t="shared" ca="1" si="11"/>
        <v>40485</v>
      </c>
      <c r="I83" s="44">
        <f t="shared" ca="1" si="12"/>
        <v>3332</v>
      </c>
    </row>
    <row r="84" spans="1:9">
      <c r="A84" s="36">
        <v>80</v>
      </c>
      <c r="B84" s="41" t="s">
        <v>129</v>
      </c>
      <c r="C84" s="38" t="s">
        <v>150</v>
      </c>
      <c r="D84" s="38">
        <f t="shared" ca="1" si="8"/>
        <v>34</v>
      </c>
      <c r="E84" s="38" t="s">
        <v>154</v>
      </c>
      <c r="F84" s="42">
        <f t="shared" ca="1" si="9"/>
        <v>9040474</v>
      </c>
      <c r="G84" s="43">
        <f t="shared" ca="1" si="10"/>
        <v>40197</v>
      </c>
      <c r="H84" s="83">
        <f t="shared" ca="1" si="11"/>
        <v>43124</v>
      </c>
      <c r="I84" s="44">
        <f t="shared" ca="1" si="12"/>
        <v>5458</v>
      </c>
    </row>
    <row r="85" spans="1:9">
      <c r="A85" s="36">
        <v>81</v>
      </c>
      <c r="B85" s="41" t="s">
        <v>130</v>
      </c>
      <c r="C85" s="38" t="s">
        <v>151</v>
      </c>
      <c r="D85" s="38">
        <f t="shared" ca="1" si="8"/>
        <v>19</v>
      </c>
      <c r="E85" s="38" t="s">
        <v>154</v>
      </c>
      <c r="F85" s="42">
        <f t="shared" ca="1" si="9"/>
        <v>6042886</v>
      </c>
      <c r="G85" s="43">
        <f t="shared" ca="1" si="10"/>
        <v>38098</v>
      </c>
      <c r="H85" s="83">
        <f t="shared" ca="1" si="11"/>
        <v>41298</v>
      </c>
      <c r="I85" s="44">
        <f t="shared" ca="1" si="12"/>
        <v>5291</v>
      </c>
    </row>
    <row r="86" spans="1:9">
      <c r="A86" s="36">
        <v>82</v>
      </c>
      <c r="B86" s="41" t="s">
        <v>131</v>
      </c>
      <c r="C86" s="38" t="s">
        <v>151</v>
      </c>
      <c r="D86" s="38">
        <f t="shared" ca="1" si="8"/>
        <v>25</v>
      </c>
      <c r="E86" s="38" t="s">
        <v>153</v>
      </c>
      <c r="F86" s="42">
        <f t="shared" ca="1" si="9"/>
        <v>9621917</v>
      </c>
      <c r="G86" s="43">
        <f t="shared" ca="1" si="10"/>
        <v>37626</v>
      </c>
      <c r="H86" s="83">
        <f t="shared" ca="1" si="11"/>
        <v>42614</v>
      </c>
      <c r="I86" s="44">
        <f t="shared" ca="1" si="12"/>
        <v>4564</v>
      </c>
    </row>
    <row r="87" spans="1:9">
      <c r="A87" s="36">
        <v>83</v>
      </c>
      <c r="B87" s="41" t="s">
        <v>132</v>
      </c>
      <c r="C87" s="38" t="s">
        <v>151</v>
      </c>
      <c r="D87" s="38">
        <f t="shared" ca="1" si="8"/>
        <v>30</v>
      </c>
      <c r="E87" s="38" t="s">
        <v>167</v>
      </c>
      <c r="F87" s="42">
        <f t="shared" ca="1" si="9"/>
        <v>5947396</v>
      </c>
      <c r="G87" s="43">
        <f t="shared" ca="1" si="10"/>
        <v>40572</v>
      </c>
      <c r="H87" s="83">
        <f t="shared" ca="1" si="11"/>
        <v>43293</v>
      </c>
      <c r="I87" s="44">
        <f t="shared" ca="1" si="12"/>
        <v>3495</v>
      </c>
    </row>
    <row r="88" spans="1:9">
      <c r="A88" s="36">
        <v>84</v>
      </c>
      <c r="B88" s="41" t="s">
        <v>133</v>
      </c>
      <c r="C88" s="38" t="s">
        <v>151</v>
      </c>
      <c r="D88" s="38">
        <f t="shared" ca="1" si="8"/>
        <v>22</v>
      </c>
      <c r="E88" s="38" t="s">
        <v>154</v>
      </c>
      <c r="F88" s="42">
        <f t="shared" ca="1" si="9"/>
        <v>9678271</v>
      </c>
      <c r="G88" s="43">
        <f t="shared" ca="1" si="10"/>
        <v>40933</v>
      </c>
      <c r="H88" s="83">
        <f t="shared" ca="1" si="11"/>
        <v>42365</v>
      </c>
      <c r="I88" s="44">
        <f t="shared" ca="1" si="12"/>
        <v>5217</v>
      </c>
    </row>
    <row r="89" spans="1:9">
      <c r="A89" s="36">
        <v>85</v>
      </c>
      <c r="B89" s="41" t="s">
        <v>134</v>
      </c>
      <c r="C89" s="38" t="s">
        <v>151</v>
      </c>
      <c r="D89" s="38">
        <f t="shared" ca="1" si="8"/>
        <v>37</v>
      </c>
      <c r="E89" s="38" t="s">
        <v>153</v>
      </c>
      <c r="F89" s="42">
        <f t="shared" ca="1" si="9"/>
        <v>2601887</v>
      </c>
      <c r="G89" s="43">
        <f t="shared" ca="1" si="10"/>
        <v>37003</v>
      </c>
      <c r="H89" s="83">
        <f t="shared" ca="1" si="11"/>
        <v>42479</v>
      </c>
      <c r="I89" s="44">
        <f t="shared" ca="1" si="12"/>
        <v>3128</v>
      </c>
    </row>
    <row r="90" spans="1:9">
      <c r="A90" s="36">
        <v>86</v>
      </c>
      <c r="B90" s="41" t="s">
        <v>135</v>
      </c>
      <c r="C90" s="38" t="s">
        <v>151</v>
      </c>
      <c r="D90" s="38">
        <f t="shared" ca="1" si="8"/>
        <v>37</v>
      </c>
      <c r="E90" s="38" t="s">
        <v>166</v>
      </c>
      <c r="F90" s="42">
        <f t="shared" ca="1" si="9"/>
        <v>9455218</v>
      </c>
      <c r="G90" s="43">
        <f t="shared" ca="1" si="10"/>
        <v>39109</v>
      </c>
      <c r="H90" s="83">
        <f t="shared" ca="1" si="11"/>
        <v>41885</v>
      </c>
      <c r="I90" s="44">
        <f t="shared" ca="1" si="12"/>
        <v>3116</v>
      </c>
    </row>
    <row r="91" spans="1:9">
      <c r="A91" s="36">
        <v>87</v>
      </c>
      <c r="B91" s="41" t="s">
        <v>136</v>
      </c>
      <c r="C91" s="38" t="s">
        <v>150</v>
      </c>
      <c r="D91" s="38">
        <f t="shared" ca="1" si="8"/>
        <v>36</v>
      </c>
      <c r="E91" s="38" t="s">
        <v>167</v>
      </c>
      <c r="F91" s="42">
        <f t="shared" ca="1" si="9"/>
        <v>1451350</v>
      </c>
      <c r="G91" s="43">
        <f t="shared" ca="1" si="10"/>
        <v>40836</v>
      </c>
      <c r="H91" s="83">
        <f t="shared" ca="1" si="11"/>
        <v>40631</v>
      </c>
      <c r="I91" s="44">
        <f t="shared" ca="1" si="12"/>
        <v>3262</v>
      </c>
    </row>
    <row r="92" spans="1:9">
      <c r="A92" s="36">
        <v>88</v>
      </c>
      <c r="B92" s="41" t="s">
        <v>137</v>
      </c>
      <c r="C92" s="38" t="s">
        <v>151</v>
      </c>
      <c r="D92" s="38">
        <f t="shared" ca="1" si="8"/>
        <v>23</v>
      </c>
      <c r="E92" s="38" t="s">
        <v>167</v>
      </c>
      <c r="F92" s="42">
        <f t="shared" ca="1" si="9"/>
        <v>2563031</v>
      </c>
      <c r="G92" s="43">
        <f t="shared" ca="1" si="10"/>
        <v>38439</v>
      </c>
      <c r="H92" s="83">
        <f t="shared" ca="1" si="11"/>
        <v>40401</v>
      </c>
      <c r="I92" s="44">
        <f t="shared" ca="1" si="12"/>
        <v>3708</v>
      </c>
    </row>
    <row r="93" spans="1:9">
      <c r="A93" s="36">
        <v>89</v>
      </c>
      <c r="B93" s="41" t="s">
        <v>138</v>
      </c>
      <c r="C93" s="38" t="s">
        <v>150</v>
      </c>
      <c r="D93" s="38">
        <f t="shared" ca="1" si="8"/>
        <v>29</v>
      </c>
      <c r="E93" s="38" t="s">
        <v>167</v>
      </c>
      <c r="F93" s="42">
        <f t="shared" ca="1" si="9"/>
        <v>6302199</v>
      </c>
      <c r="G93" s="43">
        <f t="shared" ca="1" si="10"/>
        <v>40990</v>
      </c>
      <c r="H93" s="83">
        <f t="shared" ca="1" si="11"/>
        <v>41748</v>
      </c>
      <c r="I93" s="44">
        <f t="shared" ca="1" si="12"/>
        <v>3187</v>
      </c>
    </row>
    <row r="94" spans="1:9">
      <c r="A94" s="36">
        <v>90</v>
      </c>
      <c r="B94" s="41" t="s">
        <v>139</v>
      </c>
      <c r="C94" s="38" t="s">
        <v>151</v>
      </c>
      <c r="D94" s="38">
        <f t="shared" ca="1" si="8"/>
        <v>24</v>
      </c>
      <c r="E94" s="38" t="s">
        <v>154</v>
      </c>
      <c r="F94" s="42">
        <f t="shared" ca="1" si="9"/>
        <v>7540263</v>
      </c>
      <c r="G94" s="43">
        <f t="shared" ca="1" si="10"/>
        <v>39284</v>
      </c>
      <c r="H94" s="83">
        <f t="shared" ca="1" si="11"/>
        <v>40555</v>
      </c>
      <c r="I94" s="44">
        <f t="shared" ca="1" si="12"/>
        <v>4638</v>
      </c>
    </row>
    <row r="95" spans="1:9">
      <c r="A95" s="36">
        <v>91</v>
      </c>
      <c r="B95" s="41" t="s">
        <v>140</v>
      </c>
      <c r="C95" s="38" t="s">
        <v>150</v>
      </c>
      <c r="D95" s="38">
        <f t="shared" ca="1" si="8"/>
        <v>36</v>
      </c>
      <c r="E95" s="38" t="s">
        <v>167</v>
      </c>
      <c r="F95" s="42">
        <f t="shared" ca="1" si="9"/>
        <v>8850317</v>
      </c>
      <c r="G95" s="43">
        <f t="shared" ca="1" si="10"/>
        <v>40110</v>
      </c>
      <c r="H95" s="83">
        <f t="shared" ca="1" si="11"/>
        <v>43963</v>
      </c>
      <c r="I95" s="44">
        <f t="shared" ca="1" si="12"/>
        <v>4334</v>
      </c>
    </row>
    <row r="96" spans="1:9">
      <c r="A96" s="36">
        <v>92</v>
      </c>
      <c r="B96" s="41" t="s">
        <v>141</v>
      </c>
      <c r="C96" s="38" t="s">
        <v>150</v>
      </c>
      <c r="D96" s="38">
        <f t="shared" ca="1" si="8"/>
        <v>29</v>
      </c>
      <c r="E96" s="38" t="s">
        <v>152</v>
      </c>
      <c r="F96" s="42">
        <f t="shared" ca="1" si="9"/>
        <v>1890616</v>
      </c>
      <c r="G96" s="43">
        <f t="shared" ca="1" si="10"/>
        <v>37095</v>
      </c>
      <c r="H96" s="83">
        <f t="shared" ca="1" si="11"/>
        <v>42949</v>
      </c>
      <c r="I96" s="44">
        <f t="shared" ca="1" si="12"/>
        <v>3407</v>
      </c>
    </row>
    <row r="97" spans="1:9">
      <c r="A97" s="36">
        <v>93</v>
      </c>
      <c r="B97" s="41" t="s">
        <v>142</v>
      </c>
      <c r="C97" s="38" t="s">
        <v>150</v>
      </c>
      <c r="D97" s="38">
        <f t="shared" ca="1" si="8"/>
        <v>39</v>
      </c>
      <c r="E97" s="38" t="s">
        <v>167</v>
      </c>
      <c r="F97" s="42">
        <f t="shared" ca="1" si="9"/>
        <v>5134165</v>
      </c>
      <c r="G97" s="43">
        <f t="shared" ca="1" si="10"/>
        <v>40377</v>
      </c>
      <c r="H97" s="83">
        <f t="shared" ca="1" si="11"/>
        <v>43980</v>
      </c>
      <c r="I97" s="44">
        <f t="shared" ca="1" si="12"/>
        <v>5738</v>
      </c>
    </row>
    <row r="98" spans="1:9">
      <c r="A98" s="36">
        <v>94</v>
      </c>
      <c r="B98" s="41" t="s">
        <v>143</v>
      </c>
      <c r="C98" s="38" t="s">
        <v>150</v>
      </c>
      <c r="D98" s="38">
        <f t="shared" ca="1" si="8"/>
        <v>19</v>
      </c>
      <c r="E98" s="38" t="s">
        <v>167</v>
      </c>
      <c r="F98" s="42">
        <f t="shared" ca="1" si="9"/>
        <v>9428447</v>
      </c>
      <c r="G98" s="43">
        <f t="shared" ca="1" si="10"/>
        <v>37874</v>
      </c>
      <c r="H98" s="83">
        <f t="shared" ca="1" si="11"/>
        <v>40731</v>
      </c>
      <c r="I98" s="44">
        <f t="shared" ca="1" si="12"/>
        <v>2947</v>
      </c>
    </row>
    <row r="99" spans="1:9">
      <c r="A99" s="36">
        <v>95</v>
      </c>
      <c r="B99" s="41" t="s">
        <v>144</v>
      </c>
      <c r="C99" s="38" t="s">
        <v>150</v>
      </c>
      <c r="D99" s="38">
        <f t="shared" ca="1" si="8"/>
        <v>20</v>
      </c>
      <c r="E99" s="38" t="s">
        <v>154</v>
      </c>
      <c r="F99" s="42">
        <f t="shared" ca="1" si="9"/>
        <v>7163712</v>
      </c>
      <c r="G99" s="43">
        <f t="shared" ca="1" si="10"/>
        <v>38197</v>
      </c>
      <c r="H99" s="83">
        <f t="shared" ca="1" si="11"/>
        <v>42400</v>
      </c>
      <c r="I99" s="44">
        <f t="shared" ca="1" si="12"/>
        <v>4340</v>
      </c>
    </row>
    <row r="100" spans="1:9">
      <c r="A100" s="36">
        <v>96</v>
      </c>
      <c r="B100" s="41" t="s">
        <v>145</v>
      </c>
      <c r="C100" s="38" t="s">
        <v>150</v>
      </c>
      <c r="D100" s="38">
        <f t="shared" ca="1" si="8"/>
        <v>22</v>
      </c>
      <c r="E100" s="38" t="s">
        <v>155</v>
      </c>
      <c r="F100" s="42">
        <f t="shared" ca="1" si="9"/>
        <v>4125364</v>
      </c>
      <c r="G100" s="43">
        <f t="shared" ca="1" si="10"/>
        <v>40486</v>
      </c>
      <c r="H100" s="83">
        <f t="shared" ca="1" si="11"/>
        <v>42977</v>
      </c>
      <c r="I100" s="44">
        <f t="shared" ca="1" si="12"/>
        <v>3735</v>
      </c>
    </row>
    <row r="101" spans="1:9">
      <c r="A101" s="36">
        <v>97</v>
      </c>
      <c r="B101" s="41" t="s">
        <v>146</v>
      </c>
      <c r="C101" s="38" t="s">
        <v>151</v>
      </c>
      <c r="D101" s="38">
        <f t="shared" ca="1" si="8"/>
        <v>23</v>
      </c>
      <c r="E101" s="38" t="s">
        <v>166</v>
      </c>
      <c r="F101" s="42">
        <f t="shared" ca="1" si="9"/>
        <v>5053559</v>
      </c>
      <c r="G101" s="43">
        <f t="shared" ca="1" si="10"/>
        <v>41288</v>
      </c>
      <c r="H101" s="83">
        <f t="shared" ca="1" si="11"/>
        <v>42999</v>
      </c>
      <c r="I101" s="44">
        <f t="shared" ca="1" si="12"/>
        <v>3609</v>
      </c>
    </row>
    <row r="102" spans="1:9">
      <c r="A102" s="36">
        <v>98</v>
      </c>
      <c r="B102" s="41" t="s">
        <v>147</v>
      </c>
      <c r="C102" s="38" t="s">
        <v>151</v>
      </c>
      <c r="D102" s="38">
        <f t="shared" ca="1" si="8"/>
        <v>36</v>
      </c>
      <c r="E102" s="38" t="s">
        <v>154</v>
      </c>
      <c r="F102" s="42">
        <f t="shared" ca="1" si="9"/>
        <v>8655550</v>
      </c>
      <c r="G102" s="43">
        <f t="shared" ca="1" si="10"/>
        <v>36988</v>
      </c>
      <c r="H102" s="83">
        <f t="shared" ca="1" si="11"/>
        <v>43695</v>
      </c>
      <c r="I102" s="44">
        <f t="shared" ca="1" si="12"/>
        <v>3917</v>
      </c>
    </row>
    <row r="103" spans="1:9">
      <c r="A103" s="36">
        <v>99</v>
      </c>
      <c r="B103" s="41" t="s">
        <v>148</v>
      </c>
      <c r="C103" s="38" t="s">
        <v>150</v>
      </c>
      <c r="D103" s="38">
        <f t="shared" ca="1" si="8"/>
        <v>21</v>
      </c>
      <c r="E103" s="38" t="s">
        <v>153</v>
      </c>
      <c r="F103" s="42">
        <f t="shared" ca="1" si="9"/>
        <v>7917001</v>
      </c>
      <c r="G103" s="43">
        <f t="shared" ca="1" si="10"/>
        <v>42590</v>
      </c>
      <c r="H103" s="83">
        <f t="shared" ca="1" si="11"/>
        <v>42025</v>
      </c>
      <c r="I103" s="44">
        <f t="shared" ca="1" si="12"/>
        <v>5229</v>
      </c>
    </row>
    <row r="104" spans="1:9" ht="16.5" thickBot="1">
      <c r="A104" s="45">
        <v>100</v>
      </c>
      <c r="B104" s="46" t="s">
        <v>149</v>
      </c>
      <c r="C104" s="47" t="s">
        <v>150</v>
      </c>
      <c r="D104" s="47">
        <f t="shared" ca="1" si="8"/>
        <v>24</v>
      </c>
      <c r="E104" s="47" t="s">
        <v>165</v>
      </c>
      <c r="F104" s="42">
        <f t="shared" ca="1" si="9"/>
        <v>2251751</v>
      </c>
      <c r="G104" s="48">
        <f t="shared" ca="1" si="10"/>
        <v>42986</v>
      </c>
      <c r="H104" s="83">
        <f t="shared" ca="1" si="11"/>
        <v>41954</v>
      </c>
      <c r="I104" s="44">
        <f t="shared" ca="1" si="12"/>
        <v>2230</v>
      </c>
    </row>
  </sheetData>
  <mergeCells count="2">
    <mergeCell ref="A1:H2"/>
    <mergeCell ref="I1:P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D26" sqref="D26"/>
    </sheetView>
  </sheetViews>
  <sheetFormatPr baseColWidth="10" defaultRowHeight="15"/>
  <cols>
    <col min="3" max="3" width="8" bestFit="1" customWidth="1"/>
    <col min="5" max="5" width="22.7109375" bestFit="1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2"/>
      <c r="B2" s="72"/>
      <c r="C2" s="3"/>
      <c r="D2" s="3"/>
      <c r="E2" s="3"/>
      <c r="F2" s="74" t="s">
        <v>0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4" t="s">
        <v>43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3"/>
      <c r="R3" s="3"/>
      <c r="S3" s="3"/>
    </row>
    <row r="4" spans="1:19" ht="17.25">
      <c r="A4" s="3"/>
      <c r="B4" s="3"/>
      <c r="C4" s="3"/>
      <c r="D4" s="75" t="s">
        <v>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3"/>
    </row>
    <row r="5" spans="1:19" ht="16.5">
      <c r="A5" s="3"/>
      <c r="B5" s="3"/>
      <c r="C5" s="3"/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2">
        <v>10</v>
      </c>
      <c r="B8" s="62"/>
      <c r="C8" s="62"/>
      <c r="D8" s="7" t="s">
        <v>171</v>
      </c>
      <c r="E8" s="6" t="str">
        <f>VLOOKUP(A8,Tabla1[],2,FALSE)</f>
        <v>ALOCEN BARRERA, MARCO TULIO</v>
      </c>
      <c r="F8" s="8"/>
      <c r="G8" s="53" t="str">
        <f>VLOOKUP(A8,Tabla1[],3,FALSE)</f>
        <v>M</v>
      </c>
      <c r="H8" s="6"/>
      <c r="I8" s="53">
        <f ca="1">VLOOKUP(A8,Tabla1[],4,FALSE)</f>
        <v>40</v>
      </c>
      <c r="J8" s="8"/>
      <c r="K8" s="60" t="s">
        <v>46</v>
      </c>
      <c r="L8" s="60"/>
      <c r="M8" s="60"/>
      <c r="N8" s="7"/>
      <c r="O8" s="8"/>
      <c r="P8" s="60" t="str">
        <f>VLOOKUP(A8,Tabla1[],5,FALSE)</f>
        <v>Seguridad</v>
      </c>
      <c r="Q8" s="60"/>
      <c r="R8" s="60"/>
      <c r="S8" s="8"/>
    </row>
    <row r="9" spans="1:19">
      <c r="A9" s="61" t="s">
        <v>172</v>
      </c>
      <c r="B9" s="61"/>
      <c r="C9" s="61"/>
      <c r="D9" s="9"/>
      <c r="E9" s="10" t="s">
        <v>173</v>
      </c>
      <c r="F9" s="10"/>
      <c r="G9" s="10" t="s">
        <v>174</v>
      </c>
      <c r="H9" s="10"/>
      <c r="I9" s="10" t="s">
        <v>4</v>
      </c>
      <c r="J9" s="11"/>
      <c r="K9" s="11"/>
      <c r="L9" s="10" t="s">
        <v>6</v>
      </c>
      <c r="M9" s="10"/>
      <c r="N9" s="12"/>
      <c r="O9" s="8"/>
      <c r="P9" s="13"/>
      <c r="Q9" s="10" t="s">
        <v>7</v>
      </c>
      <c r="R9" s="12"/>
      <c r="S9" s="8"/>
    </row>
    <row r="10" spans="1:19">
      <c r="A10" s="14"/>
      <c r="B10" s="15"/>
      <c r="C10" s="15"/>
      <c r="D10" s="15"/>
      <c r="E10" s="8"/>
      <c r="F10" s="8" t="s">
        <v>170</v>
      </c>
      <c r="G10" s="8"/>
      <c r="H10" s="8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2">
        <f ca="1">VLOOKUP(A8,Tabla1[],6,FALSE)</f>
        <v>7183298</v>
      </c>
      <c r="B11" s="62"/>
      <c r="C11" s="62"/>
      <c r="D11" s="7"/>
      <c r="E11" s="8"/>
      <c r="F11" s="60">
        <f ca="1">VLOOKUP(A8,Tabla1[],6,FALSE)</f>
        <v>7183298</v>
      </c>
      <c r="G11" s="60"/>
      <c r="H11" s="60"/>
      <c r="I11" s="7"/>
      <c r="J11" s="8"/>
      <c r="K11" s="82">
        <f ca="1">VLOOKUP(A8,Tabla1[],7,FALSE)</f>
        <v>43012</v>
      </c>
      <c r="L11" s="82"/>
      <c r="M11" s="82"/>
      <c r="N11" s="7"/>
      <c r="O11" s="8"/>
      <c r="P11" s="82">
        <f ca="1">VLOOKUP(A8,Tabla1[],8,FALSE)</f>
        <v>43298</v>
      </c>
      <c r="Q11" s="82"/>
      <c r="R11" s="82"/>
      <c r="S11" s="7"/>
    </row>
    <row r="12" spans="1:19">
      <c r="A12" s="61" t="s">
        <v>8</v>
      </c>
      <c r="B12" s="61"/>
      <c r="C12" s="61"/>
      <c r="D12" s="16"/>
      <c r="E12" s="8"/>
      <c r="F12" s="61" t="s">
        <v>9</v>
      </c>
      <c r="G12" s="61"/>
      <c r="H12" s="61"/>
      <c r="I12" s="8"/>
      <c r="J12" s="8"/>
      <c r="K12" s="8"/>
      <c r="L12" s="10" t="s">
        <v>10</v>
      </c>
      <c r="M12" s="12"/>
      <c r="N12" s="12"/>
      <c r="O12" s="8"/>
      <c r="P12" s="13"/>
      <c r="Q12" s="10" t="s">
        <v>11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9" t="s">
        <v>12</v>
      </c>
      <c r="B14" s="20" t="s">
        <v>13</v>
      </c>
      <c r="C14" s="16" t="s">
        <v>14</v>
      </c>
      <c r="D14" s="69" t="s">
        <v>15</v>
      </c>
      <c r="E14" s="63" t="s">
        <v>16</v>
      </c>
      <c r="F14" s="64"/>
      <c r="G14" s="65" t="s">
        <v>17</v>
      </c>
      <c r="H14" s="66"/>
      <c r="I14" s="66"/>
      <c r="J14" s="66"/>
      <c r="K14" s="77" t="s">
        <v>18</v>
      </c>
      <c r="L14" s="66" t="s">
        <v>19</v>
      </c>
      <c r="M14" s="66"/>
      <c r="N14" s="80"/>
      <c r="O14" s="69" t="s">
        <v>20</v>
      </c>
      <c r="P14" s="69" t="s">
        <v>21</v>
      </c>
      <c r="Q14" s="69" t="s">
        <v>22</v>
      </c>
      <c r="R14" s="67" t="s">
        <v>23</v>
      </c>
      <c r="S14" s="67" t="s">
        <v>24</v>
      </c>
    </row>
    <row r="15" spans="1:19">
      <c r="A15" s="70"/>
      <c r="B15" s="21" t="s">
        <v>25</v>
      </c>
      <c r="C15" s="22" t="s">
        <v>26</v>
      </c>
      <c r="D15" s="70"/>
      <c r="E15" s="67" t="s">
        <v>27</v>
      </c>
      <c r="F15" s="23" t="s">
        <v>28</v>
      </c>
      <c r="G15" s="67" t="s">
        <v>29</v>
      </c>
      <c r="H15" s="24" t="s">
        <v>30</v>
      </c>
      <c r="I15" s="24" t="s">
        <v>31</v>
      </c>
      <c r="J15" s="67" t="s">
        <v>32</v>
      </c>
      <c r="K15" s="78"/>
      <c r="L15" s="67" t="s">
        <v>33</v>
      </c>
      <c r="M15" s="24" t="s">
        <v>34</v>
      </c>
      <c r="N15" s="23" t="s">
        <v>35</v>
      </c>
      <c r="O15" s="70"/>
      <c r="P15" s="70"/>
      <c r="Q15" s="70"/>
      <c r="R15" s="73"/>
      <c r="S15" s="73"/>
    </row>
    <row r="16" spans="1:19">
      <c r="A16" s="71"/>
      <c r="B16" s="25" t="s">
        <v>36</v>
      </c>
      <c r="C16" s="26" t="s">
        <v>37</v>
      </c>
      <c r="D16" s="71"/>
      <c r="E16" s="68"/>
      <c r="F16" s="27" t="s">
        <v>38</v>
      </c>
      <c r="G16" s="68"/>
      <c r="H16" s="28" t="s">
        <v>39</v>
      </c>
      <c r="I16" s="29" t="s">
        <v>40</v>
      </c>
      <c r="J16" s="68"/>
      <c r="K16" s="79"/>
      <c r="L16" s="68"/>
      <c r="M16" s="28" t="s">
        <v>41</v>
      </c>
      <c r="N16" s="30" t="s">
        <v>42</v>
      </c>
      <c r="O16" s="71"/>
      <c r="P16" s="71"/>
      <c r="Q16" s="71"/>
      <c r="R16" s="68"/>
      <c r="S16" s="68"/>
    </row>
    <row r="17" spans="1:19">
      <c r="A17" s="31">
        <v>12</v>
      </c>
      <c r="B17" s="84">
        <f ca="1">Tabla1[Fecha Finalización Laboral]-Tabla1[Fecha de Ingreso]</f>
        <v>4126</v>
      </c>
      <c r="C17" s="7">
        <f ca="1">VLOOKUP(A17,Tabla1[],9,FALSE)</f>
        <v>4090</v>
      </c>
      <c r="D17" s="7">
        <v>25</v>
      </c>
      <c r="E17" s="7"/>
      <c r="F17" s="7"/>
      <c r="G17" s="7"/>
      <c r="H17" s="7"/>
      <c r="I17" s="7"/>
      <c r="J17" s="7">
        <v>5</v>
      </c>
      <c r="K17" s="7"/>
      <c r="L17" s="7">
        <f ca="1">Tabla1[Salario]*4.83%</f>
        <v>225.60930000000002</v>
      </c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2018-08-15T18:47:50Z</dcterms:modified>
</cp:coreProperties>
</file>