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lahsalah/Dropbox/chodera/reproduce_data/testing/"/>
    </mc:Choice>
  </mc:AlternateContent>
  <bookViews>
    <workbookView xWindow="0" yWindow="460" windowWidth="28800" windowHeight="15880" tabRatio="500"/>
  </bookViews>
  <sheets>
    <sheet name="Cobimetinib" sheetId="1" r:id="rId1"/>
    <sheet name="fort.36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6" i="1"/>
  <c r="J5" i="1"/>
  <c r="O33" i="2"/>
  <c r="O17" i="2"/>
  <c r="O3" i="2"/>
  <c r="S3" i="2"/>
  <c r="S4" i="2"/>
  <c r="S2" i="2"/>
  <c r="M43" i="2"/>
  <c r="M29" i="2"/>
  <c r="M13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</calcChain>
</file>

<file path=xl/sharedStrings.xml><?xml version="1.0" encoding="utf-8"?>
<sst xmlns="http://schemas.openxmlformats.org/spreadsheetml/2006/main" count="419" uniqueCount="39">
  <si>
    <t>EUI01A1382_004</t>
  </si>
  <si>
    <t>EUI02A1382_010</t>
  </si>
  <si>
    <t>EUI+1A1382_001</t>
  </si>
  <si>
    <t>Exrta</t>
  </si>
  <si>
    <t>The greater the energy released on binding of a ligand to the protein, greater will be the propensity of the ligand to associate with that protein</t>
  </si>
  <si>
    <t xml:space="preserve">RT = 0.001987 kcal/mol K </t>
  </si>
  <si>
    <t>(ΔG1- ΔG2) = [-RTln(1/Kd1)] – [-RTln(1/Kd2)]</t>
  </si>
  <si>
    <t>Kd &lt;= 1 x 10 -6 M</t>
  </si>
  <si>
    <t>Kd = [P][L]/[PL]</t>
  </si>
  <si>
    <t>pH</t>
  </si>
  <si>
    <t>=</t>
  </si>
  <si>
    <t>Eh</t>
  </si>
  <si>
    <t>ch</t>
  </si>
  <si>
    <t>4.75,</t>
  </si>
  <si>
    <t>Ave.</t>
  </si>
  <si>
    <t>Energy</t>
  </si>
  <si>
    <t>Kcal/mol</t>
  </si>
  <si>
    <t>G = 10.51</t>
  </si>
  <si>
    <t>9.25,</t>
  </si>
  <si>
    <t>G = 15.06</t>
  </si>
  <si>
    <t>5.50,</t>
  </si>
  <si>
    <t>G = 11.41</t>
  </si>
  <si>
    <t>occ-soln</t>
  </si>
  <si>
    <t>occ-prot</t>
  </si>
  <si>
    <t>Binding E</t>
  </si>
  <si>
    <t>conf</t>
  </si>
  <si>
    <t>x</t>
  </si>
  <si>
    <t>free-3</t>
  </si>
  <si>
    <t>EUI01A1382</t>
  </si>
  <si>
    <t>EUI02A1382</t>
  </si>
  <si>
    <t>EUI+1A1382</t>
  </si>
  <si>
    <t>EUI01</t>
  </si>
  <si>
    <t>EUI02</t>
  </si>
  <si>
    <t>EUI+1</t>
  </si>
  <si>
    <t>epic energy</t>
  </si>
  <si>
    <t>EUI_all3</t>
  </si>
  <si>
    <t xml:space="preserve">ΔΔG_01/all3 = 4.75 - 4.875 = </t>
  </si>
  <si>
    <t>ΔΔG_02/all3 = 9.25 - 4.875 =</t>
  </si>
  <si>
    <t>ΔΔG_+1/all3 = 5.5 - 4.875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</si>
</sst>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3" fillId="0" borderId="0" xfId="0" applyFont="1" applyFill="1"/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4" xfId="0" applyFont="1" applyBorder="1" applyAlignment="1"/>
    <xf numFmtId="0" fontId="5" fillId="0" borderId="0" xfId="0" applyFont="1" applyBorder="1" applyAlignment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7" xfId="0" applyFont="1" applyBorder="1"/>
    <xf numFmtId="0" fontId="0" fillId="2" borderId="0" xfId="0" applyFill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9" fillId="0" borderId="0" xfId="0" applyFont="1" applyAlignme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Chemical Titration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Cobimetinib!$C$1</c:f>
              <c:strCache>
                <c:ptCount val="1"/>
                <c:pt idx="0">
                  <c:v>EUI01A1382</c:v>
                </c:pt>
              </c:strCache>
            </c:strRef>
          </c:tx>
          <c:spPr>
            <a:ln w="317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Cobimetinib!$A$2:$A$112</c:f>
              <c:numCache>
                <c:formatCode>General</c:formatCode>
                <c:ptCount val="111"/>
                <c:pt idx="0">
                  <c:v>15.0</c:v>
                </c:pt>
                <c:pt idx="1">
                  <c:v>14.75</c:v>
                </c:pt>
                <c:pt idx="2">
                  <c:v>14.5</c:v>
                </c:pt>
                <c:pt idx="3">
                  <c:v>14.25</c:v>
                </c:pt>
                <c:pt idx="4">
                  <c:v>14.0</c:v>
                </c:pt>
                <c:pt idx="5">
                  <c:v>13.75</c:v>
                </c:pt>
                <c:pt idx="6">
                  <c:v>13.5</c:v>
                </c:pt>
                <c:pt idx="7">
                  <c:v>13.25</c:v>
                </c:pt>
                <c:pt idx="8">
                  <c:v>13.0</c:v>
                </c:pt>
                <c:pt idx="9">
                  <c:v>12.75</c:v>
                </c:pt>
                <c:pt idx="10">
                  <c:v>12.5</c:v>
                </c:pt>
                <c:pt idx="11">
                  <c:v>12.25</c:v>
                </c:pt>
                <c:pt idx="12">
                  <c:v>12.0</c:v>
                </c:pt>
                <c:pt idx="13">
                  <c:v>11.75</c:v>
                </c:pt>
                <c:pt idx="14">
                  <c:v>11.5</c:v>
                </c:pt>
                <c:pt idx="15">
                  <c:v>11.25</c:v>
                </c:pt>
                <c:pt idx="16">
                  <c:v>11.0</c:v>
                </c:pt>
                <c:pt idx="17">
                  <c:v>10.75</c:v>
                </c:pt>
                <c:pt idx="18">
                  <c:v>10.5</c:v>
                </c:pt>
                <c:pt idx="19">
                  <c:v>10.25</c:v>
                </c:pt>
                <c:pt idx="20">
                  <c:v>10.0</c:v>
                </c:pt>
                <c:pt idx="21">
                  <c:v>9.75</c:v>
                </c:pt>
                <c:pt idx="22">
                  <c:v>9.5</c:v>
                </c:pt>
                <c:pt idx="23">
                  <c:v>9.25</c:v>
                </c:pt>
                <c:pt idx="24">
                  <c:v>9.0</c:v>
                </c:pt>
                <c:pt idx="25">
                  <c:v>8.75</c:v>
                </c:pt>
                <c:pt idx="26">
                  <c:v>8.5</c:v>
                </c:pt>
                <c:pt idx="27">
                  <c:v>8.25</c:v>
                </c:pt>
                <c:pt idx="28">
                  <c:v>8.0</c:v>
                </c:pt>
                <c:pt idx="29">
                  <c:v>7.75</c:v>
                </c:pt>
                <c:pt idx="30">
                  <c:v>7.5</c:v>
                </c:pt>
                <c:pt idx="31">
                  <c:v>7.25</c:v>
                </c:pt>
                <c:pt idx="32">
                  <c:v>7.0</c:v>
                </c:pt>
                <c:pt idx="33">
                  <c:v>6.75</c:v>
                </c:pt>
                <c:pt idx="34">
                  <c:v>6.5</c:v>
                </c:pt>
                <c:pt idx="35">
                  <c:v>6.25</c:v>
                </c:pt>
                <c:pt idx="36">
                  <c:v>6.0</c:v>
                </c:pt>
                <c:pt idx="37">
                  <c:v>5.75</c:v>
                </c:pt>
                <c:pt idx="38">
                  <c:v>5.5</c:v>
                </c:pt>
                <c:pt idx="39">
                  <c:v>5.25</c:v>
                </c:pt>
                <c:pt idx="40">
                  <c:v>5.0</c:v>
                </c:pt>
                <c:pt idx="41">
                  <c:v>4.75</c:v>
                </c:pt>
                <c:pt idx="42">
                  <c:v>4.5</c:v>
                </c:pt>
                <c:pt idx="43">
                  <c:v>4.25</c:v>
                </c:pt>
                <c:pt idx="44">
                  <c:v>4.0</c:v>
                </c:pt>
                <c:pt idx="45">
                  <c:v>3.75</c:v>
                </c:pt>
                <c:pt idx="46">
                  <c:v>3.5</c:v>
                </c:pt>
                <c:pt idx="47">
                  <c:v>3.25</c:v>
                </c:pt>
                <c:pt idx="48">
                  <c:v>3.0</c:v>
                </c:pt>
                <c:pt idx="49">
                  <c:v>2.75</c:v>
                </c:pt>
                <c:pt idx="50">
                  <c:v>2.5</c:v>
                </c:pt>
                <c:pt idx="51">
                  <c:v>2.25</c:v>
                </c:pt>
                <c:pt idx="52">
                  <c:v>2.0</c:v>
                </c:pt>
                <c:pt idx="53">
                  <c:v>1.75</c:v>
                </c:pt>
                <c:pt idx="54">
                  <c:v>1.5</c:v>
                </c:pt>
                <c:pt idx="55">
                  <c:v>1.25</c:v>
                </c:pt>
                <c:pt idx="56">
                  <c:v>1.0</c:v>
                </c:pt>
                <c:pt idx="57">
                  <c:v>0.75</c:v>
                </c:pt>
                <c:pt idx="58">
                  <c:v>0.5</c:v>
                </c:pt>
                <c:pt idx="59">
                  <c:v>0.25</c:v>
                </c:pt>
                <c:pt idx="60">
                  <c:v>0.0</c:v>
                </c:pt>
                <c:pt idx="61">
                  <c:v>-0.25</c:v>
                </c:pt>
              </c:numCache>
            </c:numRef>
          </c:xVal>
          <c:yVal>
            <c:numRef>
              <c:f>Cobimetinib!$C$2:$C$112</c:f>
              <c:numCache>
                <c:formatCode>General</c:formatCode>
                <c:ptCount val="1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0.998</c:v>
                </c:pt>
                <c:pt idx="27">
                  <c:v>0.997</c:v>
                </c:pt>
                <c:pt idx="28">
                  <c:v>0.996</c:v>
                </c:pt>
                <c:pt idx="29">
                  <c:v>0.994</c:v>
                </c:pt>
                <c:pt idx="30">
                  <c:v>0.991</c:v>
                </c:pt>
                <c:pt idx="31">
                  <c:v>0.986</c:v>
                </c:pt>
                <c:pt idx="32">
                  <c:v>0.979</c:v>
                </c:pt>
                <c:pt idx="33">
                  <c:v>0.968</c:v>
                </c:pt>
                <c:pt idx="34">
                  <c:v>0.952</c:v>
                </c:pt>
                <c:pt idx="35">
                  <c:v>0.93</c:v>
                </c:pt>
                <c:pt idx="36">
                  <c:v>0.896</c:v>
                </c:pt>
                <c:pt idx="37">
                  <c:v>0.849</c:v>
                </c:pt>
                <c:pt idx="38">
                  <c:v>0.786</c:v>
                </c:pt>
                <c:pt idx="39">
                  <c:v>0.707</c:v>
                </c:pt>
                <c:pt idx="40">
                  <c:v>0.613</c:v>
                </c:pt>
                <c:pt idx="41">
                  <c:v>0.51</c:v>
                </c:pt>
                <c:pt idx="42">
                  <c:v>0.404</c:v>
                </c:pt>
                <c:pt idx="43">
                  <c:v>0.309</c:v>
                </c:pt>
                <c:pt idx="44">
                  <c:v>0.227</c:v>
                </c:pt>
                <c:pt idx="45">
                  <c:v>0.162</c:v>
                </c:pt>
                <c:pt idx="46">
                  <c:v>0.111</c:v>
                </c:pt>
                <c:pt idx="47">
                  <c:v>0.076</c:v>
                </c:pt>
                <c:pt idx="48">
                  <c:v>0.051</c:v>
                </c:pt>
                <c:pt idx="49">
                  <c:v>0.034</c:v>
                </c:pt>
                <c:pt idx="50">
                  <c:v>0.023</c:v>
                </c:pt>
                <c:pt idx="51">
                  <c:v>0.015</c:v>
                </c:pt>
                <c:pt idx="52">
                  <c:v>0.01</c:v>
                </c:pt>
                <c:pt idx="53">
                  <c:v>0.006</c:v>
                </c:pt>
                <c:pt idx="54">
                  <c:v>0.004</c:v>
                </c:pt>
                <c:pt idx="55">
                  <c:v>0.003</c:v>
                </c:pt>
                <c:pt idx="56">
                  <c:v>0.002</c:v>
                </c:pt>
                <c:pt idx="57">
                  <c:v>0.001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Cobimetinib!$D$1</c:f>
              <c:strCache>
                <c:ptCount val="1"/>
                <c:pt idx="0">
                  <c:v>EUI02A1382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Cobimetinib!$A$2:$A$112</c:f>
              <c:numCache>
                <c:formatCode>General</c:formatCode>
                <c:ptCount val="111"/>
                <c:pt idx="0">
                  <c:v>15.0</c:v>
                </c:pt>
                <c:pt idx="1">
                  <c:v>14.75</c:v>
                </c:pt>
                <c:pt idx="2">
                  <c:v>14.5</c:v>
                </c:pt>
                <c:pt idx="3">
                  <c:v>14.25</c:v>
                </c:pt>
                <c:pt idx="4">
                  <c:v>14.0</c:v>
                </c:pt>
                <c:pt idx="5">
                  <c:v>13.75</c:v>
                </c:pt>
                <c:pt idx="6">
                  <c:v>13.5</c:v>
                </c:pt>
                <c:pt idx="7">
                  <c:v>13.25</c:v>
                </c:pt>
                <c:pt idx="8">
                  <c:v>13.0</c:v>
                </c:pt>
                <c:pt idx="9">
                  <c:v>12.75</c:v>
                </c:pt>
                <c:pt idx="10">
                  <c:v>12.5</c:v>
                </c:pt>
                <c:pt idx="11">
                  <c:v>12.25</c:v>
                </c:pt>
                <c:pt idx="12">
                  <c:v>12.0</c:v>
                </c:pt>
                <c:pt idx="13">
                  <c:v>11.75</c:v>
                </c:pt>
                <c:pt idx="14">
                  <c:v>11.5</c:v>
                </c:pt>
                <c:pt idx="15">
                  <c:v>11.25</c:v>
                </c:pt>
                <c:pt idx="16">
                  <c:v>11.0</c:v>
                </c:pt>
                <c:pt idx="17">
                  <c:v>10.75</c:v>
                </c:pt>
                <c:pt idx="18">
                  <c:v>10.5</c:v>
                </c:pt>
                <c:pt idx="19">
                  <c:v>10.25</c:v>
                </c:pt>
                <c:pt idx="20">
                  <c:v>10.0</c:v>
                </c:pt>
                <c:pt idx="21">
                  <c:v>9.75</c:v>
                </c:pt>
                <c:pt idx="22">
                  <c:v>9.5</c:v>
                </c:pt>
                <c:pt idx="23">
                  <c:v>9.25</c:v>
                </c:pt>
                <c:pt idx="24">
                  <c:v>9.0</c:v>
                </c:pt>
                <c:pt idx="25">
                  <c:v>8.75</c:v>
                </c:pt>
                <c:pt idx="26">
                  <c:v>8.5</c:v>
                </c:pt>
                <c:pt idx="27">
                  <c:v>8.25</c:v>
                </c:pt>
                <c:pt idx="28">
                  <c:v>8.0</c:v>
                </c:pt>
                <c:pt idx="29">
                  <c:v>7.75</c:v>
                </c:pt>
                <c:pt idx="30">
                  <c:v>7.5</c:v>
                </c:pt>
                <c:pt idx="31">
                  <c:v>7.25</c:v>
                </c:pt>
                <c:pt idx="32">
                  <c:v>7.0</c:v>
                </c:pt>
                <c:pt idx="33">
                  <c:v>6.75</c:v>
                </c:pt>
                <c:pt idx="34">
                  <c:v>6.5</c:v>
                </c:pt>
                <c:pt idx="35">
                  <c:v>6.25</c:v>
                </c:pt>
                <c:pt idx="36">
                  <c:v>6.0</c:v>
                </c:pt>
                <c:pt idx="37">
                  <c:v>5.75</c:v>
                </c:pt>
                <c:pt idx="38">
                  <c:v>5.5</c:v>
                </c:pt>
                <c:pt idx="39">
                  <c:v>5.25</c:v>
                </c:pt>
                <c:pt idx="40">
                  <c:v>5.0</c:v>
                </c:pt>
                <c:pt idx="41">
                  <c:v>4.75</c:v>
                </c:pt>
                <c:pt idx="42">
                  <c:v>4.5</c:v>
                </c:pt>
                <c:pt idx="43">
                  <c:v>4.25</c:v>
                </c:pt>
                <c:pt idx="44">
                  <c:v>4.0</c:v>
                </c:pt>
                <c:pt idx="45">
                  <c:v>3.75</c:v>
                </c:pt>
                <c:pt idx="46">
                  <c:v>3.5</c:v>
                </c:pt>
                <c:pt idx="47">
                  <c:v>3.25</c:v>
                </c:pt>
                <c:pt idx="48">
                  <c:v>3.0</c:v>
                </c:pt>
                <c:pt idx="49">
                  <c:v>2.75</c:v>
                </c:pt>
                <c:pt idx="50">
                  <c:v>2.5</c:v>
                </c:pt>
                <c:pt idx="51">
                  <c:v>2.25</c:v>
                </c:pt>
                <c:pt idx="52">
                  <c:v>2.0</c:v>
                </c:pt>
                <c:pt idx="53">
                  <c:v>1.75</c:v>
                </c:pt>
                <c:pt idx="54">
                  <c:v>1.5</c:v>
                </c:pt>
                <c:pt idx="55">
                  <c:v>1.25</c:v>
                </c:pt>
                <c:pt idx="56">
                  <c:v>1.0</c:v>
                </c:pt>
                <c:pt idx="57">
                  <c:v>0.75</c:v>
                </c:pt>
                <c:pt idx="58">
                  <c:v>0.5</c:v>
                </c:pt>
                <c:pt idx="59">
                  <c:v>0.25</c:v>
                </c:pt>
                <c:pt idx="60">
                  <c:v>0.0</c:v>
                </c:pt>
                <c:pt idx="61">
                  <c:v>-0.25</c:v>
                </c:pt>
              </c:numCache>
            </c:numRef>
          </c:xVal>
          <c:yVal>
            <c:numRef>
              <c:f>Cobimetinib!$D$2:$D$112</c:f>
              <c:numCache>
                <c:formatCode>General</c:formatCode>
                <c:ptCount val="1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0.999</c:v>
                </c:pt>
                <c:pt idx="9">
                  <c:v>0.997</c:v>
                </c:pt>
                <c:pt idx="10">
                  <c:v>0.996</c:v>
                </c:pt>
                <c:pt idx="11">
                  <c:v>0.995</c:v>
                </c:pt>
                <c:pt idx="12">
                  <c:v>0.992</c:v>
                </c:pt>
                <c:pt idx="13">
                  <c:v>0.987</c:v>
                </c:pt>
                <c:pt idx="14">
                  <c:v>0.98</c:v>
                </c:pt>
                <c:pt idx="15">
                  <c:v>0.971</c:v>
                </c:pt>
                <c:pt idx="16">
                  <c:v>0.956</c:v>
                </c:pt>
                <c:pt idx="17">
                  <c:v>0.935</c:v>
                </c:pt>
                <c:pt idx="18">
                  <c:v>0.904</c:v>
                </c:pt>
                <c:pt idx="19">
                  <c:v>0.859</c:v>
                </c:pt>
                <c:pt idx="20">
                  <c:v>0.802</c:v>
                </c:pt>
                <c:pt idx="21">
                  <c:v>0.724</c:v>
                </c:pt>
                <c:pt idx="22">
                  <c:v>0.634</c:v>
                </c:pt>
                <c:pt idx="23">
                  <c:v>0.531</c:v>
                </c:pt>
                <c:pt idx="24">
                  <c:v>0.426</c:v>
                </c:pt>
                <c:pt idx="25">
                  <c:v>0.328</c:v>
                </c:pt>
                <c:pt idx="26">
                  <c:v>0.242</c:v>
                </c:pt>
                <c:pt idx="27">
                  <c:v>0.174</c:v>
                </c:pt>
                <c:pt idx="28">
                  <c:v>0.123</c:v>
                </c:pt>
                <c:pt idx="29">
                  <c:v>0.083</c:v>
                </c:pt>
                <c:pt idx="30">
                  <c:v>0.056</c:v>
                </c:pt>
                <c:pt idx="31">
                  <c:v>0.038</c:v>
                </c:pt>
                <c:pt idx="32">
                  <c:v>0.025</c:v>
                </c:pt>
                <c:pt idx="33">
                  <c:v>0.016</c:v>
                </c:pt>
                <c:pt idx="34">
                  <c:v>0.011</c:v>
                </c:pt>
                <c:pt idx="35">
                  <c:v>0.007</c:v>
                </c:pt>
                <c:pt idx="36">
                  <c:v>0.005</c:v>
                </c:pt>
                <c:pt idx="37">
                  <c:v>0.003</c:v>
                </c:pt>
                <c:pt idx="38">
                  <c:v>0.002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Cobimetinib!$E$1</c:f>
              <c:strCache>
                <c:ptCount val="1"/>
                <c:pt idx="0">
                  <c:v>EUI+1A1382</c:v>
                </c:pt>
              </c:strCache>
            </c:strRef>
          </c:tx>
          <c:spPr>
            <a:ln w="31750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Cobimetinib!$A$2:$A$112</c:f>
              <c:numCache>
                <c:formatCode>General</c:formatCode>
                <c:ptCount val="111"/>
                <c:pt idx="0">
                  <c:v>15.0</c:v>
                </c:pt>
                <c:pt idx="1">
                  <c:v>14.75</c:v>
                </c:pt>
                <c:pt idx="2">
                  <c:v>14.5</c:v>
                </c:pt>
                <c:pt idx="3">
                  <c:v>14.25</c:v>
                </c:pt>
                <c:pt idx="4">
                  <c:v>14.0</c:v>
                </c:pt>
                <c:pt idx="5">
                  <c:v>13.75</c:v>
                </c:pt>
                <c:pt idx="6">
                  <c:v>13.5</c:v>
                </c:pt>
                <c:pt idx="7">
                  <c:v>13.25</c:v>
                </c:pt>
                <c:pt idx="8">
                  <c:v>13.0</c:v>
                </c:pt>
                <c:pt idx="9">
                  <c:v>12.75</c:v>
                </c:pt>
                <c:pt idx="10">
                  <c:v>12.5</c:v>
                </c:pt>
                <c:pt idx="11">
                  <c:v>12.25</c:v>
                </c:pt>
                <c:pt idx="12">
                  <c:v>12.0</c:v>
                </c:pt>
                <c:pt idx="13">
                  <c:v>11.75</c:v>
                </c:pt>
                <c:pt idx="14">
                  <c:v>11.5</c:v>
                </c:pt>
                <c:pt idx="15">
                  <c:v>11.25</c:v>
                </c:pt>
                <c:pt idx="16">
                  <c:v>11.0</c:v>
                </c:pt>
                <c:pt idx="17">
                  <c:v>10.75</c:v>
                </c:pt>
                <c:pt idx="18">
                  <c:v>10.5</c:v>
                </c:pt>
                <c:pt idx="19">
                  <c:v>10.25</c:v>
                </c:pt>
                <c:pt idx="20">
                  <c:v>10.0</c:v>
                </c:pt>
                <c:pt idx="21">
                  <c:v>9.75</c:v>
                </c:pt>
                <c:pt idx="22">
                  <c:v>9.5</c:v>
                </c:pt>
                <c:pt idx="23">
                  <c:v>9.25</c:v>
                </c:pt>
                <c:pt idx="24">
                  <c:v>9.0</c:v>
                </c:pt>
                <c:pt idx="25">
                  <c:v>8.75</c:v>
                </c:pt>
                <c:pt idx="26">
                  <c:v>8.5</c:v>
                </c:pt>
                <c:pt idx="27">
                  <c:v>8.25</c:v>
                </c:pt>
                <c:pt idx="28">
                  <c:v>8.0</c:v>
                </c:pt>
                <c:pt idx="29">
                  <c:v>7.75</c:v>
                </c:pt>
                <c:pt idx="30">
                  <c:v>7.5</c:v>
                </c:pt>
                <c:pt idx="31">
                  <c:v>7.25</c:v>
                </c:pt>
                <c:pt idx="32">
                  <c:v>7.0</c:v>
                </c:pt>
                <c:pt idx="33">
                  <c:v>6.75</c:v>
                </c:pt>
                <c:pt idx="34">
                  <c:v>6.5</c:v>
                </c:pt>
                <c:pt idx="35">
                  <c:v>6.25</c:v>
                </c:pt>
                <c:pt idx="36">
                  <c:v>6.0</c:v>
                </c:pt>
                <c:pt idx="37">
                  <c:v>5.75</c:v>
                </c:pt>
                <c:pt idx="38">
                  <c:v>5.5</c:v>
                </c:pt>
                <c:pt idx="39">
                  <c:v>5.25</c:v>
                </c:pt>
                <c:pt idx="40">
                  <c:v>5.0</c:v>
                </c:pt>
                <c:pt idx="41">
                  <c:v>4.75</c:v>
                </c:pt>
                <c:pt idx="42">
                  <c:v>4.5</c:v>
                </c:pt>
                <c:pt idx="43">
                  <c:v>4.25</c:v>
                </c:pt>
                <c:pt idx="44">
                  <c:v>4.0</c:v>
                </c:pt>
                <c:pt idx="45">
                  <c:v>3.75</c:v>
                </c:pt>
                <c:pt idx="46">
                  <c:v>3.5</c:v>
                </c:pt>
                <c:pt idx="47">
                  <c:v>3.25</c:v>
                </c:pt>
                <c:pt idx="48">
                  <c:v>3.0</c:v>
                </c:pt>
                <c:pt idx="49">
                  <c:v>2.75</c:v>
                </c:pt>
                <c:pt idx="50">
                  <c:v>2.5</c:v>
                </c:pt>
                <c:pt idx="51">
                  <c:v>2.25</c:v>
                </c:pt>
                <c:pt idx="52">
                  <c:v>2.0</c:v>
                </c:pt>
                <c:pt idx="53">
                  <c:v>1.75</c:v>
                </c:pt>
                <c:pt idx="54">
                  <c:v>1.5</c:v>
                </c:pt>
                <c:pt idx="55">
                  <c:v>1.25</c:v>
                </c:pt>
                <c:pt idx="56">
                  <c:v>1.0</c:v>
                </c:pt>
                <c:pt idx="57">
                  <c:v>0.75</c:v>
                </c:pt>
                <c:pt idx="58">
                  <c:v>0.5</c:v>
                </c:pt>
                <c:pt idx="59">
                  <c:v>0.25</c:v>
                </c:pt>
                <c:pt idx="60">
                  <c:v>0.0</c:v>
                </c:pt>
                <c:pt idx="61">
                  <c:v>-0.25</c:v>
                </c:pt>
              </c:numCache>
            </c:numRef>
          </c:xVal>
          <c:yVal>
            <c:numRef>
              <c:f>Cobimetinib!$E$2:$E$112</c:f>
              <c:numCache>
                <c:formatCode>General</c:formatCode>
                <c:ptCount val="1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0.999</c:v>
                </c:pt>
                <c:pt idx="23">
                  <c:v>0.998</c:v>
                </c:pt>
                <c:pt idx="24">
                  <c:v>0.997</c:v>
                </c:pt>
                <c:pt idx="25">
                  <c:v>0.996</c:v>
                </c:pt>
                <c:pt idx="26">
                  <c:v>0.993</c:v>
                </c:pt>
                <c:pt idx="27">
                  <c:v>0.989</c:v>
                </c:pt>
                <c:pt idx="28">
                  <c:v>0.984</c:v>
                </c:pt>
                <c:pt idx="29">
                  <c:v>0.976</c:v>
                </c:pt>
                <c:pt idx="30">
                  <c:v>0.963</c:v>
                </c:pt>
                <c:pt idx="31">
                  <c:v>0.945</c:v>
                </c:pt>
                <c:pt idx="32">
                  <c:v>0.919</c:v>
                </c:pt>
                <c:pt idx="33">
                  <c:v>0.883</c:v>
                </c:pt>
                <c:pt idx="34">
                  <c:v>0.829</c:v>
                </c:pt>
                <c:pt idx="35">
                  <c:v>0.76</c:v>
                </c:pt>
                <c:pt idx="36">
                  <c:v>0.676</c:v>
                </c:pt>
                <c:pt idx="37">
                  <c:v>0.577</c:v>
                </c:pt>
                <c:pt idx="38">
                  <c:v>0.474</c:v>
                </c:pt>
                <c:pt idx="39">
                  <c:v>0.37</c:v>
                </c:pt>
                <c:pt idx="40">
                  <c:v>0.278</c:v>
                </c:pt>
                <c:pt idx="41">
                  <c:v>0.201</c:v>
                </c:pt>
                <c:pt idx="42">
                  <c:v>0.143</c:v>
                </c:pt>
                <c:pt idx="43">
                  <c:v>0.098</c:v>
                </c:pt>
                <c:pt idx="44">
                  <c:v>0.066</c:v>
                </c:pt>
                <c:pt idx="45">
                  <c:v>0.045</c:v>
                </c:pt>
                <c:pt idx="46">
                  <c:v>0.028</c:v>
                </c:pt>
                <c:pt idx="47">
                  <c:v>0.019</c:v>
                </c:pt>
                <c:pt idx="48">
                  <c:v>0.013</c:v>
                </c:pt>
                <c:pt idx="49">
                  <c:v>0.008</c:v>
                </c:pt>
                <c:pt idx="50">
                  <c:v>0.005</c:v>
                </c:pt>
                <c:pt idx="51">
                  <c:v>0.004</c:v>
                </c:pt>
                <c:pt idx="52">
                  <c:v>0.002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Cobimetinib!$B$1</c:f>
              <c:strCache>
                <c:ptCount val="1"/>
                <c:pt idx="0">
                  <c:v>EUI_all3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Cobimetinib!$A$2:$A$112</c:f>
              <c:numCache>
                <c:formatCode>General</c:formatCode>
                <c:ptCount val="111"/>
                <c:pt idx="0">
                  <c:v>15.0</c:v>
                </c:pt>
                <c:pt idx="1">
                  <c:v>14.75</c:v>
                </c:pt>
                <c:pt idx="2">
                  <c:v>14.5</c:v>
                </c:pt>
                <c:pt idx="3">
                  <c:v>14.25</c:v>
                </c:pt>
                <c:pt idx="4">
                  <c:v>14.0</c:v>
                </c:pt>
                <c:pt idx="5">
                  <c:v>13.75</c:v>
                </c:pt>
                <c:pt idx="6">
                  <c:v>13.5</c:v>
                </c:pt>
                <c:pt idx="7">
                  <c:v>13.25</c:v>
                </c:pt>
                <c:pt idx="8">
                  <c:v>13.0</c:v>
                </c:pt>
                <c:pt idx="9">
                  <c:v>12.75</c:v>
                </c:pt>
                <c:pt idx="10">
                  <c:v>12.5</c:v>
                </c:pt>
                <c:pt idx="11">
                  <c:v>12.25</c:v>
                </c:pt>
                <c:pt idx="12">
                  <c:v>12.0</c:v>
                </c:pt>
                <c:pt idx="13">
                  <c:v>11.75</c:v>
                </c:pt>
                <c:pt idx="14">
                  <c:v>11.5</c:v>
                </c:pt>
                <c:pt idx="15">
                  <c:v>11.25</c:v>
                </c:pt>
                <c:pt idx="16">
                  <c:v>11.0</c:v>
                </c:pt>
                <c:pt idx="17">
                  <c:v>10.75</c:v>
                </c:pt>
                <c:pt idx="18">
                  <c:v>10.5</c:v>
                </c:pt>
                <c:pt idx="19">
                  <c:v>10.25</c:v>
                </c:pt>
                <c:pt idx="20">
                  <c:v>10.0</c:v>
                </c:pt>
                <c:pt idx="21">
                  <c:v>9.75</c:v>
                </c:pt>
                <c:pt idx="22">
                  <c:v>9.5</c:v>
                </c:pt>
                <c:pt idx="23">
                  <c:v>9.25</c:v>
                </c:pt>
                <c:pt idx="24">
                  <c:v>9.0</c:v>
                </c:pt>
                <c:pt idx="25">
                  <c:v>8.75</c:v>
                </c:pt>
                <c:pt idx="26">
                  <c:v>8.5</c:v>
                </c:pt>
                <c:pt idx="27">
                  <c:v>8.25</c:v>
                </c:pt>
                <c:pt idx="28">
                  <c:v>8.0</c:v>
                </c:pt>
                <c:pt idx="29">
                  <c:v>7.75</c:v>
                </c:pt>
                <c:pt idx="30">
                  <c:v>7.5</c:v>
                </c:pt>
                <c:pt idx="31">
                  <c:v>7.25</c:v>
                </c:pt>
                <c:pt idx="32">
                  <c:v>7.0</c:v>
                </c:pt>
                <c:pt idx="33">
                  <c:v>6.75</c:v>
                </c:pt>
                <c:pt idx="34">
                  <c:v>6.5</c:v>
                </c:pt>
                <c:pt idx="35">
                  <c:v>6.25</c:v>
                </c:pt>
                <c:pt idx="36">
                  <c:v>6.0</c:v>
                </c:pt>
                <c:pt idx="37">
                  <c:v>5.75</c:v>
                </c:pt>
                <c:pt idx="38">
                  <c:v>5.5</c:v>
                </c:pt>
                <c:pt idx="39">
                  <c:v>5.25</c:v>
                </c:pt>
                <c:pt idx="40">
                  <c:v>5.0</c:v>
                </c:pt>
                <c:pt idx="41">
                  <c:v>4.75</c:v>
                </c:pt>
                <c:pt idx="42">
                  <c:v>4.5</c:v>
                </c:pt>
                <c:pt idx="43">
                  <c:v>4.25</c:v>
                </c:pt>
                <c:pt idx="44">
                  <c:v>4.0</c:v>
                </c:pt>
                <c:pt idx="45">
                  <c:v>3.75</c:v>
                </c:pt>
                <c:pt idx="46">
                  <c:v>3.5</c:v>
                </c:pt>
                <c:pt idx="47">
                  <c:v>3.25</c:v>
                </c:pt>
                <c:pt idx="48">
                  <c:v>3.0</c:v>
                </c:pt>
                <c:pt idx="49">
                  <c:v>2.75</c:v>
                </c:pt>
                <c:pt idx="50">
                  <c:v>2.5</c:v>
                </c:pt>
                <c:pt idx="51">
                  <c:v>2.25</c:v>
                </c:pt>
                <c:pt idx="52">
                  <c:v>2.0</c:v>
                </c:pt>
                <c:pt idx="53">
                  <c:v>1.75</c:v>
                </c:pt>
                <c:pt idx="54">
                  <c:v>1.5</c:v>
                </c:pt>
                <c:pt idx="55">
                  <c:v>1.25</c:v>
                </c:pt>
                <c:pt idx="56">
                  <c:v>1.0</c:v>
                </c:pt>
                <c:pt idx="57">
                  <c:v>0.75</c:v>
                </c:pt>
                <c:pt idx="58">
                  <c:v>0.5</c:v>
                </c:pt>
                <c:pt idx="59">
                  <c:v>0.25</c:v>
                </c:pt>
                <c:pt idx="60">
                  <c:v>0.0</c:v>
                </c:pt>
                <c:pt idx="61">
                  <c:v>-0.25</c:v>
                </c:pt>
              </c:numCache>
            </c:numRef>
          </c:xVal>
          <c:yVal>
            <c:numRef>
              <c:f>Cobimetinib!$B$2:$B$63</c:f>
              <c:numCache>
                <c:formatCode>General</c:formatCode>
                <c:ptCount val="6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0.998</c:v>
                </c:pt>
                <c:pt idx="26">
                  <c:v>0.998</c:v>
                </c:pt>
                <c:pt idx="27">
                  <c:v>0.996</c:v>
                </c:pt>
                <c:pt idx="28">
                  <c:v>0.995</c:v>
                </c:pt>
                <c:pt idx="29">
                  <c:v>0.992</c:v>
                </c:pt>
                <c:pt idx="30">
                  <c:v>0.988</c:v>
                </c:pt>
                <c:pt idx="31">
                  <c:v>0.982</c:v>
                </c:pt>
                <c:pt idx="32">
                  <c:v>0.972</c:v>
                </c:pt>
                <c:pt idx="33">
                  <c:v>0.959</c:v>
                </c:pt>
                <c:pt idx="34">
                  <c:v>0.939</c:v>
                </c:pt>
                <c:pt idx="35">
                  <c:v>0.909</c:v>
                </c:pt>
                <c:pt idx="36">
                  <c:v>0.868</c:v>
                </c:pt>
                <c:pt idx="37">
                  <c:v>0.811</c:v>
                </c:pt>
                <c:pt idx="38">
                  <c:v>0.737</c:v>
                </c:pt>
                <c:pt idx="39">
                  <c:v>0.646</c:v>
                </c:pt>
                <c:pt idx="40">
                  <c:v>0.545</c:v>
                </c:pt>
                <c:pt idx="41">
                  <c:v>0.442</c:v>
                </c:pt>
                <c:pt idx="42">
                  <c:v>0.341</c:v>
                </c:pt>
                <c:pt idx="43">
                  <c:v>0.255</c:v>
                </c:pt>
                <c:pt idx="44">
                  <c:v>0.183</c:v>
                </c:pt>
                <c:pt idx="45">
                  <c:v>0.127</c:v>
                </c:pt>
                <c:pt idx="46">
                  <c:v>0.089</c:v>
                </c:pt>
                <c:pt idx="47">
                  <c:v>0.059</c:v>
                </c:pt>
                <c:pt idx="48">
                  <c:v>0.04</c:v>
                </c:pt>
                <c:pt idx="49">
                  <c:v>0.026</c:v>
                </c:pt>
                <c:pt idx="50">
                  <c:v>0.017</c:v>
                </c:pt>
                <c:pt idx="51">
                  <c:v>0.012</c:v>
                </c:pt>
                <c:pt idx="52">
                  <c:v>0.00800000000000001</c:v>
                </c:pt>
                <c:pt idx="53">
                  <c:v>0.006</c:v>
                </c:pt>
                <c:pt idx="54">
                  <c:v>0.004</c:v>
                </c:pt>
                <c:pt idx="55">
                  <c:v>0.003</c:v>
                </c:pt>
                <c:pt idx="56">
                  <c:v>0.002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356112"/>
        <c:axId val="-2139348576"/>
      </c:scatterChart>
      <c:valAx>
        <c:axId val="-213935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48576"/>
        <c:crosses val="autoZero"/>
        <c:crossBetween val="midCat"/>
      </c:valAx>
      <c:valAx>
        <c:axId val="-21393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occupancy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5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17</xdr:col>
      <xdr:colOff>635000</xdr:colOff>
      <xdr:row>37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12"/>
  <sheetViews>
    <sheetView tabSelected="1" workbookViewId="0">
      <selection activeCell="F9" sqref="F9"/>
    </sheetView>
  </sheetViews>
  <sheetFormatPr baseColWidth="10" defaultRowHeight="16" x14ac:dyDescent="0.2"/>
  <cols>
    <col min="2" max="2" width="17.83203125" customWidth="1"/>
    <col min="3" max="6" width="15.1640625" bestFit="1" customWidth="1"/>
    <col min="7" max="7" width="10.83203125" customWidth="1"/>
  </cols>
  <sheetData>
    <row r="1" spans="1:103" x14ac:dyDescent="0.2">
      <c r="A1" t="s">
        <v>3</v>
      </c>
      <c r="B1" t="s">
        <v>35</v>
      </c>
      <c r="C1" t="s">
        <v>28</v>
      </c>
      <c r="D1" s="1" t="s">
        <v>29</v>
      </c>
      <c r="E1" s="1" t="s">
        <v>30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</row>
    <row r="2" spans="1:103" ht="24" x14ac:dyDescent="0.3">
      <c r="A2">
        <v>15</v>
      </c>
      <c r="B2">
        <v>1</v>
      </c>
      <c r="C2" s="1">
        <v>1</v>
      </c>
      <c r="D2" s="1">
        <v>1</v>
      </c>
      <c r="E2" s="1">
        <v>1</v>
      </c>
      <c r="F2" s="1"/>
      <c r="G2" s="18" t="s">
        <v>6</v>
      </c>
      <c r="H2" s="18"/>
      <c r="I2" s="18"/>
      <c r="J2" s="18"/>
      <c r="K2" s="18"/>
      <c r="L2" s="18"/>
      <c r="M2" s="19" t="s">
        <v>5</v>
      </c>
      <c r="N2" s="19"/>
      <c r="O2" s="19"/>
      <c r="P2" s="19" t="s">
        <v>8</v>
      </c>
      <c r="Q2" s="19"/>
      <c r="S2" t="s">
        <v>4</v>
      </c>
    </row>
    <row r="3" spans="1:103" ht="19" x14ac:dyDescent="0.25">
      <c r="A3">
        <f>A2-0.25</f>
        <v>14.75</v>
      </c>
      <c r="B3">
        <v>1</v>
      </c>
      <c r="C3" s="1">
        <v>1</v>
      </c>
      <c r="D3" s="1">
        <v>1</v>
      </c>
      <c r="E3" s="1">
        <v>1</v>
      </c>
      <c r="F3" s="1"/>
      <c r="M3" s="19" t="s">
        <v>7</v>
      </c>
      <c r="N3" s="19"/>
      <c r="O3" s="19"/>
    </row>
    <row r="4" spans="1:103" ht="17" thickBot="1" x14ac:dyDescent="0.25">
      <c r="A4">
        <f t="shared" ref="A4:A63" si="0">A3-0.25</f>
        <v>14.5</v>
      </c>
      <c r="B4">
        <v>1</v>
      </c>
      <c r="C4" s="1">
        <v>1</v>
      </c>
      <c r="D4" s="1">
        <v>1</v>
      </c>
      <c r="E4" s="1">
        <v>1</v>
      </c>
      <c r="F4" s="1"/>
      <c r="N4" s="22"/>
      <c r="O4" s="23"/>
      <c r="P4" s="22"/>
      <c r="Q4" s="22"/>
      <c r="R4" s="22"/>
    </row>
    <row r="5" spans="1:103" ht="19" x14ac:dyDescent="0.25">
      <c r="A5">
        <f t="shared" si="0"/>
        <v>14.25</v>
      </c>
      <c r="B5">
        <v>1</v>
      </c>
      <c r="C5" s="1">
        <v>1</v>
      </c>
      <c r="D5" s="1">
        <v>1</v>
      </c>
      <c r="E5" s="1">
        <v>1</v>
      </c>
      <c r="F5" s="1"/>
      <c r="G5" s="5" t="s">
        <v>36</v>
      </c>
      <c r="H5" s="6"/>
      <c r="I5" s="6"/>
      <c r="J5" s="12">
        <f>4.75-4.875</f>
        <v>-0.125</v>
      </c>
      <c r="K5" s="9" t="s">
        <v>16</v>
      </c>
      <c r="N5" s="15" t="s">
        <v>25</v>
      </c>
      <c r="O5" s="15" t="s">
        <v>34</v>
      </c>
      <c r="P5" s="15" t="s">
        <v>22</v>
      </c>
      <c r="Q5" s="15" t="s">
        <v>23</v>
      </c>
      <c r="R5" s="15" t="s">
        <v>24</v>
      </c>
    </row>
    <row r="6" spans="1:103" ht="19" x14ac:dyDescent="0.25">
      <c r="A6">
        <f t="shared" si="0"/>
        <v>14</v>
      </c>
      <c r="B6">
        <v>1</v>
      </c>
      <c r="C6" s="1">
        <v>1</v>
      </c>
      <c r="D6" s="1">
        <v>1</v>
      </c>
      <c r="E6" s="1">
        <v>1</v>
      </c>
      <c r="F6" s="1"/>
      <c r="G6" s="7" t="s">
        <v>37</v>
      </c>
      <c r="H6" s="8"/>
      <c r="I6" s="8"/>
      <c r="J6" s="13">
        <f>9.25- 4.875</f>
        <v>4.375</v>
      </c>
      <c r="K6" s="10" t="s">
        <v>16</v>
      </c>
      <c r="N6" s="15" t="s">
        <v>31</v>
      </c>
      <c r="O6" s="15">
        <v>2.536</v>
      </c>
      <c r="P6" s="2">
        <v>0</v>
      </c>
      <c r="Q6" s="24">
        <v>0.99</v>
      </c>
      <c r="R6" s="15">
        <v>4.75</v>
      </c>
    </row>
    <row r="7" spans="1:103" ht="20" thickBot="1" x14ac:dyDescent="0.3">
      <c r="A7">
        <f t="shared" si="0"/>
        <v>13.75</v>
      </c>
      <c r="B7">
        <v>1</v>
      </c>
      <c r="C7" s="1">
        <v>1</v>
      </c>
      <c r="D7" s="1">
        <v>1</v>
      </c>
      <c r="E7" s="1">
        <v>1</v>
      </c>
      <c r="F7" s="1"/>
      <c r="G7" s="16" t="s">
        <v>38</v>
      </c>
      <c r="H7" s="17"/>
      <c r="I7" s="17"/>
      <c r="J7" s="14">
        <f>5.5-4.875</f>
        <v>0.625</v>
      </c>
      <c r="K7" s="11" t="s">
        <v>16</v>
      </c>
      <c r="N7" s="15" t="s">
        <v>32</v>
      </c>
      <c r="O7" s="15">
        <v>5.6369999999999996</v>
      </c>
      <c r="P7" s="2">
        <v>0</v>
      </c>
      <c r="Q7" s="24">
        <v>0</v>
      </c>
      <c r="R7" s="15">
        <v>9.25</v>
      </c>
    </row>
    <row r="8" spans="1:103" x14ac:dyDescent="0.2">
      <c r="A8">
        <f t="shared" si="0"/>
        <v>13.5</v>
      </c>
      <c r="B8">
        <v>1</v>
      </c>
      <c r="C8" s="1">
        <v>1</v>
      </c>
      <c r="D8" s="1">
        <v>1</v>
      </c>
      <c r="E8" s="1">
        <v>1</v>
      </c>
      <c r="F8" s="1"/>
      <c r="N8" s="15" t="s">
        <v>33</v>
      </c>
      <c r="O8" s="15">
        <v>8.0000000000000002E-3</v>
      </c>
      <c r="P8" s="2">
        <v>0.99</v>
      </c>
      <c r="Q8" s="24">
        <v>1.2E-2</v>
      </c>
      <c r="R8" s="15">
        <v>5.5</v>
      </c>
    </row>
    <row r="9" spans="1:103" ht="19" x14ac:dyDescent="0.25">
      <c r="A9">
        <f t="shared" si="0"/>
        <v>13.25</v>
      </c>
      <c r="B9">
        <v>1</v>
      </c>
      <c r="C9" s="1">
        <v>1</v>
      </c>
      <c r="D9" s="1">
        <v>1</v>
      </c>
      <c r="E9" s="1">
        <v>1</v>
      </c>
      <c r="F9" s="1"/>
      <c r="G9" s="25"/>
      <c r="H9" s="25"/>
      <c r="I9" s="25"/>
      <c r="N9" s="15" t="s">
        <v>27</v>
      </c>
      <c r="O9" s="15" t="s">
        <v>26</v>
      </c>
      <c r="P9" s="15" t="s">
        <v>26</v>
      </c>
      <c r="Q9" s="15" t="s">
        <v>26</v>
      </c>
      <c r="R9" s="15">
        <v>4.875</v>
      </c>
    </row>
    <row r="10" spans="1:103" x14ac:dyDescent="0.2">
      <c r="A10">
        <f t="shared" si="0"/>
        <v>13</v>
      </c>
      <c r="B10">
        <v>1</v>
      </c>
      <c r="C10" s="1">
        <v>1</v>
      </c>
      <c r="D10" s="1">
        <v>0.999</v>
      </c>
      <c r="E10" s="1">
        <v>1</v>
      </c>
      <c r="F10" s="1"/>
      <c r="N10" s="23"/>
      <c r="O10" s="23"/>
      <c r="P10" s="23"/>
      <c r="Q10" s="23"/>
      <c r="R10" s="23"/>
    </row>
    <row r="11" spans="1:103" x14ac:dyDescent="0.2">
      <c r="A11">
        <f t="shared" si="0"/>
        <v>12.75</v>
      </c>
      <c r="B11">
        <v>1</v>
      </c>
      <c r="C11" s="1">
        <v>1</v>
      </c>
      <c r="D11" s="1">
        <v>0.997</v>
      </c>
      <c r="E11" s="1">
        <v>1</v>
      </c>
      <c r="F11" s="1"/>
    </row>
    <row r="12" spans="1:103" x14ac:dyDescent="0.2">
      <c r="A12">
        <f t="shared" si="0"/>
        <v>12.5</v>
      </c>
      <c r="B12">
        <v>1</v>
      </c>
      <c r="C12" s="1">
        <v>1</v>
      </c>
      <c r="D12" s="1">
        <v>0.996</v>
      </c>
      <c r="E12" s="1">
        <v>1</v>
      </c>
      <c r="F12" s="1"/>
    </row>
    <row r="13" spans="1:103" x14ac:dyDescent="0.2">
      <c r="A13">
        <f t="shared" si="0"/>
        <v>12.25</v>
      </c>
      <c r="B13">
        <v>1</v>
      </c>
      <c r="C13" s="1">
        <v>1</v>
      </c>
      <c r="D13" s="1">
        <v>0.995</v>
      </c>
      <c r="E13" s="1">
        <v>1</v>
      </c>
      <c r="F13" s="1"/>
    </row>
    <row r="14" spans="1:103" x14ac:dyDescent="0.2">
      <c r="A14">
        <f t="shared" si="0"/>
        <v>12</v>
      </c>
      <c r="B14">
        <v>1</v>
      </c>
      <c r="C14" s="1">
        <v>1</v>
      </c>
      <c r="D14" s="1">
        <v>0.99199999999999999</v>
      </c>
      <c r="E14" s="1">
        <v>1</v>
      </c>
      <c r="F14" s="1"/>
    </row>
    <row r="15" spans="1:103" x14ac:dyDescent="0.2">
      <c r="A15">
        <f t="shared" si="0"/>
        <v>11.75</v>
      </c>
      <c r="B15">
        <v>1</v>
      </c>
      <c r="C15" s="1">
        <v>1</v>
      </c>
      <c r="D15" s="1">
        <v>0.98699999999999999</v>
      </c>
      <c r="E15" s="1">
        <v>1</v>
      </c>
      <c r="F15" s="1"/>
    </row>
    <row r="16" spans="1:103" x14ac:dyDescent="0.2">
      <c r="A16">
        <f t="shared" si="0"/>
        <v>11.5</v>
      </c>
      <c r="B16">
        <v>1</v>
      </c>
      <c r="C16" s="1">
        <v>1</v>
      </c>
      <c r="D16" s="1">
        <v>0.98</v>
      </c>
      <c r="E16" s="1">
        <v>1</v>
      </c>
      <c r="F16" s="1"/>
    </row>
    <row r="17" spans="1:6" x14ac:dyDescent="0.2">
      <c r="A17">
        <f t="shared" si="0"/>
        <v>11.25</v>
      </c>
      <c r="B17">
        <v>1</v>
      </c>
      <c r="C17" s="1">
        <v>1</v>
      </c>
      <c r="D17" s="1">
        <v>0.97099999999999997</v>
      </c>
      <c r="E17" s="1">
        <v>1</v>
      </c>
      <c r="F17" s="1"/>
    </row>
    <row r="18" spans="1:6" x14ac:dyDescent="0.2">
      <c r="A18">
        <f t="shared" si="0"/>
        <v>11</v>
      </c>
      <c r="B18">
        <v>1</v>
      </c>
      <c r="C18" s="1">
        <v>1</v>
      </c>
      <c r="D18" s="1">
        <v>0.95599999999999996</v>
      </c>
      <c r="E18" s="1">
        <v>1</v>
      </c>
      <c r="F18" s="1"/>
    </row>
    <row r="19" spans="1:6" x14ac:dyDescent="0.2">
      <c r="A19">
        <f t="shared" si="0"/>
        <v>10.75</v>
      </c>
      <c r="B19">
        <v>1</v>
      </c>
      <c r="C19" s="1">
        <v>1</v>
      </c>
      <c r="D19" s="1">
        <v>0.93500000000000005</v>
      </c>
      <c r="E19" s="1">
        <v>1</v>
      </c>
      <c r="F19" s="1"/>
    </row>
    <row r="20" spans="1:6" x14ac:dyDescent="0.2">
      <c r="A20">
        <f t="shared" si="0"/>
        <v>10.5</v>
      </c>
      <c r="B20">
        <v>1</v>
      </c>
      <c r="C20" s="1">
        <v>1</v>
      </c>
      <c r="D20" s="1">
        <v>0.90400000000000003</v>
      </c>
      <c r="E20" s="1">
        <v>1</v>
      </c>
      <c r="F20" s="1"/>
    </row>
    <row r="21" spans="1:6" x14ac:dyDescent="0.2">
      <c r="A21">
        <f t="shared" si="0"/>
        <v>10.25</v>
      </c>
      <c r="B21">
        <v>1</v>
      </c>
      <c r="C21" s="1">
        <v>1</v>
      </c>
      <c r="D21" s="1">
        <v>0.85899999999999999</v>
      </c>
      <c r="E21" s="1">
        <v>1</v>
      </c>
      <c r="F21" s="1"/>
    </row>
    <row r="22" spans="1:6" x14ac:dyDescent="0.2">
      <c r="A22">
        <f t="shared" si="0"/>
        <v>10</v>
      </c>
      <c r="B22">
        <v>1</v>
      </c>
      <c r="C22" s="1">
        <v>1</v>
      </c>
      <c r="D22" s="1">
        <v>0.80200000000000005</v>
      </c>
      <c r="E22" s="1">
        <v>1</v>
      </c>
      <c r="F22" s="1"/>
    </row>
    <row r="23" spans="1:6" x14ac:dyDescent="0.2">
      <c r="A23">
        <f t="shared" si="0"/>
        <v>9.75</v>
      </c>
      <c r="B23">
        <v>1</v>
      </c>
      <c r="C23" s="1">
        <v>1</v>
      </c>
      <c r="D23" s="1">
        <v>0.72399999999999998</v>
      </c>
      <c r="E23" s="1">
        <v>1</v>
      </c>
      <c r="F23" s="1"/>
    </row>
    <row r="24" spans="1:6" x14ac:dyDescent="0.2">
      <c r="A24">
        <f t="shared" si="0"/>
        <v>9.5</v>
      </c>
      <c r="B24">
        <v>1</v>
      </c>
      <c r="C24" s="1">
        <v>1</v>
      </c>
      <c r="D24" s="1">
        <v>0.63400000000000001</v>
      </c>
      <c r="E24" s="1">
        <v>0.999</v>
      </c>
      <c r="F24" s="1"/>
    </row>
    <row r="25" spans="1:6" x14ac:dyDescent="0.2">
      <c r="A25" s="2">
        <f t="shared" si="0"/>
        <v>9.25</v>
      </c>
      <c r="B25" s="2">
        <v>1</v>
      </c>
      <c r="C25" s="4">
        <v>1</v>
      </c>
      <c r="D25" s="3">
        <v>0.53100000000000003</v>
      </c>
      <c r="E25" s="1">
        <v>0.998</v>
      </c>
      <c r="F25" s="1"/>
    </row>
    <row r="26" spans="1:6" x14ac:dyDescent="0.2">
      <c r="A26">
        <f t="shared" si="0"/>
        <v>9</v>
      </c>
      <c r="B26">
        <v>1</v>
      </c>
      <c r="C26" s="1">
        <v>1</v>
      </c>
      <c r="D26" s="1">
        <v>0.42599999999999999</v>
      </c>
      <c r="E26" s="1">
        <v>0.997</v>
      </c>
      <c r="F26" s="1"/>
    </row>
    <row r="27" spans="1:6" x14ac:dyDescent="0.2">
      <c r="A27">
        <f t="shared" si="0"/>
        <v>8.75</v>
      </c>
      <c r="B27">
        <v>0.998</v>
      </c>
      <c r="C27" s="1">
        <v>1</v>
      </c>
      <c r="D27" s="1">
        <v>0.32800000000000001</v>
      </c>
      <c r="E27" s="1">
        <v>0.996</v>
      </c>
      <c r="F27" s="1"/>
    </row>
    <row r="28" spans="1:6" x14ac:dyDescent="0.2">
      <c r="A28">
        <f t="shared" si="0"/>
        <v>8.5</v>
      </c>
      <c r="B28">
        <v>0.998</v>
      </c>
      <c r="C28" s="1">
        <v>0.998</v>
      </c>
      <c r="D28" s="1">
        <v>0.24199999999999999</v>
      </c>
      <c r="E28" s="1">
        <v>0.99299999999999999</v>
      </c>
      <c r="F28" s="1"/>
    </row>
    <row r="29" spans="1:6" x14ac:dyDescent="0.2">
      <c r="A29">
        <f t="shared" si="0"/>
        <v>8.25</v>
      </c>
      <c r="B29">
        <v>0.996</v>
      </c>
      <c r="C29" s="1">
        <v>0.997</v>
      </c>
      <c r="D29" s="1">
        <v>0.17399999999999999</v>
      </c>
      <c r="E29" s="1">
        <v>0.98899999999999999</v>
      </c>
      <c r="F29" s="1"/>
    </row>
    <row r="30" spans="1:6" x14ac:dyDescent="0.2">
      <c r="A30">
        <f t="shared" si="0"/>
        <v>8</v>
      </c>
      <c r="B30">
        <v>0.995</v>
      </c>
      <c r="C30" s="1">
        <v>0.996</v>
      </c>
      <c r="D30" s="1">
        <v>0.123</v>
      </c>
      <c r="E30" s="1">
        <v>0.98399999999999999</v>
      </c>
      <c r="F30" s="1"/>
    </row>
    <row r="31" spans="1:6" x14ac:dyDescent="0.2">
      <c r="A31">
        <f t="shared" si="0"/>
        <v>7.75</v>
      </c>
      <c r="B31">
        <v>0.99199999999999999</v>
      </c>
      <c r="C31" s="1">
        <v>0.99399999999999999</v>
      </c>
      <c r="D31" s="1">
        <v>8.3000000000000004E-2</v>
      </c>
      <c r="E31" s="1">
        <v>0.97599999999999998</v>
      </c>
      <c r="F31" s="1"/>
    </row>
    <row r="32" spans="1:6" x14ac:dyDescent="0.2">
      <c r="A32">
        <f t="shared" si="0"/>
        <v>7.5</v>
      </c>
      <c r="B32">
        <v>0.98799999999999999</v>
      </c>
      <c r="C32" s="1">
        <v>0.99099999999999999</v>
      </c>
      <c r="D32" s="1">
        <v>5.6000000000000001E-2</v>
      </c>
      <c r="E32" s="1">
        <v>0.96299999999999997</v>
      </c>
      <c r="F32" s="1"/>
    </row>
    <row r="33" spans="1:6" x14ac:dyDescent="0.2">
      <c r="A33">
        <f t="shared" si="0"/>
        <v>7.25</v>
      </c>
      <c r="B33">
        <v>0.98199999999999998</v>
      </c>
      <c r="C33" s="1">
        <v>0.98599999999999999</v>
      </c>
      <c r="D33" s="1">
        <v>3.7999999999999999E-2</v>
      </c>
      <c r="E33" s="1">
        <v>0.94499999999999995</v>
      </c>
      <c r="F33" s="1"/>
    </row>
    <row r="34" spans="1:6" x14ac:dyDescent="0.2">
      <c r="A34">
        <f t="shared" si="0"/>
        <v>7</v>
      </c>
      <c r="B34">
        <v>0.97199999999999998</v>
      </c>
      <c r="C34" s="1">
        <v>0.97899999999999998</v>
      </c>
      <c r="D34" s="1">
        <v>2.5000000000000001E-2</v>
      </c>
      <c r="E34" s="1">
        <v>0.91900000000000004</v>
      </c>
      <c r="F34" s="1"/>
    </row>
    <row r="35" spans="1:6" x14ac:dyDescent="0.2">
      <c r="A35">
        <f t="shared" si="0"/>
        <v>6.75</v>
      </c>
      <c r="B35">
        <v>0.95899999999999996</v>
      </c>
      <c r="C35" s="1">
        <v>0.96799999999999997</v>
      </c>
      <c r="D35" s="1">
        <v>1.6E-2</v>
      </c>
      <c r="E35" s="1">
        <v>0.88300000000000001</v>
      </c>
      <c r="F35" s="1"/>
    </row>
    <row r="36" spans="1:6" x14ac:dyDescent="0.2">
      <c r="A36">
        <f t="shared" si="0"/>
        <v>6.5</v>
      </c>
      <c r="B36">
        <v>0.93900000000000006</v>
      </c>
      <c r="C36" s="1">
        <v>0.95199999999999996</v>
      </c>
      <c r="D36" s="1">
        <v>1.0999999999999999E-2</v>
      </c>
      <c r="E36" s="1">
        <v>0.82899999999999996</v>
      </c>
      <c r="F36" s="1"/>
    </row>
    <row r="37" spans="1:6" x14ac:dyDescent="0.2">
      <c r="A37">
        <f t="shared" si="0"/>
        <v>6.25</v>
      </c>
      <c r="B37">
        <v>0.90900000000000003</v>
      </c>
      <c r="C37" s="1">
        <v>0.93</v>
      </c>
      <c r="D37" s="1">
        <v>7.0000000000000001E-3</v>
      </c>
      <c r="E37" s="1">
        <v>0.76</v>
      </c>
      <c r="F37" s="1"/>
    </row>
    <row r="38" spans="1:6" x14ac:dyDescent="0.2">
      <c r="A38">
        <f t="shared" si="0"/>
        <v>6</v>
      </c>
      <c r="B38">
        <v>0.86799999999999999</v>
      </c>
      <c r="C38" s="1">
        <v>0.89600000000000002</v>
      </c>
      <c r="D38" s="1">
        <v>5.0000000000000001E-3</v>
      </c>
      <c r="E38" s="1">
        <v>0.67600000000000005</v>
      </c>
      <c r="F38" s="1"/>
    </row>
    <row r="39" spans="1:6" x14ac:dyDescent="0.2">
      <c r="A39">
        <f t="shared" si="0"/>
        <v>5.75</v>
      </c>
      <c r="B39">
        <v>0.81099999999999994</v>
      </c>
      <c r="C39" s="1">
        <v>0.84899999999999998</v>
      </c>
      <c r="D39" s="1">
        <v>3.0000000000000001E-3</v>
      </c>
      <c r="E39" s="1">
        <v>0.57699999999999996</v>
      </c>
      <c r="F39" s="1"/>
    </row>
    <row r="40" spans="1:6" x14ac:dyDescent="0.2">
      <c r="A40" s="2">
        <f t="shared" si="0"/>
        <v>5.5</v>
      </c>
      <c r="B40" s="2">
        <v>0.73699999999999999</v>
      </c>
      <c r="C40" s="1">
        <v>0.78600000000000003</v>
      </c>
      <c r="D40" s="1">
        <v>2E-3</v>
      </c>
      <c r="E40" s="3">
        <v>0.47399999999999998</v>
      </c>
      <c r="F40" s="1"/>
    </row>
    <row r="41" spans="1:6" x14ac:dyDescent="0.2">
      <c r="A41">
        <f t="shared" si="0"/>
        <v>5.25</v>
      </c>
      <c r="B41">
        <v>0.64600000000000002</v>
      </c>
      <c r="C41" s="1">
        <v>0.70699999999999996</v>
      </c>
      <c r="D41" s="1">
        <v>0</v>
      </c>
      <c r="E41" s="1">
        <v>0.37</v>
      </c>
      <c r="F41" s="1"/>
    </row>
    <row r="42" spans="1:6" x14ac:dyDescent="0.2">
      <c r="A42">
        <f t="shared" si="0"/>
        <v>5</v>
      </c>
      <c r="B42">
        <v>0.54499999999999993</v>
      </c>
      <c r="C42" s="1">
        <v>0.61299999999999999</v>
      </c>
      <c r="D42" s="1">
        <v>0</v>
      </c>
      <c r="E42" s="1">
        <v>0.27800000000000002</v>
      </c>
      <c r="F42" s="1"/>
    </row>
    <row r="43" spans="1:6" x14ac:dyDescent="0.2">
      <c r="A43" s="2">
        <f t="shared" si="0"/>
        <v>4.75</v>
      </c>
      <c r="B43" s="2">
        <v>0.44199999999999995</v>
      </c>
      <c r="C43" s="3">
        <v>0.51</v>
      </c>
      <c r="D43" s="1">
        <v>0</v>
      </c>
      <c r="E43" s="1">
        <v>0.20100000000000001</v>
      </c>
      <c r="F43" s="1"/>
    </row>
    <row r="44" spans="1:6" x14ac:dyDescent="0.2">
      <c r="A44">
        <f t="shared" si="0"/>
        <v>4.5</v>
      </c>
      <c r="B44">
        <v>0.34099999999999997</v>
      </c>
      <c r="C44" s="1">
        <v>0.40400000000000003</v>
      </c>
      <c r="D44" s="1">
        <v>0</v>
      </c>
      <c r="E44" s="1">
        <v>0.14299999999999999</v>
      </c>
      <c r="F44" s="1"/>
    </row>
    <row r="45" spans="1:6" x14ac:dyDescent="0.2">
      <c r="A45">
        <f t="shared" si="0"/>
        <v>4.25</v>
      </c>
      <c r="B45">
        <v>0.255</v>
      </c>
      <c r="C45" s="1">
        <v>0.309</v>
      </c>
      <c r="D45" s="1">
        <v>0</v>
      </c>
      <c r="E45" s="1">
        <v>9.8000000000000004E-2</v>
      </c>
      <c r="F45" s="1"/>
    </row>
    <row r="46" spans="1:6" x14ac:dyDescent="0.2">
      <c r="A46">
        <f t="shared" si="0"/>
        <v>4</v>
      </c>
      <c r="B46">
        <v>0.18300000000000005</v>
      </c>
      <c r="C46" s="1">
        <v>0.22700000000000001</v>
      </c>
      <c r="D46" s="1">
        <v>0</v>
      </c>
      <c r="E46" s="1">
        <v>6.6000000000000003E-2</v>
      </c>
      <c r="F46" s="1"/>
    </row>
    <row r="47" spans="1:6" x14ac:dyDescent="0.2">
      <c r="A47">
        <f t="shared" si="0"/>
        <v>3.75</v>
      </c>
      <c r="B47">
        <v>0.127</v>
      </c>
      <c r="C47" s="1">
        <v>0.16200000000000001</v>
      </c>
      <c r="D47" s="1">
        <v>0</v>
      </c>
      <c r="E47" s="1">
        <v>4.4999999999999998E-2</v>
      </c>
      <c r="F47" s="1"/>
    </row>
    <row r="48" spans="1:6" x14ac:dyDescent="0.2">
      <c r="A48">
        <f t="shared" si="0"/>
        <v>3.5</v>
      </c>
      <c r="B48">
        <v>8.8999999999999968E-2</v>
      </c>
      <c r="C48" s="1">
        <v>0.111</v>
      </c>
      <c r="D48" s="1">
        <v>0</v>
      </c>
      <c r="E48" s="1">
        <v>2.8000000000000001E-2</v>
      </c>
      <c r="F48" s="1"/>
    </row>
    <row r="49" spans="1:6" x14ac:dyDescent="0.2">
      <c r="A49">
        <f t="shared" si="0"/>
        <v>3.25</v>
      </c>
      <c r="B49">
        <v>5.9000000000000052E-2</v>
      </c>
      <c r="C49" s="1">
        <v>7.5999999999999998E-2</v>
      </c>
      <c r="D49" s="1">
        <v>0</v>
      </c>
      <c r="E49" s="1">
        <v>1.9E-2</v>
      </c>
      <c r="F49" s="1"/>
    </row>
    <row r="50" spans="1:6" x14ac:dyDescent="0.2">
      <c r="A50">
        <f t="shared" si="0"/>
        <v>3</v>
      </c>
      <c r="B50">
        <v>4.0000000000000036E-2</v>
      </c>
      <c r="C50" s="1">
        <v>5.0999999999999997E-2</v>
      </c>
      <c r="D50" s="1">
        <v>0</v>
      </c>
      <c r="E50" s="1">
        <v>1.2999999999999999E-2</v>
      </c>
      <c r="F50" s="1"/>
    </row>
    <row r="51" spans="1:6" x14ac:dyDescent="0.2">
      <c r="A51">
        <f t="shared" si="0"/>
        <v>2.75</v>
      </c>
      <c r="B51">
        <v>2.6000000000000023E-2</v>
      </c>
      <c r="C51" s="1">
        <v>3.4000000000000002E-2</v>
      </c>
      <c r="D51" s="1">
        <v>0</v>
      </c>
      <c r="E51" s="1">
        <v>8.0000000000000002E-3</v>
      </c>
      <c r="F51" s="1"/>
    </row>
    <row r="52" spans="1:6" x14ac:dyDescent="0.2">
      <c r="A52">
        <f t="shared" si="0"/>
        <v>2.5</v>
      </c>
      <c r="B52">
        <v>1.7000000000000015E-2</v>
      </c>
      <c r="C52" s="1">
        <v>2.3E-2</v>
      </c>
      <c r="D52" s="1">
        <v>0</v>
      </c>
      <c r="E52" s="1">
        <v>5.0000000000000001E-3</v>
      </c>
      <c r="F52" s="1"/>
    </row>
    <row r="53" spans="1:6" x14ac:dyDescent="0.2">
      <c r="A53">
        <f t="shared" si="0"/>
        <v>2.25</v>
      </c>
      <c r="B53">
        <v>1.2000000000000011E-2</v>
      </c>
      <c r="C53" s="1">
        <v>1.4999999999999999E-2</v>
      </c>
      <c r="D53" s="1">
        <v>0</v>
      </c>
      <c r="E53" s="1">
        <v>4.0000000000000001E-3</v>
      </c>
      <c r="F53" s="1"/>
    </row>
    <row r="54" spans="1:6" x14ac:dyDescent="0.2">
      <c r="A54">
        <f t="shared" si="0"/>
        <v>2</v>
      </c>
      <c r="B54">
        <v>8.0000000000000071E-3</v>
      </c>
      <c r="C54" s="1">
        <v>0.01</v>
      </c>
      <c r="D54" s="1">
        <v>0</v>
      </c>
      <c r="E54" s="1">
        <v>2E-3</v>
      </c>
      <c r="F54" s="1"/>
    </row>
    <row r="55" spans="1:6" x14ac:dyDescent="0.2">
      <c r="A55">
        <f t="shared" si="0"/>
        <v>1.75</v>
      </c>
      <c r="B55">
        <v>6.0000000000000053E-3</v>
      </c>
      <c r="C55" s="1">
        <v>6.0000000000000001E-3</v>
      </c>
      <c r="D55" s="1">
        <v>0</v>
      </c>
      <c r="E55" s="1">
        <v>0</v>
      </c>
      <c r="F55" s="1"/>
    </row>
    <row r="56" spans="1:6" x14ac:dyDescent="0.2">
      <c r="A56">
        <f t="shared" si="0"/>
        <v>1.5</v>
      </c>
      <c r="B56">
        <v>4.0000000000000036E-3</v>
      </c>
      <c r="C56" s="1">
        <v>4.0000000000000001E-3</v>
      </c>
      <c r="D56" s="1">
        <v>0</v>
      </c>
      <c r="E56" s="1">
        <v>0</v>
      </c>
      <c r="F56" s="1"/>
    </row>
    <row r="57" spans="1:6" x14ac:dyDescent="0.2">
      <c r="A57">
        <f t="shared" si="0"/>
        <v>1.25</v>
      </c>
      <c r="B57">
        <v>3.0000000000000027E-3</v>
      </c>
      <c r="C57" s="1">
        <v>3.0000000000000001E-3</v>
      </c>
      <c r="D57" s="1">
        <v>0</v>
      </c>
      <c r="E57" s="1">
        <v>0</v>
      </c>
      <c r="F57" s="1"/>
    </row>
    <row r="58" spans="1:6" x14ac:dyDescent="0.2">
      <c r="A58">
        <f t="shared" si="0"/>
        <v>1</v>
      </c>
      <c r="B58">
        <v>2.0000000000000018E-3</v>
      </c>
      <c r="C58" s="1">
        <v>2E-3</v>
      </c>
      <c r="D58" s="1">
        <v>0</v>
      </c>
      <c r="E58" s="1">
        <v>0</v>
      </c>
      <c r="F58" s="1"/>
    </row>
    <row r="59" spans="1:6" x14ac:dyDescent="0.2">
      <c r="A59">
        <f t="shared" si="0"/>
        <v>0.75</v>
      </c>
      <c r="B59">
        <v>0</v>
      </c>
      <c r="C59" s="1">
        <v>1E-3</v>
      </c>
      <c r="D59" s="1">
        <v>0</v>
      </c>
      <c r="E59" s="1">
        <v>0</v>
      </c>
      <c r="F59" s="1"/>
    </row>
    <row r="60" spans="1:6" x14ac:dyDescent="0.2">
      <c r="A60">
        <f t="shared" si="0"/>
        <v>0.5</v>
      </c>
      <c r="B60">
        <v>0</v>
      </c>
      <c r="C60" s="1">
        <v>0</v>
      </c>
      <c r="D60" s="1">
        <v>0</v>
      </c>
      <c r="E60" s="1">
        <v>0</v>
      </c>
      <c r="F60" s="1"/>
    </row>
    <row r="61" spans="1:6" x14ac:dyDescent="0.2">
      <c r="A61">
        <f t="shared" si="0"/>
        <v>0.25</v>
      </c>
      <c r="B61">
        <v>0</v>
      </c>
      <c r="C61" s="1">
        <v>0</v>
      </c>
      <c r="D61" s="1">
        <v>0</v>
      </c>
      <c r="E61" s="1">
        <v>0</v>
      </c>
      <c r="F61" s="1"/>
    </row>
    <row r="62" spans="1:6" x14ac:dyDescent="0.2">
      <c r="A62">
        <f t="shared" si="0"/>
        <v>0</v>
      </c>
      <c r="B62">
        <v>0</v>
      </c>
      <c r="C62" s="1">
        <v>0</v>
      </c>
      <c r="D62" s="1">
        <v>0</v>
      </c>
      <c r="E62" s="1">
        <v>0</v>
      </c>
      <c r="F62" s="1"/>
    </row>
    <row r="63" spans="1:6" x14ac:dyDescent="0.2">
      <c r="A63">
        <f t="shared" si="0"/>
        <v>-0.25</v>
      </c>
      <c r="B63">
        <v>0</v>
      </c>
      <c r="C63" s="1">
        <v>0</v>
      </c>
      <c r="D63" s="1">
        <v>0</v>
      </c>
      <c r="E63" s="1">
        <v>0</v>
      </c>
      <c r="F63" s="1"/>
    </row>
    <row r="64" spans="1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</sheetData>
  <mergeCells count="5">
    <mergeCell ref="G7:I7"/>
    <mergeCell ref="G2:L2"/>
    <mergeCell ref="M2:O2"/>
    <mergeCell ref="M3:O3"/>
    <mergeCell ref="P2:Q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O34" sqref="O34"/>
    </sheetView>
  </sheetViews>
  <sheetFormatPr baseColWidth="10" defaultRowHeight="16" x14ac:dyDescent="0.2"/>
  <sheetData>
    <row r="1" spans="1:19" ht="2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9" x14ac:dyDescent="0.2">
      <c r="A2" t="s">
        <v>9</v>
      </c>
      <c r="B2" t="s">
        <v>10</v>
      </c>
      <c r="C2">
        <v>7.4</v>
      </c>
      <c r="D2" t="s">
        <v>11</v>
      </c>
      <c r="E2" t="s">
        <v>10</v>
      </c>
      <c r="F2">
        <v>0</v>
      </c>
      <c r="G2" t="s">
        <v>12</v>
      </c>
      <c r="H2" t="s">
        <v>10</v>
      </c>
      <c r="I2" t="s">
        <v>13</v>
      </c>
      <c r="J2" t="s">
        <v>14</v>
      </c>
      <c r="K2" t="s">
        <v>15</v>
      </c>
      <c r="L2" t="s">
        <v>10</v>
      </c>
      <c r="M2">
        <v>10.8</v>
      </c>
      <c r="N2" t="s">
        <v>16</v>
      </c>
      <c r="O2" t="s">
        <v>17</v>
      </c>
      <c r="Q2">
        <v>10.51</v>
      </c>
      <c r="R2">
        <v>4.75</v>
      </c>
      <c r="S2">
        <f>Q2-R2</f>
        <v>5.76</v>
      </c>
    </row>
    <row r="3" spans="1:19" x14ac:dyDescent="0.2">
      <c r="A3" t="s">
        <v>9</v>
      </c>
      <c r="B3" t="s">
        <v>10</v>
      </c>
      <c r="C3">
        <v>7.4</v>
      </c>
      <c r="D3" t="s">
        <v>11</v>
      </c>
      <c r="E3" t="s">
        <v>10</v>
      </c>
      <c r="F3">
        <v>0</v>
      </c>
      <c r="G3" t="s">
        <v>12</v>
      </c>
      <c r="H3" t="s">
        <v>10</v>
      </c>
      <c r="I3" t="s">
        <v>13</v>
      </c>
      <c r="J3" t="s">
        <v>14</v>
      </c>
      <c r="K3" t="s">
        <v>15</v>
      </c>
      <c r="L3" t="s">
        <v>10</v>
      </c>
      <c r="M3">
        <v>10.8</v>
      </c>
      <c r="N3" t="s">
        <v>16</v>
      </c>
      <c r="O3">
        <f>STDEV(M2:M12)</f>
        <v>0.40040207065126193</v>
      </c>
      <c r="Q3">
        <v>15.06</v>
      </c>
      <c r="R3">
        <v>9.25</v>
      </c>
      <c r="S3">
        <f t="shared" ref="S3:S4" si="0">Q3-R3</f>
        <v>5.8100000000000005</v>
      </c>
    </row>
    <row r="4" spans="1:19" x14ac:dyDescent="0.2">
      <c r="A4" t="s">
        <v>9</v>
      </c>
      <c r="B4" t="s">
        <v>10</v>
      </c>
      <c r="C4">
        <v>7.4</v>
      </c>
      <c r="D4" t="s">
        <v>11</v>
      </c>
      <c r="E4" t="s">
        <v>10</v>
      </c>
      <c r="F4">
        <v>0</v>
      </c>
      <c r="G4" t="s">
        <v>12</v>
      </c>
      <c r="H4" t="s">
        <v>10</v>
      </c>
      <c r="I4" t="s">
        <v>13</v>
      </c>
      <c r="J4" t="s">
        <v>14</v>
      </c>
      <c r="K4" t="s">
        <v>15</v>
      </c>
      <c r="L4" t="s">
        <v>10</v>
      </c>
      <c r="M4">
        <v>10.11</v>
      </c>
      <c r="N4" t="s">
        <v>16</v>
      </c>
      <c r="Q4">
        <v>11.41</v>
      </c>
      <c r="R4">
        <v>5.5</v>
      </c>
      <c r="S4">
        <f t="shared" si="0"/>
        <v>5.91</v>
      </c>
    </row>
    <row r="5" spans="1:19" x14ac:dyDescent="0.2">
      <c r="A5" t="s">
        <v>9</v>
      </c>
      <c r="B5" t="s">
        <v>10</v>
      </c>
      <c r="C5">
        <v>7.4</v>
      </c>
      <c r="D5" t="s">
        <v>11</v>
      </c>
      <c r="E5" t="s">
        <v>10</v>
      </c>
      <c r="F5">
        <v>0</v>
      </c>
      <c r="G5" t="s">
        <v>12</v>
      </c>
      <c r="H5" t="s">
        <v>10</v>
      </c>
      <c r="I5" t="s">
        <v>13</v>
      </c>
      <c r="J5" t="s">
        <v>14</v>
      </c>
      <c r="K5" t="s">
        <v>15</v>
      </c>
      <c r="L5" t="s">
        <v>10</v>
      </c>
      <c r="M5">
        <v>10.78</v>
      </c>
      <c r="N5" t="s">
        <v>16</v>
      </c>
    </row>
    <row r="6" spans="1:19" x14ac:dyDescent="0.2">
      <c r="A6" t="s">
        <v>9</v>
      </c>
      <c r="B6" t="s">
        <v>10</v>
      </c>
      <c r="C6">
        <v>7.4</v>
      </c>
      <c r="D6" t="s">
        <v>11</v>
      </c>
      <c r="E6" t="s">
        <v>10</v>
      </c>
      <c r="F6">
        <v>0</v>
      </c>
      <c r="G6" t="s">
        <v>12</v>
      </c>
      <c r="H6" t="s">
        <v>10</v>
      </c>
      <c r="I6" t="s">
        <v>13</v>
      </c>
      <c r="J6" t="s">
        <v>14</v>
      </c>
      <c r="K6" t="s">
        <v>15</v>
      </c>
      <c r="L6" t="s">
        <v>10</v>
      </c>
      <c r="M6">
        <v>10.79</v>
      </c>
      <c r="N6" t="s">
        <v>16</v>
      </c>
    </row>
    <row r="7" spans="1:19" x14ac:dyDescent="0.2">
      <c r="A7" t="s">
        <v>9</v>
      </c>
      <c r="B7" t="s">
        <v>10</v>
      </c>
      <c r="C7">
        <v>7.4</v>
      </c>
      <c r="D7" t="s">
        <v>11</v>
      </c>
      <c r="E7" t="s">
        <v>10</v>
      </c>
      <c r="F7">
        <v>0</v>
      </c>
      <c r="G7" t="s">
        <v>12</v>
      </c>
      <c r="H7" t="s">
        <v>10</v>
      </c>
      <c r="I7" t="s">
        <v>13</v>
      </c>
      <c r="J7" t="s">
        <v>14</v>
      </c>
      <c r="K7" t="s">
        <v>15</v>
      </c>
      <c r="L7" t="s">
        <v>10</v>
      </c>
      <c r="M7">
        <v>10.1</v>
      </c>
      <c r="N7" t="s">
        <v>16</v>
      </c>
    </row>
    <row r="8" spans="1:19" x14ac:dyDescent="0.2">
      <c r="A8" t="s">
        <v>9</v>
      </c>
      <c r="B8" t="s">
        <v>10</v>
      </c>
      <c r="C8">
        <v>7.4</v>
      </c>
      <c r="D8" t="s">
        <v>11</v>
      </c>
      <c r="E8" t="s">
        <v>10</v>
      </c>
      <c r="F8">
        <v>0</v>
      </c>
      <c r="G8" t="s">
        <v>12</v>
      </c>
      <c r="H8" t="s">
        <v>10</v>
      </c>
      <c r="I8" t="s">
        <v>13</v>
      </c>
      <c r="J8" t="s">
        <v>14</v>
      </c>
      <c r="K8" t="s">
        <v>15</v>
      </c>
      <c r="L8" t="s">
        <v>10</v>
      </c>
      <c r="M8">
        <v>10.77</v>
      </c>
      <c r="N8" t="s">
        <v>16</v>
      </c>
    </row>
    <row r="9" spans="1:19" x14ac:dyDescent="0.2">
      <c r="A9" t="s">
        <v>9</v>
      </c>
      <c r="B9" t="s">
        <v>10</v>
      </c>
      <c r="C9">
        <v>7.4</v>
      </c>
      <c r="D9" t="s">
        <v>11</v>
      </c>
      <c r="E9" t="s">
        <v>10</v>
      </c>
      <c r="F9">
        <v>0</v>
      </c>
      <c r="G9" t="s">
        <v>12</v>
      </c>
      <c r="H9" t="s">
        <v>10</v>
      </c>
      <c r="I9" t="s">
        <v>13</v>
      </c>
      <c r="J9" t="s">
        <v>14</v>
      </c>
      <c r="K9" t="s">
        <v>15</v>
      </c>
      <c r="L9" t="s">
        <v>10</v>
      </c>
      <c r="M9">
        <v>10.48</v>
      </c>
      <c r="N9" t="s">
        <v>16</v>
      </c>
    </row>
    <row r="10" spans="1:19" x14ac:dyDescent="0.2">
      <c r="A10" t="s">
        <v>9</v>
      </c>
      <c r="B10" t="s">
        <v>10</v>
      </c>
      <c r="C10">
        <v>7.4</v>
      </c>
      <c r="D10" t="s">
        <v>11</v>
      </c>
      <c r="E10" t="s">
        <v>10</v>
      </c>
      <c r="F10">
        <v>0</v>
      </c>
      <c r="G10" t="s">
        <v>12</v>
      </c>
      <c r="H10" t="s">
        <v>10</v>
      </c>
      <c r="I10" t="s">
        <v>13</v>
      </c>
      <c r="J10" t="s">
        <v>14</v>
      </c>
      <c r="K10" t="s">
        <v>15</v>
      </c>
      <c r="L10" t="s">
        <v>10</v>
      </c>
      <c r="M10">
        <v>11.09</v>
      </c>
      <c r="N10" t="s">
        <v>16</v>
      </c>
    </row>
    <row r="11" spans="1:19" x14ac:dyDescent="0.2">
      <c r="A11" t="s">
        <v>9</v>
      </c>
      <c r="B11" t="s">
        <v>10</v>
      </c>
      <c r="C11">
        <v>7.4</v>
      </c>
      <c r="D11" t="s">
        <v>11</v>
      </c>
      <c r="E11" t="s">
        <v>10</v>
      </c>
      <c r="F11">
        <v>0</v>
      </c>
      <c r="G11" t="s">
        <v>12</v>
      </c>
      <c r="H11" t="s">
        <v>10</v>
      </c>
      <c r="I11" t="s">
        <v>13</v>
      </c>
      <c r="J11" t="s">
        <v>14</v>
      </c>
      <c r="K11" t="s">
        <v>15</v>
      </c>
      <c r="L11" t="s">
        <v>10</v>
      </c>
      <c r="M11">
        <v>9.99</v>
      </c>
      <c r="N11" t="s">
        <v>16</v>
      </c>
    </row>
    <row r="12" spans="1:19" x14ac:dyDescent="0.2">
      <c r="A12" t="s">
        <v>9</v>
      </c>
      <c r="B12" t="s">
        <v>10</v>
      </c>
      <c r="C12">
        <v>7.4</v>
      </c>
      <c r="D12" t="s">
        <v>11</v>
      </c>
      <c r="E12" t="s">
        <v>10</v>
      </c>
      <c r="F12">
        <v>0</v>
      </c>
      <c r="G12" t="s">
        <v>12</v>
      </c>
      <c r="H12" t="s">
        <v>10</v>
      </c>
      <c r="I12" t="s">
        <v>13</v>
      </c>
      <c r="J12" t="s">
        <v>14</v>
      </c>
      <c r="K12" t="s">
        <v>15</v>
      </c>
      <c r="L12" t="s">
        <v>10</v>
      </c>
      <c r="M12">
        <v>9.98</v>
      </c>
      <c r="N12" t="s">
        <v>16</v>
      </c>
    </row>
    <row r="13" spans="1:19" x14ac:dyDescent="0.2">
      <c r="M13">
        <f>AVERAGE(M2:M12)</f>
        <v>10.517272727272728</v>
      </c>
    </row>
    <row r="15" spans="1:19" ht="24" x14ac:dyDescent="0.3">
      <c r="A15" s="21" t="s">
        <v>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9" x14ac:dyDescent="0.2">
      <c r="A16" t="s">
        <v>9</v>
      </c>
      <c r="B16" t="s">
        <v>10</v>
      </c>
      <c r="C16">
        <v>7.4</v>
      </c>
      <c r="D16" t="s">
        <v>11</v>
      </c>
      <c r="E16" t="s">
        <v>10</v>
      </c>
      <c r="F16">
        <v>0</v>
      </c>
      <c r="G16" t="s">
        <v>12</v>
      </c>
      <c r="H16" t="s">
        <v>10</v>
      </c>
      <c r="I16" t="s">
        <v>18</v>
      </c>
      <c r="J16" t="s">
        <v>14</v>
      </c>
      <c r="K16" t="s">
        <v>15</v>
      </c>
      <c r="L16" t="s">
        <v>10</v>
      </c>
      <c r="M16">
        <v>15</v>
      </c>
      <c r="N16" t="s">
        <v>16</v>
      </c>
      <c r="O16" t="s">
        <v>19</v>
      </c>
    </row>
    <row r="17" spans="1:15" x14ac:dyDescent="0.2">
      <c r="A17" t="s">
        <v>9</v>
      </c>
      <c r="B17" t="s">
        <v>10</v>
      </c>
      <c r="C17">
        <v>7.4</v>
      </c>
      <c r="D17" t="s">
        <v>11</v>
      </c>
      <c r="E17" t="s">
        <v>10</v>
      </c>
      <c r="F17">
        <v>0</v>
      </c>
      <c r="G17" t="s">
        <v>12</v>
      </c>
      <c r="H17" t="s">
        <v>10</v>
      </c>
      <c r="I17" t="s">
        <v>18</v>
      </c>
      <c r="J17" t="s">
        <v>14</v>
      </c>
      <c r="K17" t="s">
        <v>15</v>
      </c>
      <c r="L17" t="s">
        <v>10</v>
      </c>
      <c r="M17">
        <v>14.51</v>
      </c>
      <c r="N17" t="s">
        <v>16</v>
      </c>
      <c r="O17">
        <f>STDEV(M16:M28)</f>
        <v>0.34010933385362885</v>
      </c>
    </row>
    <row r="18" spans="1:15" x14ac:dyDescent="0.2">
      <c r="A18" t="s">
        <v>9</v>
      </c>
      <c r="B18" t="s">
        <v>10</v>
      </c>
      <c r="C18">
        <v>7.4</v>
      </c>
      <c r="D18" t="s">
        <v>11</v>
      </c>
      <c r="E18" t="s">
        <v>10</v>
      </c>
      <c r="F18">
        <v>0</v>
      </c>
      <c r="G18" t="s">
        <v>12</v>
      </c>
      <c r="H18" t="s">
        <v>10</v>
      </c>
      <c r="I18" t="s">
        <v>18</v>
      </c>
      <c r="J18" t="s">
        <v>14</v>
      </c>
      <c r="K18" t="s">
        <v>15</v>
      </c>
      <c r="L18" t="s">
        <v>10</v>
      </c>
      <c r="M18">
        <v>15.21</v>
      </c>
      <c r="N18" t="s">
        <v>16</v>
      </c>
    </row>
    <row r="19" spans="1:15" x14ac:dyDescent="0.2">
      <c r="A19" t="s">
        <v>9</v>
      </c>
      <c r="B19" t="s">
        <v>10</v>
      </c>
      <c r="C19">
        <v>7.4</v>
      </c>
      <c r="D19" t="s">
        <v>11</v>
      </c>
      <c r="E19" t="s">
        <v>10</v>
      </c>
      <c r="F19">
        <v>0</v>
      </c>
      <c r="G19" t="s">
        <v>12</v>
      </c>
      <c r="H19" t="s">
        <v>10</v>
      </c>
      <c r="I19" t="s">
        <v>18</v>
      </c>
      <c r="J19" t="s">
        <v>14</v>
      </c>
      <c r="K19" t="s">
        <v>15</v>
      </c>
      <c r="L19" t="s">
        <v>10</v>
      </c>
      <c r="M19">
        <v>15.55</v>
      </c>
      <c r="N19" t="s">
        <v>16</v>
      </c>
    </row>
    <row r="20" spans="1:15" x14ac:dyDescent="0.2">
      <c r="A20" t="s">
        <v>9</v>
      </c>
      <c r="B20" t="s">
        <v>10</v>
      </c>
      <c r="C20">
        <v>7.4</v>
      </c>
      <c r="D20" t="s">
        <v>11</v>
      </c>
      <c r="E20" t="s">
        <v>10</v>
      </c>
      <c r="F20">
        <v>0</v>
      </c>
      <c r="G20" t="s">
        <v>12</v>
      </c>
      <c r="H20" t="s">
        <v>10</v>
      </c>
      <c r="I20" t="s">
        <v>18</v>
      </c>
      <c r="J20" t="s">
        <v>14</v>
      </c>
      <c r="K20" t="s">
        <v>15</v>
      </c>
      <c r="L20" t="s">
        <v>10</v>
      </c>
      <c r="M20">
        <v>15.02</v>
      </c>
      <c r="N20" t="s">
        <v>16</v>
      </c>
    </row>
    <row r="21" spans="1:15" x14ac:dyDescent="0.2">
      <c r="A21" t="s">
        <v>9</v>
      </c>
      <c r="B21" t="s">
        <v>10</v>
      </c>
      <c r="C21">
        <v>7.4</v>
      </c>
      <c r="D21" t="s">
        <v>11</v>
      </c>
      <c r="E21" t="s">
        <v>10</v>
      </c>
      <c r="F21">
        <v>0</v>
      </c>
      <c r="G21" t="s">
        <v>12</v>
      </c>
      <c r="H21" t="s">
        <v>10</v>
      </c>
      <c r="I21" t="s">
        <v>18</v>
      </c>
      <c r="J21" t="s">
        <v>14</v>
      </c>
      <c r="K21" t="s">
        <v>15</v>
      </c>
      <c r="L21" t="s">
        <v>10</v>
      </c>
      <c r="M21">
        <v>15.64</v>
      </c>
      <c r="N21" t="s">
        <v>16</v>
      </c>
    </row>
    <row r="22" spans="1:15" x14ac:dyDescent="0.2">
      <c r="A22" t="s">
        <v>9</v>
      </c>
      <c r="B22" t="s">
        <v>10</v>
      </c>
      <c r="C22">
        <v>7.4</v>
      </c>
      <c r="D22" t="s">
        <v>11</v>
      </c>
      <c r="E22" t="s">
        <v>10</v>
      </c>
      <c r="F22">
        <v>0</v>
      </c>
      <c r="G22" t="s">
        <v>12</v>
      </c>
      <c r="H22" t="s">
        <v>10</v>
      </c>
      <c r="I22" t="s">
        <v>18</v>
      </c>
      <c r="J22" t="s">
        <v>14</v>
      </c>
      <c r="K22" t="s">
        <v>15</v>
      </c>
      <c r="L22" t="s">
        <v>10</v>
      </c>
      <c r="M22">
        <v>14.72</v>
      </c>
      <c r="N22" t="s">
        <v>16</v>
      </c>
    </row>
    <row r="23" spans="1:15" x14ac:dyDescent="0.2">
      <c r="A23" t="s">
        <v>9</v>
      </c>
      <c r="B23" t="s">
        <v>10</v>
      </c>
      <c r="C23">
        <v>7.4</v>
      </c>
      <c r="D23" t="s">
        <v>11</v>
      </c>
      <c r="E23" t="s">
        <v>10</v>
      </c>
      <c r="F23">
        <v>0</v>
      </c>
      <c r="G23" t="s">
        <v>12</v>
      </c>
      <c r="H23" t="s">
        <v>10</v>
      </c>
      <c r="I23" t="s">
        <v>18</v>
      </c>
      <c r="J23" t="s">
        <v>14</v>
      </c>
      <c r="K23" t="s">
        <v>15</v>
      </c>
      <c r="L23" t="s">
        <v>10</v>
      </c>
      <c r="M23">
        <v>15.13</v>
      </c>
      <c r="N23" t="s">
        <v>16</v>
      </c>
    </row>
    <row r="24" spans="1:15" x14ac:dyDescent="0.2">
      <c r="A24" t="s">
        <v>9</v>
      </c>
      <c r="B24" t="s">
        <v>10</v>
      </c>
      <c r="C24">
        <v>7.4</v>
      </c>
      <c r="D24" t="s">
        <v>11</v>
      </c>
      <c r="E24" t="s">
        <v>10</v>
      </c>
      <c r="F24">
        <v>0</v>
      </c>
      <c r="G24" t="s">
        <v>12</v>
      </c>
      <c r="H24" t="s">
        <v>10</v>
      </c>
      <c r="I24" t="s">
        <v>18</v>
      </c>
      <c r="J24" t="s">
        <v>14</v>
      </c>
      <c r="K24" t="s">
        <v>15</v>
      </c>
      <c r="L24" t="s">
        <v>10</v>
      </c>
      <c r="M24">
        <v>15.04</v>
      </c>
      <c r="N24" t="s">
        <v>16</v>
      </c>
    </row>
    <row r="25" spans="1:15" x14ac:dyDescent="0.2">
      <c r="A25" t="s">
        <v>9</v>
      </c>
      <c r="B25" t="s">
        <v>10</v>
      </c>
      <c r="C25">
        <v>7.4</v>
      </c>
      <c r="D25" t="s">
        <v>11</v>
      </c>
      <c r="E25" t="s">
        <v>10</v>
      </c>
      <c r="F25">
        <v>0</v>
      </c>
      <c r="G25" t="s">
        <v>12</v>
      </c>
      <c r="H25" t="s">
        <v>10</v>
      </c>
      <c r="I25" t="s">
        <v>18</v>
      </c>
      <c r="J25" t="s">
        <v>14</v>
      </c>
      <c r="K25" t="s">
        <v>15</v>
      </c>
      <c r="L25" t="s">
        <v>10</v>
      </c>
      <c r="M25">
        <v>14.52</v>
      </c>
      <c r="N25" t="s">
        <v>16</v>
      </c>
    </row>
    <row r="26" spans="1:15" x14ac:dyDescent="0.2">
      <c r="A26" t="s">
        <v>9</v>
      </c>
      <c r="B26" t="s">
        <v>10</v>
      </c>
      <c r="C26">
        <v>7.4</v>
      </c>
      <c r="D26" t="s">
        <v>11</v>
      </c>
      <c r="E26" t="s">
        <v>10</v>
      </c>
      <c r="F26">
        <v>0</v>
      </c>
      <c r="G26" t="s">
        <v>12</v>
      </c>
      <c r="H26" t="s">
        <v>10</v>
      </c>
      <c r="I26" t="s">
        <v>18</v>
      </c>
      <c r="J26" t="s">
        <v>14</v>
      </c>
      <c r="K26" t="s">
        <v>15</v>
      </c>
      <c r="L26" t="s">
        <v>10</v>
      </c>
      <c r="M26">
        <v>15.21</v>
      </c>
      <c r="N26" t="s">
        <v>16</v>
      </c>
    </row>
    <row r="27" spans="1:15" x14ac:dyDescent="0.2">
      <c r="A27" t="s">
        <v>9</v>
      </c>
      <c r="B27" t="s">
        <v>10</v>
      </c>
      <c r="C27">
        <v>7.4</v>
      </c>
      <c r="D27" t="s">
        <v>11</v>
      </c>
      <c r="E27" t="s">
        <v>10</v>
      </c>
      <c r="F27">
        <v>0</v>
      </c>
      <c r="G27" t="s">
        <v>12</v>
      </c>
      <c r="H27" t="s">
        <v>10</v>
      </c>
      <c r="I27" t="s">
        <v>18</v>
      </c>
      <c r="J27" t="s">
        <v>14</v>
      </c>
      <c r="K27" t="s">
        <v>15</v>
      </c>
      <c r="L27" t="s">
        <v>10</v>
      </c>
      <c r="M27">
        <v>14.98</v>
      </c>
      <c r="N27" t="s">
        <v>16</v>
      </c>
    </row>
    <row r="28" spans="1:15" x14ac:dyDescent="0.2">
      <c r="A28" t="s">
        <v>9</v>
      </c>
      <c r="B28" t="s">
        <v>10</v>
      </c>
      <c r="C28">
        <v>7.4</v>
      </c>
      <c r="D28" t="s">
        <v>11</v>
      </c>
      <c r="E28" t="s">
        <v>10</v>
      </c>
      <c r="F28">
        <v>0</v>
      </c>
      <c r="G28" t="s">
        <v>12</v>
      </c>
      <c r="H28" t="s">
        <v>10</v>
      </c>
      <c r="I28" t="s">
        <v>18</v>
      </c>
      <c r="J28" t="s">
        <v>14</v>
      </c>
      <c r="K28" t="s">
        <v>15</v>
      </c>
      <c r="L28" t="s">
        <v>10</v>
      </c>
      <c r="M28">
        <v>15.26</v>
      </c>
      <c r="N28" t="s">
        <v>16</v>
      </c>
    </row>
    <row r="29" spans="1:15" x14ac:dyDescent="0.2">
      <c r="M29">
        <f>AVERAGE(M16:M28)</f>
        <v>15.06076923076923</v>
      </c>
    </row>
    <row r="31" spans="1:15" ht="24" x14ac:dyDescent="0.3">
      <c r="A31" s="21" t="s">
        <v>2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5" x14ac:dyDescent="0.2">
      <c r="A32" t="s">
        <v>9</v>
      </c>
      <c r="B32" t="s">
        <v>10</v>
      </c>
      <c r="C32">
        <v>7.4</v>
      </c>
      <c r="D32" t="s">
        <v>11</v>
      </c>
      <c r="E32" t="s">
        <v>10</v>
      </c>
      <c r="F32">
        <v>0</v>
      </c>
      <c r="G32" t="s">
        <v>12</v>
      </c>
      <c r="H32" t="s">
        <v>10</v>
      </c>
      <c r="I32" t="s">
        <v>20</v>
      </c>
      <c r="J32" t="s">
        <v>14</v>
      </c>
      <c r="K32" t="s">
        <v>15</v>
      </c>
      <c r="L32" t="s">
        <v>10</v>
      </c>
      <c r="M32">
        <v>12.01</v>
      </c>
      <c r="N32" t="s">
        <v>16</v>
      </c>
      <c r="O32" t="s">
        <v>21</v>
      </c>
    </row>
    <row r="33" spans="1:15" x14ac:dyDescent="0.2">
      <c r="A33" t="s">
        <v>9</v>
      </c>
      <c r="B33" t="s">
        <v>10</v>
      </c>
      <c r="C33">
        <v>7.4</v>
      </c>
      <c r="D33" t="s">
        <v>11</v>
      </c>
      <c r="E33" t="s">
        <v>10</v>
      </c>
      <c r="F33">
        <v>0</v>
      </c>
      <c r="G33" t="s">
        <v>12</v>
      </c>
      <c r="H33" t="s">
        <v>10</v>
      </c>
      <c r="I33" t="s">
        <v>20</v>
      </c>
      <c r="J33" t="s">
        <v>14</v>
      </c>
      <c r="K33" t="s">
        <v>15</v>
      </c>
      <c r="L33" t="s">
        <v>10</v>
      </c>
      <c r="M33">
        <v>11.38</v>
      </c>
      <c r="N33" t="s">
        <v>16</v>
      </c>
      <c r="O33">
        <f>STDEV(M32:M42)</f>
        <v>0.38598162933204255</v>
      </c>
    </row>
    <row r="34" spans="1:15" x14ac:dyDescent="0.2">
      <c r="A34" t="s">
        <v>9</v>
      </c>
      <c r="B34" t="s">
        <v>10</v>
      </c>
      <c r="C34">
        <v>7.4</v>
      </c>
      <c r="D34" t="s">
        <v>11</v>
      </c>
      <c r="E34" t="s">
        <v>10</v>
      </c>
      <c r="F34">
        <v>0</v>
      </c>
      <c r="G34" t="s">
        <v>12</v>
      </c>
      <c r="H34" t="s">
        <v>10</v>
      </c>
      <c r="I34" t="s">
        <v>20</v>
      </c>
      <c r="J34" t="s">
        <v>14</v>
      </c>
      <c r="K34" t="s">
        <v>15</v>
      </c>
      <c r="L34" t="s">
        <v>10</v>
      </c>
      <c r="M34">
        <v>10.84</v>
      </c>
      <c r="N34" t="s">
        <v>16</v>
      </c>
    </row>
    <row r="35" spans="1:15" x14ac:dyDescent="0.2">
      <c r="A35" t="s">
        <v>9</v>
      </c>
      <c r="B35" t="s">
        <v>10</v>
      </c>
      <c r="C35">
        <v>7.4</v>
      </c>
      <c r="D35" t="s">
        <v>11</v>
      </c>
      <c r="E35" t="s">
        <v>10</v>
      </c>
      <c r="F35">
        <v>0</v>
      </c>
      <c r="G35" t="s">
        <v>12</v>
      </c>
      <c r="H35" t="s">
        <v>10</v>
      </c>
      <c r="I35" t="s">
        <v>20</v>
      </c>
      <c r="J35" t="s">
        <v>14</v>
      </c>
      <c r="K35" t="s">
        <v>15</v>
      </c>
      <c r="L35" t="s">
        <v>10</v>
      </c>
      <c r="M35">
        <v>11.91</v>
      </c>
      <c r="N35" t="s">
        <v>16</v>
      </c>
    </row>
    <row r="36" spans="1:15" x14ac:dyDescent="0.2">
      <c r="A36" t="s">
        <v>9</v>
      </c>
      <c r="B36" t="s">
        <v>10</v>
      </c>
      <c r="C36">
        <v>7.4</v>
      </c>
      <c r="D36" t="s">
        <v>11</v>
      </c>
      <c r="E36" t="s">
        <v>10</v>
      </c>
      <c r="F36">
        <v>0</v>
      </c>
      <c r="G36" t="s">
        <v>12</v>
      </c>
      <c r="H36" t="s">
        <v>10</v>
      </c>
      <c r="I36" t="s">
        <v>20</v>
      </c>
      <c r="J36" t="s">
        <v>14</v>
      </c>
      <c r="K36" t="s">
        <v>15</v>
      </c>
      <c r="L36" t="s">
        <v>10</v>
      </c>
      <c r="M36">
        <v>11.37</v>
      </c>
      <c r="N36" t="s">
        <v>16</v>
      </c>
    </row>
    <row r="37" spans="1:15" x14ac:dyDescent="0.2">
      <c r="A37" t="s">
        <v>9</v>
      </c>
      <c r="B37" t="s">
        <v>10</v>
      </c>
      <c r="C37">
        <v>7.4</v>
      </c>
      <c r="D37" t="s">
        <v>11</v>
      </c>
      <c r="E37" t="s">
        <v>10</v>
      </c>
      <c r="F37">
        <v>0</v>
      </c>
      <c r="G37" t="s">
        <v>12</v>
      </c>
      <c r="H37" t="s">
        <v>10</v>
      </c>
      <c r="I37" t="s">
        <v>20</v>
      </c>
      <c r="J37" t="s">
        <v>14</v>
      </c>
      <c r="K37" t="s">
        <v>15</v>
      </c>
      <c r="L37" t="s">
        <v>10</v>
      </c>
      <c r="M37">
        <v>11.42</v>
      </c>
      <c r="N37" t="s">
        <v>16</v>
      </c>
    </row>
    <row r="38" spans="1:15" x14ac:dyDescent="0.2">
      <c r="A38" t="s">
        <v>9</v>
      </c>
      <c r="B38" t="s">
        <v>10</v>
      </c>
      <c r="C38">
        <v>7.4</v>
      </c>
      <c r="D38" t="s">
        <v>11</v>
      </c>
      <c r="E38" t="s">
        <v>10</v>
      </c>
      <c r="F38">
        <v>0</v>
      </c>
      <c r="G38" t="s">
        <v>12</v>
      </c>
      <c r="H38" t="s">
        <v>10</v>
      </c>
      <c r="I38" t="s">
        <v>20</v>
      </c>
      <c r="J38" t="s">
        <v>14</v>
      </c>
      <c r="K38" t="s">
        <v>15</v>
      </c>
      <c r="L38" t="s">
        <v>10</v>
      </c>
      <c r="M38">
        <v>11.02</v>
      </c>
      <c r="N38" t="s">
        <v>16</v>
      </c>
    </row>
    <row r="39" spans="1:15" x14ac:dyDescent="0.2">
      <c r="A39" t="s">
        <v>9</v>
      </c>
      <c r="B39" t="s">
        <v>10</v>
      </c>
      <c r="C39">
        <v>7.4</v>
      </c>
      <c r="D39" t="s">
        <v>11</v>
      </c>
      <c r="E39" t="s">
        <v>10</v>
      </c>
      <c r="F39">
        <v>0</v>
      </c>
      <c r="G39" t="s">
        <v>12</v>
      </c>
      <c r="H39" t="s">
        <v>10</v>
      </c>
      <c r="I39" t="s">
        <v>20</v>
      </c>
      <c r="J39" t="s">
        <v>14</v>
      </c>
      <c r="K39" t="s">
        <v>15</v>
      </c>
      <c r="L39" t="s">
        <v>10</v>
      </c>
      <c r="M39">
        <v>11.49</v>
      </c>
      <c r="N39" t="s">
        <v>16</v>
      </c>
    </row>
    <row r="40" spans="1:15" x14ac:dyDescent="0.2">
      <c r="A40" t="s">
        <v>9</v>
      </c>
      <c r="B40" t="s">
        <v>10</v>
      </c>
      <c r="C40">
        <v>7.4</v>
      </c>
      <c r="D40" t="s">
        <v>11</v>
      </c>
      <c r="E40" t="s">
        <v>10</v>
      </c>
      <c r="F40">
        <v>0</v>
      </c>
      <c r="G40" t="s">
        <v>12</v>
      </c>
      <c r="H40" t="s">
        <v>10</v>
      </c>
      <c r="I40" t="s">
        <v>20</v>
      </c>
      <c r="J40" t="s">
        <v>14</v>
      </c>
      <c r="K40" t="s">
        <v>15</v>
      </c>
      <c r="L40" t="s">
        <v>10</v>
      </c>
      <c r="M40">
        <v>11.82</v>
      </c>
      <c r="N40" t="s">
        <v>16</v>
      </c>
    </row>
    <row r="41" spans="1:15" x14ac:dyDescent="0.2">
      <c r="A41" t="s">
        <v>9</v>
      </c>
      <c r="B41" t="s">
        <v>10</v>
      </c>
      <c r="C41">
        <v>7.4</v>
      </c>
      <c r="D41" t="s">
        <v>11</v>
      </c>
      <c r="E41" t="s">
        <v>10</v>
      </c>
      <c r="F41">
        <v>0</v>
      </c>
      <c r="G41" t="s">
        <v>12</v>
      </c>
      <c r="H41" t="s">
        <v>10</v>
      </c>
      <c r="I41" t="s">
        <v>20</v>
      </c>
      <c r="J41" t="s">
        <v>14</v>
      </c>
      <c r="K41" t="s">
        <v>15</v>
      </c>
      <c r="L41" t="s">
        <v>10</v>
      </c>
      <c r="M41">
        <v>11.34</v>
      </c>
      <c r="N41" t="s">
        <v>16</v>
      </c>
    </row>
    <row r="42" spans="1:15" x14ac:dyDescent="0.2">
      <c r="A42" t="s">
        <v>9</v>
      </c>
      <c r="B42" t="s">
        <v>10</v>
      </c>
      <c r="C42">
        <v>7.4</v>
      </c>
      <c r="D42" t="s">
        <v>11</v>
      </c>
      <c r="E42" t="s">
        <v>10</v>
      </c>
      <c r="F42">
        <v>0</v>
      </c>
      <c r="G42" t="s">
        <v>12</v>
      </c>
      <c r="H42" t="s">
        <v>10</v>
      </c>
      <c r="I42" t="s">
        <v>20</v>
      </c>
      <c r="J42" t="s">
        <v>14</v>
      </c>
      <c r="K42" t="s">
        <v>15</v>
      </c>
      <c r="L42" t="s">
        <v>10</v>
      </c>
      <c r="M42">
        <v>10.94</v>
      </c>
      <c r="N42" t="s">
        <v>16</v>
      </c>
    </row>
    <row r="43" spans="1:15" x14ac:dyDescent="0.2">
      <c r="M43">
        <f>AVERAGE(M32:M42)</f>
        <v>11.412727272727272</v>
      </c>
    </row>
  </sheetData>
  <mergeCells count="3">
    <mergeCell ref="A1:N1"/>
    <mergeCell ref="A15:N15"/>
    <mergeCell ref="A31:N31"/>
  </mergeCell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Cobimetinib</vt:lpstr>
      <vt:lpstr>fort.36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2016-11-23T18:58:48Z</dcterms:created>
  <dcterms:modified xsi:type="dcterms:W3CDTF">2016-11-28T21:37:21Z</dcterms:modified>
</cp:coreProperties>
</file>