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" i="1" l="1"/>
  <c r="G17" i="1"/>
  <c r="G15" i="1"/>
  <c r="G16" i="1"/>
  <c r="G13" i="1"/>
  <c r="F6" i="1"/>
  <c r="F5" i="1"/>
  <c r="F7" i="1"/>
  <c r="F8" i="1"/>
  <c r="F9" i="1"/>
</calcChain>
</file>

<file path=xl/sharedStrings.xml><?xml version="1.0" encoding="utf-8"?>
<sst xmlns="http://schemas.openxmlformats.org/spreadsheetml/2006/main" count="28" uniqueCount="17">
  <si>
    <t>without cosolvent extrapolation</t>
  </si>
  <si>
    <t>SAMPL6 compound consumption predictions</t>
  </si>
  <si>
    <t>assaytype</t>
  </si>
  <si>
    <t>replicates</t>
  </si>
  <si>
    <t>UV-metric pKa</t>
  </si>
  <si>
    <t>pH-metric pKa</t>
  </si>
  <si>
    <t>logD</t>
  </si>
  <si>
    <t>pH dependent solubility</t>
  </si>
  <si>
    <t>min. amount required (mg)</t>
  </si>
  <si>
    <t>TOTAL</t>
  </si>
  <si>
    <t>concentration points</t>
  </si>
  <si>
    <t>with cosolvent extrapolation</t>
  </si>
  <si>
    <t>cosolvent extrapolation points</t>
  </si>
  <si>
    <t>extra factor for safety and handling</t>
  </si>
  <si>
    <t>total amount per assay type (mg)</t>
  </si>
  <si>
    <t>~ 300 mg</t>
  </si>
  <si>
    <t>~ 1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</si>
</sst>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3" tint="0.39997558519241921"/>
      <name val="Calibri"/>
      <scheme val="minor"/>
    </font>
    <font>
      <sz val="20"/>
      <color theme="1"/>
      <name val="Calibri"/>
      <scheme val="minor"/>
    </font>
    <font>
      <sz val="12"/>
      <color rgb="FF8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8" sqref="H8"/>
    </sheetView>
  </sheetViews>
  <sheetFormatPr baseColWidth="10" defaultRowHeight="15" x14ac:dyDescent="0"/>
  <cols>
    <col min="1" max="1" width="20.6640625" style="1" customWidth="1"/>
    <col min="2" max="7" width="14.6640625" style="1" customWidth="1"/>
  </cols>
  <sheetData>
    <row r="1" spans="1:7" ht="25" customHeight="1">
      <c r="A1" s="7" t="s">
        <v>1</v>
      </c>
      <c r="B1" s="7"/>
      <c r="C1" s="7"/>
      <c r="D1" s="7"/>
      <c r="E1" s="7"/>
    </row>
    <row r="3" spans="1:7">
      <c r="A3" s="6" t="s">
        <v>0</v>
      </c>
      <c r="B3" s="6"/>
    </row>
    <row r="4" spans="1:7" ht="45">
      <c r="A4" s="2" t="s">
        <v>2</v>
      </c>
      <c r="B4" s="2" t="s">
        <v>8</v>
      </c>
      <c r="C4" s="2" t="s">
        <v>3</v>
      </c>
      <c r="D4" s="2" t="s">
        <v>10</v>
      </c>
      <c r="E4" s="2" t="s">
        <v>13</v>
      </c>
      <c r="F4" s="2" t="s">
        <v>14</v>
      </c>
    </row>
    <row r="5" spans="1:7">
      <c r="A5" s="1" t="s">
        <v>4</v>
      </c>
      <c r="B5" s="1">
        <v>0.01</v>
      </c>
      <c r="C5" s="1">
        <v>4</v>
      </c>
      <c r="D5" s="1">
        <v>1</v>
      </c>
      <c r="E5" s="1">
        <v>4</v>
      </c>
      <c r="F5" s="1">
        <f>B5*C5*E5*D5</f>
        <v>0.16</v>
      </c>
    </row>
    <row r="6" spans="1:7">
      <c r="A6" s="1" t="s">
        <v>5</v>
      </c>
      <c r="B6" s="1">
        <v>1</v>
      </c>
      <c r="C6" s="1">
        <v>4</v>
      </c>
      <c r="D6" s="1">
        <v>1</v>
      </c>
      <c r="E6" s="1">
        <v>4</v>
      </c>
      <c r="F6" s="1">
        <f t="shared" ref="F6:F8" si="0">B6*C6*E6*D6</f>
        <v>16</v>
      </c>
    </row>
    <row r="7" spans="1:7">
      <c r="A7" s="1" t="s">
        <v>6</v>
      </c>
      <c r="B7" s="1">
        <v>2</v>
      </c>
      <c r="C7" s="1">
        <v>4</v>
      </c>
      <c r="D7" s="1">
        <v>3</v>
      </c>
      <c r="E7" s="1">
        <v>4</v>
      </c>
      <c r="F7" s="1">
        <f t="shared" si="0"/>
        <v>96</v>
      </c>
    </row>
    <row r="8" spans="1:7">
      <c r="A8" s="1" t="s">
        <v>7</v>
      </c>
      <c r="B8" s="1">
        <v>10</v>
      </c>
      <c r="C8" s="1">
        <v>4</v>
      </c>
      <c r="D8" s="1">
        <v>1</v>
      </c>
      <c r="E8" s="1">
        <v>4</v>
      </c>
      <c r="F8" s="1">
        <f t="shared" si="0"/>
        <v>160</v>
      </c>
    </row>
    <row r="9" spans="1:7">
      <c r="E9" s="5" t="s">
        <v>9</v>
      </c>
      <c r="F9" s="1">
        <f>SUM(F5:F8)</f>
        <v>272.15999999999997</v>
      </c>
      <c r="G9" s="3" t="s">
        <v>15</v>
      </c>
    </row>
    <row r="11" spans="1:7">
      <c r="A11" s="6" t="s">
        <v>11</v>
      </c>
      <c r="B11" s="6"/>
    </row>
    <row r="12" spans="1:7" ht="45">
      <c r="A12" s="2" t="s">
        <v>2</v>
      </c>
      <c r="B12" s="2" t="s">
        <v>8</v>
      </c>
      <c r="C12" s="2" t="s">
        <v>3</v>
      </c>
      <c r="D12" s="2" t="s">
        <v>10</v>
      </c>
      <c r="E12" s="2" t="s">
        <v>12</v>
      </c>
      <c r="F12" s="2" t="s">
        <v>13</v>
      </c>
      <c r="G12" s="2" t="s">
        <v>14</v>
      </c>
    </row>
    <row r="13" spans="1:7">
      <c r="A13" s="1" t="s">
        <v>4</v>
      </c>
      <c r="B13" s="1">
        <v>0.01</v>
      </c>
      <c r="C13" s="1">
        <v>4</v>
      </c>
      <c r="D13" s="1">
        <v>1</v>
      </c>
      <c r="E13" s="1">
        <v>3</v>
      </c>
      <c r="F13" s="1">
        <v>4</v>
      </c>
      <c r="G13" s="1">
        <f>B13*C13*F13*D13*E13</f>
        <v>0.48</v>
      </c>
    </row>
    <row r="14" spans="1:7">
      <c r="A14" s="1" t="s">
        <v>5</v>
      </c>
      <c r="B14" s="1">
        <v>1</v>
      </c>
      <c r="C14" s="1">
        <v>4</v>
      </c>
      <c r="D14" s="1">
        <v>1</v>
      </c>
      <c r="E14" s="1">
        <v>3</v>
      </c>
      <c r="F14" s="1">
        <v>4</v>
      </c>
      <c r="G14" s="1">
        <f t="shared" ref="G14:G16" si="1">B14*C14*F14*D14*E14</f>
        <v>48</v>
      </c>
    </row>
    <row r="15" spans="1:7">
      <c r="A15" s="1" t="s">
        <v>6</v>
      </c>
      <c r="B15" s="1">
        <v>2</v>
      </c>
      <c r="C15" s="1">
        <v>4</v>
      </c>
      <c r="D15" s="1">
        <v>3</v>
      </c>
      <c r="E15" s="1">
        <v>3</v>
      </c>
      <c r="F15" s="1">
        <v>4</v>
      </c>
      <c r="G15" s="1">
        <f t="shared" si="1"/>
        <v>288</v>
      </c>
    </row>
    <row r="16" spans="1:7">
      <c r="A16" s="1" t="s">
        <v>7</v>
      </c>
      <c r="B16" s="1">
        <v>10</v>
      </c>
      <c r="C16" s="1">
        <v>4</v>
      </c>
      <c r="D16" s="1">
        <v>1</v>
      </c>
      <c r="E16" s="1">
        <v>3</v>
      </c>
      <c r="F16" s="1">
        <v>4</v>
      </c>
      <c r="G16" s="1">
        <f t="shared" si="1"/>
        <v>480</v>
      </c>
    </row>
    <row r="17" spans="6:8">
      <c r="F17" s="5" t="s">
        <v>9</v>
      </c>
      <c r="G17" s="1">
        <f>SUM(G13:G16)</f>
        <v>816.48</v>
      </c>
      <c r="H17" s="4" t="s">
        <v>16</v>
      </c>
    </row>
  </sheetData>
  <mergeCells count="3">
    <mergeCell ref="A3:B3"/>
    <mergeCell ref="A11:B11"/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Isik, Mehtap/Graduate Studies</dc:creator>
  <cp:lastModifiedBy>Isik, Mehtap/Graduate Studies</cp:lastModifiedBy>
  <dcterms:created xsi:type="dcterms:W3CDTF">2017-07-03T20:13:48Z</dcterms:created>
  <dcterms:modified xsi:type="dcterms:W3CDTF">2017-07-04T17:32:58Z</dcterms:modified>
</cp:coreProperties>
</file>