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0" yWindow="0" windowWidth="25600" windowHeight="14600" tabRatio="500"/>
  </bookViews>
  <sheets>
    <sheet name="microscopic-pKa-statistics-8mo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<sst xmlns="http://schemas.openxmlformats.org/spreadsheetml/2006/main" count="66" uniqueCount="62">
  <si>
    <t>ID</t>
  </si>
  <si>
    <t>RMSE</t>
  </si>
  <si>
    <t>RMSE_lower_bound</t>
  </si>
  <si>
    <t>RMSE_upper_bound</t>
  </si>
  <si>
    <t>MAE</t>
  </si>
  <si>
    <t>MAE_lower_bound</t>
  </si>
  <si>
    <t>MAE_upper_bound</t>
  </si>
  <si>
    <t>ME</t>
  </si>
  <si>
    <t>ME_lower_bound</t>
  </si>
  <si>
    <t>ME_upper_bound</t>
  </si>
  <si>
    <t>R2</t>
  </si>
  <si>
    <t>R2_lower_bound</t>
  </si>
  <si>
    <t>R2_upper_bound</t>
  </si>
  <si>
    <t>m</t>
  </si>
  <si>
    <t>m_lower_bound</t>
  </si>
  <si>
    <t>m_upper_bound</t>
  </si>
  <si>
    <t>kendall_tau</t>
  </si>
  <si>
    <t>kendall_tau_lower_bound</t>
  </si>
  <si>
    <t>kendall_tau_upper_bound</t>
  </si>
  <si>
    <t>unmatched exp pKas</t>
  </si>
  <si>
    <t>unmatched pred pKas</t>
  </si>
  <si>
    <t>unmatched pred pKas [2,12]</t>
  </si>
  <si>
    <t>unmatched pred pKas [4,10]</t>
  </si>
  <si>
    <t>nb016</t>
  </si>
  <si>
    <t>hdiyq</t>
  </si>
  <si>
    <t>nb011</t>
  </si>
  <si>
    <t>ftc8w</t>
  </si>
  <si>
    <t>6tvf8</t>
  </si>
  <si>
    <t>t8ewk</t>
  </si>
  <si>
    <t>v8qph</t>
  </si>
  <si>
    <t>ccpmw</t>
  </si>
  <si>
    <t>0xi4b</t>
  </si>
  <si>
    <t>cywyk</t>
  </si>
  <si>
    <t>eyetm</t>
  </si>
  <si>
    <t>nb008</t>
  </si>
  <si>
    <t>y4wws</t>
  </si>
  <si>
    <t>ktpj5</t>
  </si>
  <si>
    <t>wuuvc</t>
  </si>
  <si>
    <t>xnoe0</t>
  </si>
  <si>
    <t>qsicn</t>
  </si>
  <si>
    <t>epvmk</t>
  </si>
  <si>
    <t>4o0ia</t>
  </si>
  <si>
    <t>ko8yx</t>
  </si>
  <si>
    <t>2umai</t>
  </si>
  <si>
    <t>cm2yq</t>
  </si>
  <si>
    <t>nxaaw</t>
  </si>
  <si>
    <t>wcvnu</t>
  </si>
  <si>
    <t>kxztt</t>
  </si>
  <si>
    <t>wexjs</t>
  </si>
  <si>
    <t>z7fhp</t>
  </si>
  <si>
    <t>gdqeg</t>
  </si>
  <si>
    <t>8toyp</t>
  </si>
  <si>
    <t>w4z0e</t>
  </si>
  <si>
    <t>arcko</t>
  </si>
  <si>
    <t>0wfzo</t>
  </si>
  <si>
    <t>z3btx</t>
  </si>
  <si>
    <t>758j8</t>
  </si>
  <si>
    <t>hgn83</t>
  </si>
  <si>
    <t>R\textsuperscript{2}</t>
  </si>
  <si>
    <t>Kendall's Tau</t>
  </si>
  <si>
    <t>Unmatched exp. \pKa{}s</t>
  </si>
  <si>
    <t>Unmatched pred. \pKa{}s [2,12]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</si>
</sst>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tabSelected="1" workbookViewId="0">
      <selection activeCell="F19" sqref="F19"/>
    </sheetView>
  </sheetViews>
  <sheetFormatPr baseColWidth="10" defaultRowHeight="15" x14ac:dyDescent="0"/>
  <cols>
    <col min="2" max="2" width="17.5" bestFit="1" customWidth="1"/>
    <col min="3" max="3" width="14.5" bestFit="1" customWidth="1"/>
    <col min="4" max="7" width="14.5" customWidth="1"/>
    <col min="11" max="16" width="10.83203125" hidden="1" customWidth="1"/>
    <col min="17" max="28" width="0" hidden="1" customWidth="1"/>
  </cols>
  <sheetData>
    <row r="1" spans="1:32">
      <c r="A1" t="s">
        <v>0</v>
      </c>
      <c r="B1" t="s">
        <v>1</v>
      </c>
      <c r="C1" t="s">
        <v>4</v>
      </c>
      <c r="D1" t="s">
        <v>7</v>
      </c>
      <c r="E1" t="s">
        <v>58</v>
      </c>
      <c r="F1" t="s">
        <v>13</v>
      </c>
      <c r="G1" t="s">
        <v>59</v>
      </c>
      <c r="H1" t="s">
        <v>60</v>
      </c>
      <c r="I1" t="s">
        <v>61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</row>
    <row r="2" spans="1:32">
      <c r="A2" t="s">
        <v>23</v>
      </c>
      <c r="B2" t="str">
        <f>CONCATENATE(ROUND(K2,2)," [",ROUND(L2,2), ", ", ROUND(M2,2), "]")</f>
        <v>0.52 [0.25, 0.71]</v>
      </c>
      <c r="C2" t="str">
        <f>CONCATENATE(ROUND(N2,2)," [",ROUND(O2,2), ", ", ROUND(P2,2), "]")</f>
        <v>0.43 [0.23, 0.65]</v>
      </c>
      <c r="D2" t="str">
        <f>CONCATENATE(ROUND(Q2,2)," [",ROUND(R2,2), ", ", ROUND(S2,2), "]")</f>
        <v>-0.09 [-0.45, 0.3]</v>
      </c>
      <c r="E2" t="str">
        <f>CONCATENATE(ROUND(T2,2)," [",ROUND(U2,2), ", ", ROUND(V2,2), "]")</f>
        <v>0.92 [0.05, 0.99]</v>
      </c>
      <c r="F2" t="str">
        <f>CONCATENATE(ROUND(W2,2)," [",ROUND(X2,2), ", ", ROUND(Y2,2), "]")</f>
        <v>0.99 [0.14, 1.16]</v>
      </c>
      <c r="G2" t="str">
        <f>CONCATENATE(ROUND(Z2,2)," [",ROUND(AA2,2), ", ", ROUND(AB2,2), "]")</f>
        <v>0.62 [-0.14, 1]</v>
      </c>
      <c r="H2">
        <v>0</v>
      </c>
      <c r="I2">
        <v>3</v>
      </c>
      <c r="K2">
        <v>0.51583496807187601</v>
      </c>
      <c r="L2">
        <v>0.25267144109071199</v>
      </c>
      <c r="M2">
        <v>0.70999999999999897</v>
      </c>
      <c r="N2">
        <v>0.42857142857142799</v>
      </c>
      <c r="O2">
        <v>0.22857142857142801</v>
      </c>
      <c r="P2">
        <v>0.65</v>
      </c>
      <c r="Q2">
        <v>-9.1428571428571595E-2</v>
      </c>
      <c r="R2">
        <v>-0.44857142857142801</v>
      </c>
      <c r="S2">
        <v>0.30142857142857099</v>
      </c>
      <c r="T2">
        <v>0.92164893551134297</v>
      </c>
      <c r="U2">
        <v>4.9377804027535097E-2</v>
      </c>
      <c r="V2">
        <v>0.99380923724433101</v>
      </c>
      <c r="W2">
        <v>0.99067285346003198</v>
      </c>
      <c r="X2">
        <v>0.140735535254158</v>
      </c>
      <c r="Y2">
        <v>1.15898449879865</v>
      </c>
      <c r="Z2">
        <v>0.61904761904761896</v>
      </c>
      <c r="AA2">
        <v>-0.14285714285714199</v>
      </c>
      <c r="AB2">
        <v>1</v>
      </c>
      <c r="AC2">
        <v>0</v>
      </c>
      <c r="AD2">
        <v>9</v>
      </c>
      <c r="AE2">
        <v>3</v>
      </c>
      <c r="AF2">
        <v>3</v>
      </c>
    </row>
    <row r="3" spans="1:32">
      <c r="A3" t="s">
        <v>24</v>
      </c>
      <c r="B3" t="str">
        <f t="shared" ref="B3:B36" si="0">CONCATENATE(ROUND(K3,2)," [",ROUND(L3,2), ", ", ROUND(M3,2), "]")</f>
        <v>0.68 [0.49, 0.83]</v>
      </c>
      <c r="C3" t="str">
        <f t="shared" ref="C3:C36" si="1">CONCATENATE(ROUND(N3,2)," [",ROUND(O3,2), ", ", ROUND(P3,2), "]")</f>
        <v>0.6 [0.39, 0.8]</v>
      </c>
      <c r="D3" t="str">
        <f t="shared" ref="D3:D36" si="2">CONCATENATE(ROUND(Q3,2)," [",ROUND(R3,2), ", ", ROUND(S3,2), "]")</f>
        <v>0.38 [0.02, 0.7]</v>
      </c>
      <c r="E3" t="str">
        <f t="shared" ref="E3:E36" si="3">CONCATENATE(ROUND(T3,2)," [",ROUND(U3,2), ", ", ROUND(V3,2), "]")</f>
        <v>0.86 [0.47, 0.98]</v>
      </c>
      <c r="F3" t="str">
        <f t="shared" ref="F3:F36" si="4">CONCATENATE(ROUND(W3,2)," [",ROUND(X3,2), ", ", ROUND(Y3,2), "]")</f>
        <v>0.91 [0.45, 1.26]</v>
      </c>
      <c r="G3" t="str">
        <f t="shared" ref="G3:G36" si="5">CONCATENATE(ROUND(Z3,2)," [",ROUND(AA3,2), ", ", ROUND(AB3,2), "]")</f>
        <v>0.78 [0.4, 1]</v>
      </c>
      <c r="H3">
        <v>0</v>
      </c>
      <c r="I3">
        <v>16</v>
      </c>
      <c r="K3">
        <v>0.680014705723339</v>
      </c>
      <c r="L3">
        <v>0.489377155167668</v>
      </c>
      <c r="M3">
        <v>0.83499700598265503</v>
      </c>
      <c r="N3">
        <v>0.59799999999999998</v>
      </c>
      <c r="O3">
        <v>0.39300000000000002</v>
      </c>
      <c r="P3">
        <v>0.79599999999999904</v>
      </c>
      <c r="Q3">
        <v>0.38200000000000001</v>
      </c>
      <c r="R3">
        <v>2.1000000000000001E-2</v>
      </c>
      <c r="S3">
        <v>0.70499999999999896</v>
      </c>
      <c r="T3">
        <v>0.85906707744177102</v>
      </c>
      <c r="U3">
        <v>0.47088896684402398</v>
      </c>
      <c r="V3">
        <v>0.98495810529577099</v>
      </c>
      <c r="W3">
        <v>0.90892421454542205</v>
      </c>
      <c r="X3">
        <v>0.445184242908362</v>
      </c>
      <c r="Y3">
        <v>1.2568921067810399</v>
      </c>
      <c r="Z3">
        <v>0.77777777777777701</v>
      </c>
      <c r="AA3">
        <v>0.4</v>
      </c>
      <c r="AB3">
        <v>1</v>
      </c>
      <c r="AC3">
        <v>0</v>
      </c>
      <c r="AD3">
        <v>70</v>
      </c>
      <c r="AE3">
        <v>16</v>
      </c>
      <c r="AF3">
        <v>5</v>
      </c>
    </row>
    <row r="4" spans="1:32">
      <c r="A4" t="s">
        <v>25</v>
      </c>
      <c r="B4" t="str">
        <f t="shared" si="0"/>
        <v>0.72 [0.35, 1.07]</v>
      </c>
      <c r="C4" t="str">
        <f t="shared" si="1"/>
        <v>0.54 [0.28, 0.86]</v>
      </c>
      <c r="D4" t="str">
        <f t="shared" si="2"/>
        <v>0.45 [0.14, 0.83]</v>
      </c>
      <c r="E4" t="str">
        <f t="shared" si="3"/>
        <v>0.86 [0.18, 0.98]</v>
      </c>
      <c r="F4" t="str">
        <f t="shared" si="4"/>
        <v>0.93 [0.5, 1.21]</v>
      </c>
      <c r="G4" t="str">
        <f t="shared" si="5"/>
        <v>0.64 [0.26, 0.95]</v>
      </c>
      <c r="H4">
        <v>0</v>
      </c>
      <c r="I4">
        <v>36</v>
      </c>
      <c r="K4">
        <v>0.72126278151586298</v>
      </c>
      <c r="L4">
        <v>0.354612464529942</v>
      </c>
      <c r="M4">
        <v>1.07342442677628</v>
      </c>
      <c r="N4">
        <v>0.53799999999999903</v>
      </c>
      <c r="O4">
        <v>0.28299999999999897</v>
      </c>
      <c r="P4">
        <v>0.86499999999999899</v>
      </c>
      <c r="Q4">
        <v>0.45399999999999902</v>
      </c>
      <c r="R4">
        <v>0.13600000000000001</v>
      </c>
      <c r="S4">
        <v>0.82499999999999996</v>
      </c>
      <c r="T4">
        <v>0.86256380824426104</v>
      </c>
      <c r="U4">
        <v>0.17788396686948399</v>
      </c>
      <c r="V4">
        <v>0.97886254818571605</v>
      </c>
      <c r="W4">
        <v>0.93019807401906995</v>
      </c>
      <c r="X4">
        <v>0.50118949972942695</v>
      </c>
      <c r="Y4">
        <v>1.20782401119479</v>
      </c>
      <c r="Z4">
        <v>0.64444444444444404</v>
      </c>
      <c r="AA4">
        <v>0.26315789473684198</v>
      </c>
      <c r="AB4">
        <v>0.94999999999999896</v>
      </c>
      <c r="AC4">
        <v>0</v>
      </c>
      <c r="AD4">
        <v>103</v>
      </c>
      <c r="AE4">
        <v>36</v>
      </c>
      <c r="AF4">
        <v>21</v>
      </c>
    </row>
    <row r="5" spans="1:32">
      <c r="A5" t="s">
        <v>26</v>
      </c>
      <c r="B5" t="str">
        <f t="shared" si="0"/>
        <v>0.75 [0.52, 0.96]</v>
      </c>
      <c r="C5" t="str">
        <f t="shared" si="1"/>
        <v>0.68 [0.5, 0.89]</v>
      </c>
      <c r="D5" t="str">
        <f t="shared" si="2"/>
        <v>-0.31 [-0.68, 0.16]</v>
      </c>
      <c r="E5" t="str">
        <f t="shared" si="3"/>
        <v>0.87 [0.02, 0.99]</v>
      </c>
      <c r="F5" t="str">
        <f t="shared" si="4"/>
        <v>1.12 [-0.11, 1.39]</v>
      </c>
      <c r="G5" t="str">
        <f t="shared" si="5"/>
        <v>0.56 [-0.1, 1]</v>
      </c>
      <c r="H5">
        <v>0</v>
      </c>
      <c r="I5">
        <v>35</v>
      </c>
      <c r="K5">
        <v>0.74760952374886103</v>
      </c>
      <c r="L5">
        <v>0.52020188388739996</v>
      </c>
      <c r="M5">
        <v>0.96311993022676001</v>
      </c>
      <c r="N5">
        <v>0.67599999999999905</v>
      </c>
      <c r="O5">
        <v>0.497</v>
      </c>
      <c r="P5">
        <v>0.88999999999999901</v>
      </c>
      <c r="Q5">
        <v>-0.314</v>
      </c>
      <c r="R5">
        <v>-0.67800000000000005</v>
      </c>
      <c r="S5">
        <v>0.16199999999999901</v>
      </c>
      <c r="T5">
        <v>0.86566186826685498</v>
      </c>
      <c r="U5">
        <v>1.7943046438893599E-2</v>
      </c>
      <c r="V5">
        <v>0.99086087254333</v>
      </c>
      <c r="W5">
        <v>1.1202077125579499</v>
      </c>
      <c r="X5">
        <v>-0.113140059344354</v>
      </c>
      <c r="Y5">
        <v>1.39189022613684</v>
      </c>
      <c r="Z5">
        <v>0.55555555555555503</v>
      </c>
      <c r="AA5">
        <v>-0.1</v>
      </c>
      <c r="AB5">
        <v>1</v>
      </c>
      <c r="AC5">
        <v>0</v>
      </c>
      <c r="AD5">
        <v>103</v>
      </c>
      <c r="AE5">
        <v>35</v>
      </c>
      <c r="AF5">
        <v>25</v>
      </c>
    </row>
    <row r="6" spans="1:32">
      <c r="A6" t="s">
        <v>27</v>
      </c>
      <c r="B6" t="str">
        <f t="shared" si="0"/>
        <v>0.76 [0.55, 0.95]</v>
      </c>
      <c r="C6" t="str">
        <f t="shared" si="1"/>
        <v>0.68 [0.46, 0.9]</v>
      </c>
      <c r="D6" t="str">
        <f t="shared" si="2"/>
        <v>-0.63 [-0.89, -0.35]</v>
      </c>
      <c r="E6" t="str">
        <f t="shared" si="3"/>
        <v>0.92 [0.78, 0.99]</v>
      </c>
      <c r="F6" t="str">
        <f t="shared" si="4"/>
        <v>0.94 [0.69, 1.41]</v>
      </c>
      <c r="G6" t="str">
        <f t="shared" si="5"/>
        <v>0.87 [0.6, 1]</v>
      </c>
      <c r="H6">
        <v>0</v>
      </c>
      <c r="I6">
        <v>55</v>
      </c>
      <c r="K6">
        <v>0.76337408915943605</v>
      </c>
      <c r="L6">
        <v>0.55186048961671397</v>
      </c>
      <c r="M6">
        <v>0.94878343155854095</v>
      </c>
      <c r="N6">
        <v>0.67999999999999905</v>
      </c>
      <c r="O6">
        <v>0.46399999999999902</v>
      </c>
      <c r="P6">
        <v>0.89700000000000002</v>
      </c>
      <c r="Q6">
        <v>-0.628</v>
      </c>
      <c r="R6">
        <v>-0.88700000000000001</v>
      </c>
      <c r="S6">
        <v>-0.34699999999999998</v>
      </c>
      <c r="T6">
        <v>0.91510742292154901</v>
      </c>
      <c r="U6">
        <v>0.78063824560066597</v>
      </c>
      <c r="V6">
        <v>0.98925466627483205</v>
      </c>
      <c r="W6">
        <v>0.94046645802100404</v>
      </c>
      <c r="X6">
        <v>0.69044334668776297</v>
      </c>
      <c r="Y6">
        <v>1.4085288874509101</v>
      </c>
      <c r="Z6">
        <v>0.86666666666666603</v>
      </c>
      <c r="AA6">
        <v>0.6</v>
      </c>
      <c r="AB6">
        <v>1</v>
      </c>
      <c r="AC6">
        <v>0</v>
      </c>
      <c r="AD6">
        <v>70</v>
      </c>
      <c r="AE6">
        <v>55</v>
      </c>
      <c r="AF6">
        <v>25</v>
      </c>
    </row>
    <row r="7" spans="1:32">
      <c r="A7" t="s">
        <v>28</v>
      </c>
      <c r="B7" t="str">
        <f t="shared" si="0"/>
        <v>0.96 [0.65, 1.19]</v>
      </c>
      <c r="C7" t="str">
        <f t="shared" si="1"/>
        <v>0.81 [0.46, 1.13]</v>
      </c>
      <c r="D7" t="str">
        <f t="shared" si="2"/>
        <v>-0.77 [-1.12, -0.38]</v>
      </c>
      <c r="E7" t="str">
        <f t="shared" si="3"/>
        <v>0.8 [0.53, 0.96]</v>
      </c>
      <c r="F7" t="str">
        <f t="shared" si="4"/>
        <v>0.96 [0.76, 2.26]</v>
      </c>
      <c r="G7" t="str">
        <f t="shared" si="5"/>
        <v>0.78 [0.31, 1]</v>
      </c>
      <c r="H7">
        <v>1</v>
      </c>
      <c r="I7">
        <v>7</v>
      </c>
      <c r="K7">
        <v>0.95518468254980804</v>
      </c>
      <c r="L7">
        <v>0.64521314307754096</v>
      </c>
      <c r="M7">
        <v>1.19456175134556</v>
      </c>
      <c r="N7">
        <v>0.80888888888888899</v>
      </c>
      <c r="O7">
        <v>0.46444444444444399</v>
      </c>
      <c r="P7">
        <v>1.1255555555555501</v>
      </c>
      <c r="Q7">
        <v>-0.76888888888888796</v>
      </c>
      <c r="R7">
        <v>-1.11777777777777</v>
      </c>
      <c r="S7">
        <v>-0.37777777777777799</v>
      </c>
      <c r="T7">
        <v>0.80126906509614004</v>
      </c>
      <c r="U7">
        <v>0.52886380907207098</v>
      </c>
      <c r="V7">
        <v>0.96495881360624103</v>
      </c>
      <c r="W7">
        <v>0.96333717165856603</v>
      </c>
      <c r="X7">
        <v>0.75514799496168095</v>
      </c>
      <c r="Y7">
        <v>2.2617293201781701</v>
      </c>
      <c r="Z7">
        <v>0.77777777777777701</v>
      </c>
      <c r="AA7">
        <v>0.312499999999999</v>
      </c>
      <c r="AB7">
        <v>1</v>
      </c>
      <c r="AC7">
        <v>1</v>
      </c>
      <c r="AD7">
        <v>7</v>
      </c>
      <c r="AE7">
        <v>7</v>
      </c>
      <c r="AF7">
        <v>4</v>
      </c>
    </row>
    <row r="8" spans="1:32">
      <c r="A8" t="s">
        <v>29</v>
      </c>
      <c r="B8" t="str">
        <f t="shared" si="0"/>
        <v>0.99 [0.4, 1.52]</v>
      </c>
      <c r="C8" t="str">
        <f t="shared" si="1"/>
        <v>0.67 [0.29, 1.17]</v>
      </c>
      <c r="D8" t="str">
        <f t="shared" si="2"/>
        <v>-0.09 [-0.75, 0.45]</v>
      </c>
      <c r="E8" t="str">
        <f t="shared" si="3"/>
        <v>0.68 [0.11, 0.97]</v>
      </c>
      <c r="F8" t="str">
        <f t="shared" si="4"/>
        <v>0.96 [-1.26, 1.16]</v>
      </c>
      <c r="G8" t="str">
        <f t="shared" si="5"/>
        <v>0.38 [-0.3, 1]</v>
      </c>
      <c r="H8">
        <v>0</v>
      </c>
      <c r="I8">
        <v>6</v>
      </c>
      <c r="K8">
        <v>0.98700557242601195</v>
      </c>
      <c r="L8">
        <v>0.39650977289342998</v>
      </c>
      <c r="M8">
        <v>1.5151765573688101</v>
      </c>
      <c r="N8">
        <v>0.66799999999999904</v>
      </c>
      <c r="O8">
        <v>0.28499999999999998</v>
      </c>
      <c r="P8">
        <v>1.16699999999999</v>
      </c>
      <c r="Q8">
        <v>-8.7999999999999995E-2</v>
      </c>
      <c r="R8">
        <v>-0.752</v>
      </c>
      <c r="S8">
        <v>0.44700000000000001</v>
      </c>
      <c r="T8">
        <v>0.67984411928743405</v>
      </c>
      <c r="U8">
        <v>0.10519749720123101</v>
      </c>
      <c r="V8">
        <v>0.97412830375786397</v>
      </c>
      <c r="W8">
        <v>0.96430605019402005</v>
      </c>
      <c r="X8">
        <v>-1.2592346783980499</v>
      </c>
      <c r="Y8">
        <v>1.16179448344</v>
      </c>
      <c r="Z8">
        <v>0.37777777777777699</v>
      </c>
      <c r="AA8">
        <v>-0.3</v>
      </c>
      <c r="AB8">
        <v>1</v>
      </c>
      <c r="AC8">
        <v>0</v>
      </c>
      <c r="AD8">
        <v>14</v>
      </c>
      <c r="AE8">
        <v>6</v>
      </c>
      <c r="AF8">
        <v>6</v>
      </c>
    </row>
    <row r="9" spans="1:32">
      <c r="A9" t="s">
        <v>30</v>
      </c>
      <c r="B9" t="str">
        <f t="shared" si="0"/>
        <v>1.07 [0.78, 1.27]</v>
      </c>
      <c r="C9" t="str">
        <f t="shared" si="1"/>
        <v>0.95 [0.6, 1.25]</v>
      </c>
      <c r="D9" t="str">
        <f t="shared" si="2"/>
        <v>-0.83 [-1.25, -0.37]</v>
      </c>
      <c r="E9" t="str">
        <f t="shared" si="3"/>
        <v>0.74 [0.43, 0.99]</v>
      </c>
      <c r="F9" t="str">
        <f t="shared" si="4"/>
        <v>0.95 [0.7, 2.32]</v>
      </c>
      <c r="G9" t="str">
        <f t="shared" si="5"/>
        <v>0.89 [0.52, 1]</v>
      </c>
      <c r="H9">
        <v>1</v>
      </c>
      <c r="I9">
        <v>8</v>
      </c>
      <c r="K9">
        <v>1.0667083325195601</v>
      </c>
      <c r="L9">
        <v>0.77650212849389799</v>
      </c>
      <c r="M9">
        <v>1.27181410241871</v>
      </c>
      <c r="N9">
        <v>0.94666666666666599</v>
      </c>
      <c r="O9">
        <v>0.60222222222222199</v>
      </c>
      <c r="P9">
        <v>1.2522222222222199</v>
      </c>
      <c r="Q9">
        <v>-0.83111111111111102</v>
      </c>
      <c r="R9">
        <v>-1.2488888888888801</v>
      </c>
      <c r="S9">
        <v>-0.37444444444444402</v>
      </c>
      <c r="T9">
        <v>0.73878769584047099</v>
      </c>
      <c r="U9">
        <v>0.43369269353877099</v>
      </c>
      <c r="V9">
        <v>0.98759994253540995</v>
      </c>
      <c r="W9">
        <v>0.95120017370349697</v>
      </c>
      <c r="X9">
        <v>0.703424046642943</v>
      </c>
      <c r="Y9">
        <v>2.3217102925500401</v>
      </c>
      <c r="Z9">
        <v>0.88888888888888795</v>
      </c>
      <c r="AA9">
        <v>0.51515151515151503</v>
      </c>
      <c r="AB9">
        <v>1</v>
      </c>
      <c r="AC9">
        <v>1</v>
      </c>
      <c r="AD9">
        <v>27</v>
      </c>
      <c r="AE9">
        <v>8</v>
      </c>
      <c r="AF9">
        <v>4</v>
      </c>
    </row>
    <row r="10" spans="1:32">
      <c r="A10" t="s">
        <v>31</v>
      </c>
      <c r="B10" t="str">
        <f t="shared" si="0"/>
        <v>1.15 [0.75, 1.5]</v>
      </c>
      <c r="C10" t="str">
        <f t="shared" si="1"/>
        <v>0.98 [0.63, 1.36]</v>
      </c>
      <c r="D10" t="str">
        <f t="shared" si="2"/>
        <v>-0.3 [-0.94, 0.44]</v>
      </c>
      <c r="E10" t="str">
        <f t="shared" si="3"/>
        <v>0.77 [0.02, 0.98]</v>
      </c>
      <c r="F10" t="str">
        <f t="shared" si="4"/>
        <v>1.26 [0.09, 2.1]</v>
      </c>
      <c r="G10" t="str">
        <f t="shared" si="5"/>
        <v>0.51 [-0.14, 1]</v>
      </c>
      <c r="H10">
        <v>0</v>
      </c>
      <c r="I10">
        <v>33</v>
      </c>
      <c r="K10">
        <v>1.1450109169785201</v>
      </c>
      <c r="L10">
        <v>0.75264865641280398</v>
      </c>
      <c r="M10">
        <v>1.50410438467547</v>
      </c>
      <c r="N10">
        <v>0.97899999999999998</v>
      </c>
      <c r="O10">
        <v>0.63200000000000001</v>
      </c>
      <c r="P10">
        <v>1.357</v>
      </c>
      <c r="Q10">
        <v>-0.29899999999999999</v>
      </c>
      <c r="R10">
        <v>-0.93999999999999895</v>
      </c>
      <c r="S10">
        <v>0.443</v>
      </c>
      <c r="T10">
        <v>0.76607682757337103</v>
      </c>
      <c r="U10">
        <v>2.2807554508162801E-2</v>
      </c>
      <c r="V10">
        <v>0.97969716219174596</v>
      </c>
      <c r="W10">
        <v>1.2621523525351199</v>
      </c>
      <c r="X10">
        <v>9.1201058713404407E-2</v>
      </c>
      <c r="Y10">
        <v>2.0970086826088199</v>
      </c>
      <c r="Z10">
        <v>0.51111111111111096</v>
      </c>
      <c r="AA10">
        <v>-0.135135135135135</v>
      </c>
      <c r="AB10">
        <v>1</v>
      </c>
      <c r="AC10">
        <v>0</v>
      </c>
      <c r="AD10">
        <v>103</v>
      </c>
      <c r="AE10">
        <v>33</v>
      </c>
      <c r="AF10">
        <v>19</v>
      </c>
    </row>
    <row r="11" spans="1:32">
      <c r="A11" t="s">
        <v>32</v>
      </c>
      <c r="B11" t="str">
        <f t="shared" si="0"/>
        <v>1.17 [0.88, 1.41]</v>
      </c>
      <c r="C11" t="str">
        <f t="shared" si="1"/>
        <v>1.06 [0.74, 1.35]</v>
      </c>
      <c r="D11" t="str">
        <f t="shared" si="2"/>
        <v>-0.47 [-1.09, 0.24]</v>
      </c>
      <c r="E11" t="str">
        <f t="shared" si="3"/>
        <v>0.73 [0.02, 0.98]</v>
      </c>
      <c r="F11" t="str">
        <f t="shared" si="4"/>
        <v>1.15 [-0.04, 2]</v>
      </c>
      <c r="G11" t="str">
        <f t="shared" si="5"/>
        <v>0.56 [-0.08, 1]</v>
      </c>
      <c r="H11">
        <v>0</v>
      </c>
      <c r="I11">
        <v>36</v>
      </c>
      <c r="K11">
        <v>1.1706323077721701</v>
      </c>
      <c r="L11">
        <v>0.87849302786077899</v>
      </c>
      <c r="M11">
        <v>1.4119985835686899</v>
      </c>
      <c r="N11">
        <v>1.0580000000000001</v>
      </c>
      <c r="O11">
        <v>0.73599999999999999</v>
      </c>
      <c r="P11">
        <v>1.353</v>
      </c>
      <c r="Q11">
        <v>-0.47399999999999898</v>
      </c>
      <c r="R11">
        <v>-1.087</v>
      </c>
      <c r="S11">
        <v>0.23699999999999999</v>
      </c>
      <c r="T11">
        <v>0.72840013213100196</v>
      </c>
      <c r="U11">
        <v>2.06278301957631E-2</v>
      </c>
      <c r="V11">
        <v>0.97985416422401905</v>
      </c>
      <c r="W11">
        <v>1.15431750646772</v>
      </c>
      <c r="X11">
        <v>-4.1613845560271902E-2</v>
      </c>
      <c r="Y11">
        <v>1.99509967280659</v>
      </c>
      <c r="Z11">
        <v>0.55555555555555503</v>
      </c>
      <c r="AA11">
        <v>-8.1081081081081002E-2</v>
      </c>
      <c r="AB11">
        <v>1</v>
      </c>
      <c r="AC11">
        <v>0</v>
      </c>
      <c r="AD11">
        <v>103</v>
      </c>
      <c r="AE11">
        <v>36</v>
      </c>
      <c r="AF11">
        <v>26</v>
      </c>
    </row>
    <row r="12" spans="1:32">
      <c r="A12" t="s">
        <v>33</v>
      </c>
      <c r="B12" t="str">
        <f t="shared" si="0"/>
        <v>1.17 [0.77, 1.52]</v>
      </c>
      <c r="C12" t="str">
        <f t="shared" si="1"/>
        <v>1 [0.61, 1.41]</v>
      </c>
      <c r="D12" t="str">
        <f t="shared" si="2"/>
        <v>-0.89 [-1.38, -0.38]</v>
      </c>
      <c r="E12" t="str">
        <f t="shared" si="3"/>
        <v>0.67 [0.3, 0.94]</v>
      </c>
      <c r="F12" t="str">
        <f t="shared" si="4"/>
        <v>0.93 [0.65, 2.59]</v>
      </c>
      <c r="G12" t="str">
        <f t="shared" si="5"/>
        <v>0.72 [0.29, 1]</v>
      </c>
      <c r="H12">
        <v>1</v>
      </c>
      <c r="I12">
        <v>8</v>
      </c>
      <c r="K12">
        <v>1.17072152491055</v>
      </c>
      <c r="L12">
        <v>0.76565875775918102</v>
      </c>
      <c r="M12">
        <v>1.51963811481549</v>
      </c>
      <c r="N12">
        <v>1.00111111111111</v>
      </c>
      <c r="O12">
        <v>0.60999999999999899</v>
      </c>
      <c r="P12">
        <v>1.41333333333333</v>
      </c>
      <c r="Q12">
        <v>-0.88555555555555499</v>
      </c>
      <c r="R12">
        <v>-1.3844444444444399</v>
      </c>
      <c r="S12">
        <v>-0.37666666666666598</v>
      </c>
      <c r="T12">
        <v>0.672535602252611</v>
      </c>
      <c r="U12">
        <v>0.30112347239734399</v>
      </c>
      <c r="V12">
        <v>0.94132521250986501</v>
      </c>
      <c r="W12">
        <v>0.92556466984767105</v>
      </c>
      <c r="X12">
        <v>0.64812811521551805</v>
      </c>
      <c r="Y12">
        <v>2.5939528257084001</v>
      </c>
      <c r="Z12">
        <v>0.72222222222222199</v>
      </c>
      <c r="AA12">
        <v>0.29032258064516098</v>
      </c>
      <c r="AB12">
        <v>1</v>
      </c>
      <c r="AC12">
        <v>1</v>
      </c>
      <c r="AD12">
        <v>27</v>
      </c>
      <c r="AE12">
        <v>8</v>
      </c>
      <c r="AF12">
        <v>4</v>
      </c>
    </row>
    <row r="13" spans="1:32">
      <c r="A13" t="s">
        <v>34</v>
      </c>
      <c r="B13" t="str">
        <f t="shared" si="0"/>
        <v>1.26 [0.74, 1.71]</v>
      </c>
      <c r="C13" t="str">
        <f t="shared" si="1"/>
        <v>1.09 [0.63, 1.57]</v>
      </c>
      <c r="D13" t="str">
        <f t="shared" si="2"/>
        <v>0.47 [-0.4, 1.32]</v>
      </c>
      <c r="E13" t="str">
        <f t="shared" si="3"/>
        <v>0.79 [0.01, 0.99]</v>
      </c>
      <c r="F13" t="str">
        <f t="shared" si="4"/>
        <v>1.21 [-0.59, 1.85]</v>
      </c>
      <c r="G13" t="str">
        <f t="shared" si="5"/>
        <v>0.52 [-0.2, 1]</v>
      </c>
      <c r="H13">
        <v>0</v>
      </c>
      <c r="I13">
        <v>38</v>
      </c>
      <c r="K13">
        <v>1.25849116008019</v>
      </c>
      <c r="L13">
        <v>0.73625500240842301</v>
      </c>
      <c r="M13">
        <v>1.71255031208679</v>
      </c>
      <c r="N13">
        <v>1.0857142857142801</v>
      </c>
      <c r="O13">
        <v>0.625714285714285</v>
      </c>
      <c r="P13">
        <v>1.5657142857142801</v>
      </c>
      <c r="Q13">
        <v>0.46571428571428503</v>
      </c>
      <c r="R13">
        <v>-0.40142857142857102</v>
      </c>
      <c r="S13">
        <v>1.32</v>
      </c>
      <c r="T13">
        <v>0.78685261267822904</v>
      </c>
      <c r="U13">
        <v>1.26415384460122E-2</v>
      </c>
      <c r="V13">
        <v>0.99095872020787901</v>
      </c>
      <c r="W13">
        <v>1.2121004895379599</v>
      </c>
      <c r="X13">
        <v>-0.58842175508842298</v>
      </c>
      <c r="Y13">
        <v>1.8491757038357399</v>
      </c>
      <c r="Z13">
        <v>0.52380952380952295</v>
      </c>
      <c r="AA13">
        <v>-0.2</v>
      </c>
      <c r="AB13">
        <v>1</v>
      </c>
      <c r="AC13">
        <v>0</v>
      </c>
      <c r="AD13">
        <v>62</v>
      </c>
      <c r="AE13">
        <v>38</v>
      </c>
      <c r="AF13">
        <v>23</v>
      </c>
    </row>
    <row r="14" spans="1:32">
      <c r="A14" t="s">
        <v>35</v>
      </c>
      <c r="B14" t="str">
        <f t="shared" si="0"/>
        <v>1.41 [0.95, 1.8]</v>
      </c>
      <c r="C14" t="str">
        <f t="shared" si="1"/>
        <v>1.22 [0.78, 1.66]</v>
      </c>
      <c r="D14" t="str">
        <f t="shared" si="2"/>
        <v>-0.71 [-1.44, 0.06]</v>
      </c>
      <c r="E14" t="str">
        <f t="shared" si="3"/>
        <v>0.87 [0.05, 0.98]</v>
      </c>
      <c r="F14" t="str">
        <f t="shared" si="4"/>
        <v>1.55 [0.41, 2.02]</v>
      </c>
      <c r="G14" t="str">
        <f t="shared" si="5"/>
        <v>0.56 [-0.11, 1]</v>
      </c>
      <c r="H14">
        <v>0</v>
      </c>
      <c r="I14">
        <v>31</v>
      </c>
      <c r="K14">
        <v>1.4136725221917501</v>
      </c>
      <c r="L14">
        <v>0.94543640716866795</v>
      </c>
      <c r="M14">
        <v>1.8007998223011901</v>
      </c>
      <c r="N14">
        <v>1.2150000000000001</v>
      </c>
      <c r="O14">
        <v>0.77500000000000002</v>
      </c>
      <c r="P14">
        <v>1.659</v>
      </c>
      <c r="Q14">
        <v>-0.71299999999999997</v>
      </c>
      <c r="R14">
        <v>-1.4390000000000001</v>
      </c>
      <c r="S14">
        <v>6.4000000000000001E-2</v>
      </c>
      <c r="T14">
        <v>0.86751383030249896</v>
      </c>
      <c r="U14">
        <v>5.44659745481091E-2</v>
      </c>
      <c r="V14">
        <v>0.98360437336810402</v>
      </c>
      <c r="W14">
        <v>1.5549039986076101</v>
      </c>
      <c r="X14">
        <v>0.41082477049150301</v>
      </c>
      <c r="Y14">
        <v>2.01606722981799</v>
      </c>
      <c r="Z14">
        <v>0.55555555555555503</v>
      </c>
      <c r="AA14">
        <v>-0.105263157894736</v>
      </c>
      <c r="AB14">
        <v>1</v>
      </c>
      <c r="AC14">
        <v>0</v>
      </c>
      <c r="AD14">
        <v>97</v>
      </c>
      <c r="AE14">
        <v>31</v>
      </c>
      <c r="AF14">
        <v>15</v>
      </c>
    </row>
    <row r="15" spans="1:32">
      <c r="A15" t="s">
        <v>36</v>
      </c>
      <c r="B15" t="str">
        <f t="shared" si="0"/>
        <v>1.46 [0.83, 2.1]</v>
      </c>
      <c r="C15" t="str">
        <f t="shared" si="1"/>
        <v>1.15 [0.67, 1.77]</v>
      </c>
      <c r="D15" t="str">
        <f t="shared" si="2"/>
        <v>0.94 [0.29, 1.68]</v>
      </c>
      <c r="E15" t="str">
        <f t="shared" si="3"/>
        <v>0.77 [0.01, 0.98]</v>
      </c>
      <c r="F15" t="str">
        <f t="shared" si="4"/>
        <v>1.28 [-0.26, 1.6]</v>
      </c>
      <c r="G15" t="str">
        <f t="shared" si="5"/>
        <v>0.42 [-0.27, 0.95]</v>
      </c>
      <c r="H15">
        <v>0</v>
      </c>
      <c r="I15">
        <v>37</v>
      </c>
      <c r="K15">
        <v>1.45582622589373</v>
      </c>
      <c r="L15">
        <v>0.82843828979592604</v>
      </c>
      <c r="M15">
        <v>2.09589837539896</v>
      </c>
      <c r="N15">
        <v>1.15499999999999</v>
      </c>
      <c r="O15">
        <v>0.67300000000000004</v>
      </c>
      <c r="P15">
        <v>1.7689999999999899</v>
      </c>
      <c r="Q15">
        <v>0.94299999999999895</v>
      </c>
      <c r="R15">
        <v>0.28799999999999898</v>
      </c>
      <c r="S15">
        <v>1.6849999999999901</v>
      </c>
      <c r="T15">
        <v>0.77315351009331501</v>
      </c>
      <c r="U15">
        <v>1.44582641130449E-2</v>
      </c>
      <c r="V15">
        <v>0.97553853405774904</v>
      </c>
      <c r="W15">
        <v>1.2799407054901499</v>
      </c>
      <c r="X15">
        <v>-0.26174362333078599</v>
      </c>
      <c r="Y15">
        <v>1.6036406410591999</v>
      </c>
      <c r="Z15">
        <v>0.422222222222222</v>
      </c>
      <c r="AA15">
        <v>-0.26829268292682901</v>
      </c>
      <c r="AB15">
        <v>0.94736842105263097</v>
      </c>
      <c r="AC15">
        <v>0</v>
      </c>
      <c r="AD15">
        <v>103</v>
      </c>
      <c r="AE15">
        <v>37</v>
      </c>
      <c r="AF15">
        <v>28</v>
      </c>
    </row>
    <row r="16" spans="1:32">
      <c r="A16" t="s">
        <v>37</v>
      </c>
      <c r="B16" t="str">
        <f t="shared" si="0"/>
        <v>1.47 [0.84, 2.09]</v>
      </c>
      <c r="C16" t="str">
        <f t="shared" si="1"/>
        <v>1.18 [0.7, 1.77]</v>
      </c>
      <c r="D16" t="str">
        <f t="shared" si="2"/>
        <v>0.99 [0.36, 1.68]</v>
      </c>
      <c r="E16" t="str">
        <f t="shared" si="3"/>
        <v>0.78 [0.01, 0.98]</v>
      </c>
      <c r="F16" t="str">
        <f t="shared" si="4"/>
        <v>1.27 [-0.24, 1.58]</v>
      </c>
      <c r="G16" t="str">
        <f t="shared" si="5"/>
        <v>0.47 [-0.2, 1]</v>
      </c>
      <c r="H16">
        <v>0</v>
      </c>
      <c r="I16">
        <v>37</v>
      </c>
      <c r="K16">
        <v>1.46643104167908</v>
      </c>
      <c r="L16">
        <v>0.83694085812559005</v>
      </c>
      <c r="M16">
        <v>2.0903851319792701</v>
      </c>
      <c r="N16">
        <v>1.18</v>
      </c>
      <c r="O16">
        <v>0.69899999999999995</v>
      </c>
      <c r="P16">
        <v>1.768</v>
      </c>
      <c r="Q16">
        <v>0.99</v>
      </c>
      <c r="R16">
        <v>0.35699999999999998</v>
      </c>
      <c r="S16">
        <v>1.6789999999999901</v>
      </c>
      <c r="T16">
        <v>0.779094049802047</v>
      </c>
      <c r="U16">
        <v>1.4708149523315299E-2</v>
      </c>
      <c r="V16">
        <v>0.97756210690950296</v>
      </c>
      <c r="W16">
        <v>1.2712742002989199</v>
      </c>
      <c r="X16">
        <v>-0.24322929227540599</v>
      </c>
      <c r="Y16">
        <v>1.58244060108254</v>
      </c>
      <c r="Z16">
        <v>0.46666666666666601</v>
      </c>
      <c r="AA16">
        <v>-0.2</v>
      </c>
      <c r="AB16">
        <v>1</v>
      </c>
      <c r="AC16">
        <v>0</v>
      </c>
      <c r="AD16">
        <v>103</v>
      </c>
      <c r="AE16">
        <v>37</v>
      </c>
      <c r="AF16">
        <v>30</v>
      </c>
    </row>
    <row r="17" spans="1:32">
      <c r="A17" t="s">
        <v>38</v>
      </c>
      <c r="B17" t="str">
        <f t="shared" si="0"/>
        <v>1.54 [1.09, 2]</v>
      </c>
      <c r="C17" t="str">
        <f t="shared" si="1"/>
        <v>1.39 [1.02, 1.83]</v>
      </c>
      <c r="D17" t="str">
        <f t="shared" si="2"/>
        <v>0.91 [0.11, 1.64]</v>
      </c>
      <c r="E17" t="str">
        <f t="shared" si="3"/>
        <v>0.82 [0.01, 0.98]</v>
      </c>
      <c r="F17" t="str">
        <f t="shared" si="4"/>
        <v>1.47 [-0.3, 1.79]</v>
      </c>
      <c r="G17" t="str">
        <f t="shared" si="5"/>
        <v>0.42 [-0.27, 0.95]</v>
      </c>
      <c r="H17">
        <v>0</v>
      </c>
      <c r="I17">
        <v>37</v>
      </c>
      <c r="K17">
        <v>1.5400519471758001</v>
      </c>
      <c r="L17">
        <v>1.09390127525293</v>
      </c>
      <c r="M17">
        <v>2.0046121819444198</v>
      </c>
      <c r="N17">
        <v>1.3919999999999999</v>
      </c>
      <c r="O17">
        <v>1.018</v>
      </c>
      <c r="P17">
        <v>1.829</v>
      </c>
      <c r="Q17">
        <v>0.90799999999999903</v>
      </c>
      <c r="R17">
        <v>0.109999999999999</v>
      </c>
      <c r="S17">
        <v>1.6379999999999999</v>
      </c>
      <c r="T17">
        <v>0.81516043425393903</v>
      </c>
      <c r="U17">
        <v>1.0183505169011099E-2</v>
      </c>
      <c r="V17">
        <v>0.98002089937695702</v>
      </c>
      <c r="W17">
        <v>1.4651610672102899</v>
      </c>
      <c r="X17">
        <v>-0.30459340779476302</v>
      </c>
      <c r="Y17">
        <v>1.78876931567328</v>
      </c>
      <c r="Z17">
        <v>0.422222222222222</v>
      </c>
      <c r="AA17">
        <v>-0.26829268292682901</v>
      </c>
      <c r="AB17">
        <v>0.95121951219512202</v>
      </c>
      <c r="AC17">
        <v>0</v>
      </c>
      <c r="AD17">
        <v>103</v>
      </c>
      <c r="AE17">
        <v>37</v>
      </c>
      <c r="AF17">
        <v>27</v>
      </c>
    </row>
    <row r="18" spans="1:32">
      <c r="A18" t="s">
        <v>39</v>
      </c>
      <c r="B18" t="str">
        <f t="shared" si="0"/>
        <v>1.58 [1.44, 1.7]</v>
      </c>
      <c r="C18" t="str">
        <f t="shared" si="1"/>
        <v>1.57 [1.44, 1.7]</v>
      </c>
      <c r="D18" t="str">
        <f t="shared" si="2"/>
        <v>-1.57 [-1.7, -1.44]</v>
      </c>
      <c r="E18" t="str">
        <f t="shared" si="3"/>
        <v>1 [0, 1]</v>
      </c>
      <c r="F18">
        <f>ROUND(W18,2)</f>
        <v>1.06</v>
      </c>
      <c r="H18">
        <v>0</v>
      </c>
      <c r="I18">
        <v>2</v>
      </c>
      <c r="K18">
        <v>1.5753729717117699</v>
      </c>
      <c r="L18">
        <v>1.43999999999999</v>
      </c>
      <c r="M18">
        <v>1.7</v>
      </c>
      <c r="N18">
        <v>1.57</v>
      </c>
      <c r="O18">
        <v>1.43999999999999</v>
      </c>
      <c r="P18">
        <v>1.7</v>
      </c>
      <c r="Q18">
        <v>-1.57</v>
      </c>
      <c r="R18">
        <v>-1.7</v>
      </c>
      <c r="S18">
        <v>-1.43999999999999</v>
      </c>
      <c r="T18">
        <v>1</v>
      </c>
      <c r="U18">
        <v>0</v>
      </c>
      <c r="V18">
        <v>1</v>
      </c>
      <c r="W18">
        <v>1.0613207547169801</v>
      </c>
      <c r="X18">
        <v>1.0613207547169801</v>
      </c>
      <c r="Z18">
        <v>1</v>
      </c>
      <c r="AA18">
        <v>1</v>
      </c>
      <c r="AC18">
        <v>0</v>
      </c>
      <c r="AD18">
        <v>2</v>
      </c>
      <c r="AE18">
        <v>2</v>
      </c>
      <c r="AF18">
        <v>1</v>
      </c>
    </row>
    <row r="19" spans="1:32">
      <c r="A19" t="s">
        <v>40</v>
      </c>
      <c r="B19" t="str">
        <f t="shared" si="0"/>
        <v>1.66 [1.2, 2.15]</v>
      </c>
      <c r="C19" t="str">
        <f t="shared" si="1"/>
        <v>1.5 [1.07, 1.96]</v>
      </c>
      <c r="D19" t="str">
        <f t="shared" si="2"/>
        <v>1.12 [0.31, 1.82]</v>
      </c>
      <c r="E19" t="str">
        <f t="shared" si="3"/>
        <v>0.82 [0.02, 0.98]</v>
      </c>
      <c r="F19" t="str">
        <f t="shared" si="4"/>
        <v>1.47 [-0.21, 1.8]</v>
      </c>
      <c r="G19" t="str">
        <f t="shared" si="5"/>
        <v>0.42 [-0.25, 0.95]</v>
      </c>
      <c r="H19">
        <v>0</v>
      </c>
      <c r="I19">
        <v>37</v>
      </c>
      <c r="K19">
        <v>1.6633971263651901</v>
      </c>
      <c r="L19">
        <v>1.19596404628232</v>
      </c>
      <c r="M19">
        <v>2.1522569549196402</v>
      </c>
      <c r="N19">
        <v>1.4969999999999899</v>
      </c>
      <c r="O19">
        <v>1.071</v>
      </c>
      <c r="P19">
        <v>1.962</v>
      </c>
      <c r="Q19">
        <v>1.121</v>
      </c>
      <c r="R19">
        <v>0.309999999999999</v>
      </c>
      <c r="S19">
        <v>1.82</v>
      </c>
      <c r="T19">
        <v>0.82358573803565105</v>
      </c>
      <c r="U19">
        <v>1.7140440048853501E-2</v>
      </c>
      <c r="V19">
        <v>0.98149484973376999</v>
      </c>
      <c r="W19">
        <v>1.4716144802573501</v>
      </c>
      <c r="X19">
        <v>-0.21007397809084899</v>
      </c>
      <c r="Y19">
        <v>1.8012597462392499</v>
      </c>
      <c r="Z19">
        <v>0.422222222222222</v>
      </c>
      <c r="AA19">
        <v>-0.25</v>
      </c>
      <c r="AB19">
        <v>0.95121951219512202</v>
      </c>
      <c r="AC19">
        <v>0</v>
      </c>
      <c r="AD19">
        <v>103</v>
      </c>
      <c r="AE19">
        <v>37</v>
      </c>
      <c r="AF19">
        <v>26</v>
      </c>
    </row>
    <row r="20" spans="1:32">
      <c r="A20" t="s">
        <v>41</v>
      </c>
      <c r="B20" t="str">
        <f t="shared" si="0"/>
        <v>1.73 [1.33, 2.17]</v>
      </c>
      <c r="C20" t="str">
        <f t="shared" si="1"/>
        <v>1.62 [1.29, 2.02]</v>
      </c>
      <c r="D20" t="str">
        <f t="shared" si="2"/>
        <v>1.31 [0.53, 1.93]</v>
      </c>
      <c r="E20" t="str">
        <f t="shared" si="3"/>
        <v>0.87 [0.03, 0.99]</v>
      </c>
      <c r="F20" t="str">
        <f t="shared" si="4"/>
        <v>1.5 [0.07, 1.84]</v>
      </c>
      <c r="G20" t="str">
        <f t="shared" si="5"/>
        <v>0.56 [-0.07, 1]</v>
      </c>
      <c r="H20">
        <v>0</v>
      </c>
      <c r="I20">
        <v>36</v>
      </c>
      <c r="K20">
        <v>1.7255607784137801</v>
      </c>
      <c r="L20">
        <v>1.3338403202782501</v>
      </c>
      <c r="M20">
        <v>2.1691265523246899</v>
      </c>
      <c r="N20">
        <v>1.6180000000000001</v>
      </c>
      <c r="O20">
        <v>1.28999999999999</v>
      </c>
      <c r="P20">
        <v>2.0150000000000001</v>
      </c>
      <c r="Q20">
        <v>1.3139999999999901</v>
      </c>
      <c r="R20">
        <v>0.53199999999999903</v>
      </c>
      <c r="S20">
        <v>1.931</v>
      </c>
      <c r="T20">
        <v>0.87481821421400796</v>
      </c>
      <c r="U20">
        <v>2.6586320627974998E-2</v>
      </c>
      <c r="V20">
        <v>0.99152638124153403</v>
      </c>
      <c r="W20">
        <v>1.49755855491899</v>
      </c>
      <c r="X20">
        <v>7.1024243502449402E-2</v>
      </c>
      <c r="Y20">
        <v>1.8353338891961699</v>
      </c>
      <c r="Z20">
        <v>0.55555555555555503</v>
      </c>
      <c r="AA20">
        <v>-7.3170731707316999E-2</v>
      </c>
      <c r="AB20">
        <v>1</v>
      </c>
      <c r="AC20">
        <v>0</v>
      </c>
      <c r="AD20">
        <v>102</v>
      </c>
      <c r="AE20">
        <v>36</v>
      </c>
      <c r="AF20">
        <v>25</v>
      </c>
    </row>
    <row r="21" spans="1:32">
      <c r="A21" t="s">
        <v>42</v>
      </c>
      <c r="B21" t="str">
        <f t="shared" si="0"/>
        <v>1.75 [1.08, 2.45]</v>
      </c>
      <c r="C21" t="str">
        <f t="shared" si="1"/>
        <v>1.44 [0.87, 2.12]</v>
      </c>
      <c r="D21" t="str">
        <f t="shared" si="2"/>
        <v>1.38 [0.74, 2.1]</v>
      </c>
      <c r="E21" t="str">
        <f t="shared" si="3"/>
        <v>0.97 [0.88, 1]</v>
      </c>
      <c r="F21" t="str">
        <f t="shared" si="4"/>
        <v>1.66 [1.46, 2.28]</v>
      </c>
      <c r="G21" t="str">
        <f t="shared" si="5"/>
        <v>0.91 [0.69, 1]</v>
      </c>
      <c r="H21">
        <v>0</v>
      </c>
      <c r="I21">
        <v>27</v>
      </c>
      <c r="K21">
        <v>1.75428617961836</v>
      </c>
      <c r="L21">
        <v>1.07690760977903</v>
      </c>
      <c r="M21">
        <v>2.4512853771032002</v>
      </c>
      <c r="N21">
        <v>1.4379999999999999</v>
      </c>
      <c r="O21">
        <v>0.86499999999999999</v>
      </c>
      <c r="P21">
        <v>2.1190000000000002</v>
      </c>
      <c r="Q21">
        <v>1.3839999999999999</v>
      </c>
      <c r="R21">
        <v>0.74099999999999899</v>
      </c>
      <c r="S21">
        <v>2.0950000000000002</v>
      </c>
      <c r="T21">
        <v>0.96953992196191496</v>
      </c>
      <c r="U21">
        <v>0.88302705341204901</v>
      </c>
      <c r="V21">
        <v>0.99551020605324603</v>
      </c>
      <c r="W21">
        <v>1.66413577388469</v>
      </c>
      <c r="X21">
        <v>1.45789344130635</v>
      </c>
      <c r="Y21">
        <v>2.2766640534587599</v>
      </c>
      <c r="Z21">
        <v>0.91111111111110998</v>
      </c>
      <c r="AA21">
        <v>0.69230769230769196</v>
      </c>
      <c r="AB21">
        <v>1</v>
      </c>
      <c r="AC21">
        <v>0</v>
      </c>
      <c r="AD21">
        <v>103</v>
      </c>
      <c r="AE21">
        <v>27</v>
      </c>
      <c r="AF21">
        <v>14</v>
      </c>
    </row>
    <row r="22" spans="1:32">
      <c r="A22" t="s">
        <v>43</v>
      </c>
      <c r="B22" t="str">
        <f t="shared" si="0"/>
        <v>1.76 [1.21, 2.35]</v>
      </c>
      <c r="C22" t="str">
        <f t="shared" si="1"/>
        <v>1.54 [1.04, 2.11]</v>
      </c>
      <c r="D22" t="str">
        <f t="shared" si="2"/>
        <v>1.31 [0.55, 2.03]</v>
      </c>
      <c r="E22" t="str">
        <f t="shared" si="3"/>
        <v>0.82 [0.02, 0.98]</v>
      </c>
      <c r="F22" t="str">
        <f t="shared" si="4"/>
        <v>1.43 [-0.02, 1.77]</v>
      </c>
      <c r="G22" t="str">
        <f t="shared" si="5"/>
        <v>0.47 [-0.17, 0.95]</v>
      </c>
      <c r="H22">
        <v>0</v>
      </c>
      <c r="I22">
        <v>37</v>
      </c>
      <c r="K22">
        <v>1.76270530719119</v>
      </c>
      <c r="L22">
        <v>1.2070791191964101</v>
      </c>
      <c r="M22">
        <v>2.3531617029010099</v>
      </c>
      <c r="N22">
        <v>1.5409999999999999</v>
      </c>
      <c r="O22">
        <v>1.0429999999999999</v>
      </c>
      <c r="P22">
        <v>2.1110000000000002</v>
      </c>
      <c r="Q22">
        <v>1.3069999999999999</v>
      </c>
      <c r="R22">
        <v>0.55099999999999905</v>
      </c>
      <c r="S22">
        <v>2.0269999999999899</v>
      </c>
      <c r="T22">
        <v>0.82041192188735201</v>
      </c>
      <c r="U22">
        <v>1.7427984989205302E-2</v>
      </c>
      <c r="V22">
        <v>0.98156143647726002</v>
      </c>
      <c r="W22">
        <v>1.4321296444828699</v>
      </c>
      <c r="X22">
        <v>-1.5072930514726701E-2</v>
      </c>
      <c r="Y22">
        <v>1.7677149475687099</v>
      </c>
      <c r="Z22">
        <v>0.46666666666666601</v>
      </c>
      <c r="AA22">
        <v>-0.17073170731707299</v>
      </c>
      <c r="AB22">
        <v>0.94999999999999896</v>
      </c>
      <c r="AC22">
        <v>0</v>
      </c>
      <c r="AD22">
        <v>103</v>
      </c>
      <c r="AE22">
        <v>37</v>
      </c>
      <c r="AF22">
        <v>24</v>
      </c>
    </row>
    <row r="23" spans="1:32">
      <c r="A23" t="s">
        <v>44</v>
      </c>
      <c r="B23" t="str">
        <f t="shared" si="0"/>
        <v>1.77 [1.22, 2.36]</v>
      </c>
      <c r="C23" t="str">
        <f t="shared" si="1"/>
        <v>1.55 [1.06, 2.12]</v>
      </c>
      <c r="D23" t="str">
        <f t="shared" si="2"/>
        <v>1.33 [0.57, 2.04]</v>
      </c>
      <c r="E23" t="str">
        <f t="shared" si="3"/>
        <v>0.82 [0.02, 0.98]</v>
      </c>
      <c r="F23" t="str">
        <f t="shared" si="4"/>
        <v>1.43 [-0.02, 1.76]</v>
      </c>
      <c r="G23" t="str">
        <f t="shared" si="5"/>
        <v>0.47 [-0.17, 0.95]</v>
      </c>
      <c r="H23">
        <v>0</v>
      </c>
      <c r="I23">
        <v>37</v>
      </c>
      <c r="K23">
        <v>1.7742153195145101</v>
      </c>
      <c r="L23">
        <v>1.22369113750161</v>
      </c>
      <c r="M23">
        <v>2.3617938097979598</v>
      </c>
      <c r="N23">
        <v>1.554</v>
      </c>
      <c r="O23">
        <v>1.056</v>
      </c>
      <c r="P23">
        <v>2.1230000000000002</v>
      </c>
      <c r="Q23">
        <v>1.3259999999999901</v>
      </c>
      <c r="R23">
        <v>0.56999999999999895</v>
      </c>
      <c r="S23">
        <v>2.04</v>
      </c>
      <c r="T23">
        <v>0.82008420356549205</v>
      </c>
      <c r="U23">
        <v>1.8313881564492901E-2</v>
      </c>
      <c r="V23">
        <v>0.98072443236403894</v>
      </c>
      <c r="W23">
        <v>1.4286136909060001</v>
      </c>
      <c r="X23">
        <v>-1.8689228437935201E-2</v>
      </c>
      <c r="Y23">
        <v>1.7603720182868801</v>
      </c>
      <c r="Z23">
        <v>0.46666666666666601</v>
      </c>
      <c r="AA23">
        <v>-0.17073170731707299</v>
      </c>
      <c r="AB23">
        <v>0.94999999999999896</v>
      </c>
      <c r="AC23">
        <v>0</v>
      </c>
      <c r="AD23">
        <v>103</v>
      </c>
      <c r="AE23">
        <v>37</v>
      </c>
      <c r="AF23">
        <v>25</v>
      </c>
    </row>
    <row r="24" spans="1:32">
      <c r="A24" t="s">
        <v>45</v>
      </c>
      <c r="B24" t="str">
        <f t="shared" si="0"/>
        <v>1.8 [0.84, 2.8]</v>
      </c>
      <c r="C24" t="str">
        <f t="shared" si="1"/>
        <v>1.34 [0.8, 2.18]</v>
      </c>
      <c r="D24" t="str">
        <f t="shared" si="2"/>
        <v>0.16 [-0.77, 1.41]</v>
      </c>
      <c r="E24" t="str">
        <f t="shared" si="3"/>
        <v>0.59 [0.02, 0.97]</v>
      </c>
      <c r="F24" t="str">
        <f t="shared" si="4"/>
        <v>1.37 [-0.08, 2.92]</v>
      </c>
      <c r="G24" t="str">
        <f t="shared" si="5"/>
        <v>0.6 [-0.05, 1]</v>
      </c>
      <c r="H24">
        <v>0</v>
      </c>
      <c r="I24">
        <v>30</v>
      </c>
      <c r="K24">
        <v>1.80128287617464</v>
      </c>
      <c r="L24">
        <v>0.83602033468092096</v>
      </c>
      <c r="M24">
        <v>2.8003285521524002</v>
      </c>
      <c r="N24">
        <v>1.3380000000000001</v>
      </c>
      <c r="O24">
        <v>0.80199999999999905</v>
      </c>
      <c r="P24">
        <v>2.177</v>
      </c>
      <c r="Q24">
        <v>0.16</v>
      </c>
      <c r="R24">
        <v>-0.77200000000000002</v>
      </c>
      <c r="S24">
        <v>1.413</v>
      </c>
      <c r="T24">
        <v>0.58729422364473305</v>
      </c>
      <c r="U24">
        <v>1.8469726142877198E-2</v>
      </c>
      <c r="V24">
        <v>0.97299374907526504</v>
      </c>
      <c r="W24">
        <v>1.3726174608880199</v>
      </c>
      <c r="X24">
        <v>-7.7286912424420998E-2</v>
      </c>
      <c r="Y24">
        <v>2.9211030263776099</v>
      </c>
      <c r="Z24">
        <v>0.6</v>
      </c>
      <c r="AA24">
        <v>-0.05</v>
      </c>
      <c r="AB24">
        <v>1</v>
      </c>
      <c r="AC24">
        <v>0</v>
      </c>
      <c r="AD24">
        <v>103</v>
      </c>
      <c r="AE24">
        <v>30</v>
      </c>
      <c r="AF24">
        <v>14</v>
      </c>
    </row>
    <row r="25" spans="1:32">
      <c r="A25" t="s">
        <v>46</v>
      </c>
      <c r="B25" t="str">
        <f t="shared" si="0"/>
        <v>1.9 [1.14, 2.64]</v>
      </c>
      <c r="C25" t="str">
        <f t="shared" si="1"/>
        <v>1.57 [0.97, 2.27]</v>
      </c>
      <c r="D25" t="str">
        <f t="shared" si="2"/>
        <v>1.44 [0.7, 2.24]</v>
      </c>
      <c r="E25" t="str">
        <f t="shared" si="3"/>
        <v>0.97 [0.91, 1]</v>
      </c>
      <c r="F25" t="str">
        <f t="shared" si="4"/>
        <v>1.78 [1.58, 2.48]</v>
      </c>
      <c r="G25" t="str">
        <f t="shared" si="5"/>
        <v>0.91 [0.69, 1]</v>
      </c>
      <c r="H25">
        <v>0</v>
      </c>
      <c r="I25">
        <v>27</v>
      </c>
      <c r="K25">
        <v>1.89629902705243</v>
      </c>
      <c r="L25">
        <v>1.14366953268852</v>
      </c>
      <c r="M25">
        <v>2.6379537524376699</v>
      </c>
      <c r="N25">
        <v>1.5669999999999999</v>
      </c>
      <c r="O25">
        <v>0.97</v>
      </c>
      <c r="P25">
        <v>2.274</v>
      </c>
      <c r="Q25">
        <v>1.4430000000000001</v>
      </c>
      <c r="R25">
        <v>0.69799999999999895</v>
      </c>
      <c r="S25">
        <v>2.2360000000000002</v>
      </c>
      <c r="T25">
        <v>0.97442408961009797</v>
      </c>
      <c r="U25">
        <v>0.91191831353122599</v>
      </c>
      <c r="V25">
        <v>0.99554807219817198</v>
      </c>
      <c r="W25">
        <v>1.7777682851626</v>
      </c>
      <c r="X25">
        <v>1.5829221330231</v>
      </c>
      <c r="Y25">
        <v>2.4750751319653101</v>
      </c>
      <c r="Z25">
        <v>0.91111111111110998</v>
      </c>
      <c r="AA25">
        <v>0.69230769230769196</v>
      </c>
      <c r="AB25">
        <v>1</v>
      </c>
      <c r="AC25">
        <v>0</v>
      </c>
      <c r="AD25">
        <v>103</v>
      </c>
      <c r="AE25">
        <v>27</v>
      </c>
      <c r="AF25">
        <v>10</v>
      </c>
    </row>
    <row r="26" spans="1:32">
      <c r="A26" t="s">
        <v>47</v>
      </c>
      <c r="B26" t="str">
        <f t="shared" si="0"/>
        <v>2 [1.13, 2.73]</v>
      </c>
      <c r="C26" t="str">
        <f t="shared" si="1"/>
        <v>1.64 [1, 2.39]</v>
      </c>
      <c r="D26" t="str">
        <f t="shared" si="2"/>
        <v>1.64 [1, 2.39]</v>
      </c>
      <c r="E26" t="str">
        <f t="shared" si="3"/>
        <v>0.83 [0.01, 0.98]</v>
      </c>
      <c r="F26" t="str">
        <f t="shared" si="4"/>
        <v>1.42 [-0.21, 1.99]</v>
      </c>
      <c r="G26" t="str">
        <f t="shared" si="5"/>
        <v>0.56 [-0.1, 1]</v>
      </c>
      <c r="H26">
        <v>0</v>
      </c>
      <c r="I26">
        <v>38</v>
      </c>
      <c r="K26">
        <v>1.9992998774571</v>
      </c>
      <c r="L26">
        <v>1.13240893673619</v>
      </c>
      <c r="M26">
        <v>2.7318857955631999</v>
      </c>
      <c r="N26">
        <v>1.6439999999999999</v>
      </c>
      <c r="O26">
        <v>1.0029999999999999</v>
      </c>
      <c r="P26">
        <v>2.3929999999999998</v>
      </c>
      <c r="Q26">
        <v>1.6439999999999999</v>
      </c>
      <c r="R26">
        <v>1.0029999999999999</v>
      </c>
      <c r="S26">
        <v>2.3929999999999998</v>
      </c>
      <c r="T26">
        <v>0.83028274812941805</v>
      </c>
      <c r="U26">
        <v>1.33713989418047E-2</v>
      </c>
      <c r="V26">
        <v>0.97544620092464596</v>
      </c>
      <c r="W26">
        <v>1.4197731376056999</v>
      </c>
      <c r="X26">
        <v>-0.207823502791638</v>
      </c>
      <c r="Y26">
        <v>1.9935745571854999</v>
      </c>
      <c r="Z26">
        <v>0.55555555555555503</v>
      </c>
      <c r="AA26">
        <v>-0.1</v>
      </c>
      <c r="AB26">
        <v>1</v>
      </c>
      <c r="AC26">
        <v>0</v>
      </c>
      <c r="AD26">
        <v>103</v>
      </c>
      <c r="AE26">
        <v>38</v>
      </c>
      <c r="AF26">
        <v>24</v>
      </c>
    </row>
    <row r="27" spans="1:32">
      <c r="A27" t="s">
        <v>48</v>
      </c>
      <c r="B27" t="str">
        <f t="shared" si="0"/>
        <v>2.05 [1.18, 2.93]</v>
      </c>
      <c r="C27" t="str">
        <f t="shared" si="1"/>
        <v>1.66 [1.01, 2.47]</v>
      </c>
      <c r="D27" t="str">
        <f t="shared" si="2"/>
        <v>1.48 [0.63, 2.39]</v>
      </c>
      <c r="E27" t="str">
        <f t="shared" si="3"/>
        <v>0.96 [0.55, 0.99]</v>
      </c>
      <c r="F27" t="str">
        <f t="shared" si="4"/>
        <v>1.87 [1.54, 2.29]</v>
      </c>
      <c r="G27" t="str">
        <f t="shared" si="5"/>
        <v>0.73 [0.2, 1]</v>
      </c>
      <c r="H27">
        <v>0</v>
      </c>
      <c r="I27">
        <v>26</v>
      </c>
      <c r="K27">
        <v>2.0473177574573</v>
      </c>
      <c r="L27">
        <v>1.1787578207587801</v>
      </c>
      <c r="M27">
        <v>2.9288871606806501</v>
      </c>
      <c r="N27">
        <v>1.65699999999999</v>
      </c>
      <c r="O27">
        <v>1.0129999999999999</v>
      </c>
      <c r="P27">
        <v>2.4689999999999999</v>
      </c>
      <c r="Q27">
        <v>1.4750000000000001</v>
      </c>
      <c r="R27">
        <v>0.63200000000000001</v>
      </c>
      <c r="S27">
        <v>2.3919999999999999</v>
      </c>
      <c r="T27">
        <v>0.95551396096772201</v>
      </c>
      <c r="U27">
        <v>0.54708485057536904</v>
      </c>
      <c r="V27">
        <v>0.99283429996539696</v>
      </c>
      <c r="W27">
        <v>1.8681069791474001</v>
      </c>
      <c r="X27">
        <v>1.5389097102154401</v>
      </c>
      <c r="Y27">
        <v>2.2856945921462</v>
      </c>
      <c r="Z27">
        <v>0.73333333333333295</v>
      </c>
      <c r="AA27">
        <v>0.2</v>
      </c>
      <c r="AB27">
        <v>1</v>
      </c>
      <c r="AC27">
        <v>0</v>
      </c>
      <c r="AD27">
        <v>103</v>
      </c>
      <c r="AE27">
        <v>26</v>
      </c>
      <c r="AF27">
        <v>11</v>
      </c>
    </row>
    <row r="28" spans="1:32">
      <c r="A28" t="s">
        <v>49</v>
      </c>
      <c r="B28" t="str">
        <f t="shared" si="0"/>
        <v>2.14 [1.38, 2.87]</v>
      </c>
      <c r="C28" t="str">
        <f t="shared" si="1"/>
        <v>1.8 [1.12, 2.58]</v>
      </c>
      <c r="D28" t="str">
        <f t="shared" si="2"/>
        <v>1.28 [0.18, 2.34]</v>
      </c>
      <c r="E28" t="str">
        <f t="shared" si="3"/>
        <v>0.78 [0.02, 0.98]</v>
      </c>
      <c r="F28" t="str">
        <f t="shared" si="4"/>
        <v>1.71 [-0.41, 2.13]</v>
      </c>
      <c r="G28" t="str">
        <f t="shared" si="5"/>
        <v>0.42 [-0.25, 0.95]</v>
      </c>
      <c r="H28">
        <v>0</v>
      </c>
      <c r="I28">
        <v>30</v>
      </c>
      <c r="K28">
        <v>2.1433221876330202</v>
      </c>
      <c r="L28">
        <v>1.3770330424503201</v>
      </c>
      <c r="M28">
        <v>2.87349786845231</v>
      </c>
      <c r="N28">
        <v>1.8029999999999999</v>
      </c>
      <c r="O28">
        <v>1.12299999999999</v>
      </c>
      <c r="P28">
        <v>2.5769999999999902</v>
      </c>
      <c r="Q28">
        <v>1.2769999999999999</v>
      </c>
      <c r="R28">
        <v>0.17599999999999899</v>
      </c>
      <c r="S28">
        <v>2.3370000000000002</v>
      </c>
      <c r="T28">
        <v>0.77576389726980299</v>
      </c>
      <c r="U28">
        <v>1.5805165929661399E-2</v>
      </c>
      <c r="V28">
        <v>0.97595777926663696</v>
      </c>
      <c r="W28">
        <v>1.70884341623264</v>
      </c>
      <c r="X28">
        <v>-0.41004780118693102</v>
      </c>
      <c r="Y28">
        <v>2.1288068523342001</v>
      </c>
      <c r="Z28">
        <v>0.422222222222222</v>
      </c>
      <c r="AA28">
        <v>-0.25</v>
      </c>
      <c r="AB28">
        <v>0.94736842105263097</v>
      </c>
      <c r="AC28">
        <v>0</v>
      </c>
      <c r="AD28">
        <v>103</v>
      </c>
      <c r="AE28">
        <v>30</v>
      </c>
      <c r="AF28">
        <v>19</v>
      </c>
    </row>
    <row r="29" spans="1:32">
      <c r="A29" t="s">
        <v>50</v>
      </c>
      <c r="B29" t="str">
        <f t="shared" si="0"/>
        <v>2.38 [1.97, 2.71]</v>
      </c>
      <c r="C29" t="str">
        <f t="shared" si="1"/>
        <v>2.25 [1.74, 2.68]</v>
      </c>
      <c r="D29" t="str">
        <f t="shared" si="2"/>
        <v>-1.61 [-2.46, -0.37]</v>
      </c>
      <c r="E29" t="str">
        <f t="shared" si="3"/>
        <v>0.1 [0, 0.98]</v>
      </c>
      <c r="F29" t="str">
        <f t="shared" si="4"/>
        <v>0.31 [-0.6, 1.63]</v>
      </c>
      <c r="G29" t="str">
        <f t="shared" si="5"/>
        <v>0.29 [-0.45, 1]</v>
      </c>
      <c r="H29">
        <v>0</v>
      </c>
      <c r="I29">
        <v>53</v>
      </c>
      <c r="K29">
        <v>2.3788295441245801</v>
      </c>
      <c r="L29">
        <v>1.9711088250018001</v>
      </c>
      <c r="M29">
        <v>2.7099335785218002</v>
      </c>
      <c r="N29">
        <v>2.2530000000000001</v>
      </c>
      <c r="O29">
        <v>1.744</v>
      </c>
      <c r="P29">
        <v>2.6829999999999998</v>
      </c>
      <c r="Q29">
        <v>-1.605</v>
      </c>
      <c r="R29">
        <v>-2.4569999999999999</v>
      </c>
      <c r="S29">
        <v>-0.36899999999999999</v>
      </c>
      <c r="T29">
        <v>9.5069965628809899E-2</v>
      </c>
      <c r="U29">
        <v>1.39706649606886E-3</v>
      </c>
      <c r="V29">
        <v>0.97708553229014905</v>
      </c>
      <c r="W29">
        <v>0.31222140373662599</v>
      </c>
      <c r="X29">
        <v>-0.60332067445247295</v>
      </c>
      <c r="Y29">
        <v>1.62654308282678</v>
      </c>
      <c r="Z29">
        <v>0.28888888888888797</v>
      </c>
      <c r="AA29">
        <v>-0.44999999999999901</v>
      </c>
      <c r="AB29">
        <v>1</v>
      </c>
      <c r="AC29">
        <v>0</v>
      </c>
      <c r="AD29">
        <v>103</v>
      </c>
      <c r="AE29">
        <v>53</v>
      </c>
      <c r="AF29">
        <v>31</v>
      </c>
    </row>
    <row r="30" spans="1:32">
      <c r="A30" t="s">
        <v>51</v>
      </c>
      <c r="B30" t="str">
        <f t="shared" si="0"/>
        <v>2.63 [1.89, 3.29]</v>
      </c>
      <c r="C30" t="str">
        <f t="shared" si="1"/>
        <v>2.34 [1.59, 3.07]</v>
      </c>
      <c r="D30" t="str">
        <f t="shared" si="2"/>
        <v>1.78 [0.47, 2.89]</v>
      </c>
      <c r="E30" t="str">
        <f t="shared" si="3"/>
        <v>0.82 [0.02, 0.98]</v>
      </c>
      <c r="F30" t="str">
        <f t="shared" si="4"/>
        <v>1.94 [-0.06, 2.39]</v>
      </c>
      <c r="G30" t="str">
        <f t="shared" si="5"/>
        <v>0.47 [-0.17, 0.95]</v>
      </c>
      <c r="H30">
        <v>0</v>
      </c>
      <c r="I30">
        <v>29</v>
      </c>
      <c r="K30">
        <v>2.62811529427458</v>
      </c>
      <c r="L30">
        <v>1.89468203137096</v>
      </c>
      <c r="M30">
        <v>3.2892521946484998</v>
      </c>
      <c r="N30">
        <v>2.335</v>
      </c>
      <c r="O30">
        <v>1.587</v>
      </c>
      <c r="P30">
        <v>3.073</v>
      </c>
      <c r="Q30">
        <v>1.7769999999999999</v>
      </c>
      <c r="R30">
        <v>0.47299999999999898</v>
      </c>
      <c r="S30">
        <v>2.891</v>
      </c>
      <c r="T30">
        <v>0.82034624803551304</v>
      </c>
      <c r="U30">
        <v>1.56510074541584E-2</v>
      </c>
      <c r="V30">
        <v>0.98151960587055198</v>
      </c>
      <c r="W30">
        <v>1.93852329949771</v>
      </c>
      <c r="X30">
        <v>-6.4277588168374797E-2</v>
      </c>
      <c r="Y30">
        <v>2.38834763753928</v>
      </c>
      <c r="Z30">
        <v>0.46666666666666601</v>
      </c>
      <c r="AA30">
        <v>-0.17073170731707299</v>
      </c>
      <c r="AB30">
        <v>0.95121951219512202</v>
      </c>
      <c r="AC30">
        <v>0</v>
      </c>
      <c r="AD30">
        <v>103</v>
      </c>
      <c r="AE30">
        <v>29</v>
      </c>
      <c r="AF30">
        <v>17</v>
      </c>
    </row>
    <row r="31" spans="1:32">
      <c r="A31" t="s">
        <v>52</v>
      </c>
      <c r="B31" t="str">
        <f t="shared" si="0"/>
        <v>2.63 [1.81, 3.53]</v>
      </c>
      <c r="C31" t="str">
        <f t="shared" si="1"/>
        <v>2.34 [1.67, 3.18]</v>
      </c>
      <c r="D31" t="str">
        <f t="shared" si="2"/>
        <v>1.74 [0.46, 2.92]</v>
      </c>
      <c r="E31" t="str">
        <f t="shared" si="3"/>
        <v>0.98 [0.55, 1]</v>
      </c>
      <c r="F31" t="str">
        <f t="shared" si="4"/>
        <v>2.28 [1.52, 2.41]</v>
      </c>
      <c r="G31" t="str">
        <f t="shared" si="5"/>
        <v>0.73 [0.2, 1]</v>
      </c>
      <c r="H31">
        <v>0</v>
      </c>
      <c r="I31">
        <v>20</v>
      </c>
      <c r="K31">
        <v>2.6283264637407502</v>
      </c>
      <c r="L31">
        <v>1.81044193499819</v>
      </c>
      <c r="M31">
        <v>3.5291670405351998</v>
      </c>
      <c r="N31">
        <v>2.3359999999999999</v>
      </c>
      <c r="O31">
        <v>1.6739999999999999</v>
      </c>
      <c r="P31">
        <v>3.1760000000000002</v>
      </c>
      <c r="Q31">
        <v>1.74399999999999</v>
      </c>
      <c r="R31">
        <v>0.46199999999999902</v>
      </c>
      <c r="S31">
        <v>2.9239999999999999</v>
      </c>
      <c r="T31">
        <v>0.97614606000458204</v>
      </c>
      <c r="U31">
        <v>0.54635406862483504</v>
      </c>
      <c r="V31">
        <v>0.99823879109073399</v>
      </c>
      <c r="W31">
        <v>2.2768760045824998</v>
      </c>
      <c r="X31">
        <v>1.5172478754134</v>
      </c>
      <c r="Y31">
        <v>2.4146060530765401</v>
      </c>
      <c r="Z31">
        <v>0.73333333333333295</v>
      </c>
      <c r="AA31">
        <v>0.2</v>
      </c>
      <c r="AB31">
        <v>1</v>
      </c>
      <c r="AC31">
        <v>0</v>
      </c>
      <c r="AD31">
        <v>103</v>
      </c>
      <c r="AE31">
        <v>20</v>
      </c>
      <c r="AF31">
        <v>8</v>
      </c>
    </row>
    <row r="32" spans="1:32">
      <c r="A32" t="s">
        <v>53</v>
      </c>
      <c r="B32" t="str">
        <f t="shared" si="0"/>
        <v>2.64 [1.23, 3.78]</v>
      </c>
      <c r="C32" t="str">
        <f t="shared" si="1"/>
        <v>2.08 [1.1, 3.24]</v>
      </c>
      <c r="D32" t="str">
        <f t="shared" si="2"/>
        <v>1.71 [0.44, 3.1]</v>
      </c>
      <c r="E32" t="str">
        <f t="shared" si="3"/>
        <v>0.57 [0.04, 0.95]</v>
      </c>
      <c r="F32" t="str">
        <f t="shared" si="4"/>
        <v>1.42 [0.56, 2.93]</v>
      </c>
      <c r="G32" t="str">
        <f t="shared" si="5"/>
        <v>0.56 [-0.06, 1]</v>
      </c>
      <c r="H32">
        <v>0</v>
      </c>
      <c r="I32">
        <v>28</v>
      </c>
      <c r="K32">
        <v>2.6424714862332102</v>
      </c>
      <c r="L32">
        <v>1.2324636573411201</v>
      </c>
      <c r="M32">
        <v>3.7836666519836699</v>
      </c>
      <c r="N32">
        <v>2.0788888888888799</v>
      </c>
      <c r="O32">
        <v>1.1033333333333299</v>
      </c>
      <c r="P32">
        <v>3.2433333333333301</v>
      </c>
      <c r="Q32">
        <v>1.7122222222222201</v>
      </c>
      <c r="R32">
        <v>0.439999999999999</v>
      </c>
      <c r="S32">
        <v>3.09777777777777</v>
      </c>
      <c r="T32">
        <v>0.57417498267385103</v>
      </c>
      <c r="U32">
        <v>4.3252163565443098E-2</v>
      </c>
      <c r="V32">
        <v>0.94685467942949697</v>
      </c>
      <c r="W32">
        <v>1.41636047372241</v>
      </c>
      <c r="X32">
        <v>0.56361141228911005</v>
      </c>
      <c r="Y32">
        <v>2.9348907491107501</v>
      </c>
      <c r="Z32">
        <v>0.55555555555555503</v>
      </c>
      <c r="AA32">
        <v>-6.2499999999999903E-2</v>
      </c>
      <c r="AB32">
        <v>1</v>
      </c>
      <c r="AC32">
        <v>0</v>
      </c>
      <c r="AD32">
        <v>104</v>
      </c>
      <c r="AE32">
        <v>28</v>
      </c>
      <c r="AF32">
        <v>15</v>
      </c>
    </row>
    <row r="33" spans="1:32">
      <c r="A33" t="s">
        <v>54</v>
      </c>
      <c r="B33" t="str">
        <f t="shared" si="0"/>
        <v>18.72 [11.21, 25.03]</v>
      </c>
      <c r="C33" t="str">
        <f t="shared" si="1"/>
        <v>15.8 [9.9, 22.35]</v>
      </c>
      <c r="D33" t="str">
        <f t="shared" si="2"/>
        <v>15.09 [8.28, 22.12]</v>
      </c>
      <c r="E33" t="str">
        <f t="shared" si="3"/>
        <v>0.09 [0.01, 0.73]</v>
      </c>
      <c r="F33" t="str">
        <f t="shared" si="4"/>
        <v>2.35 [-10.18, 8.12]</v>
      </c>
      <c r="G33" t="str">
        <f t="shared" si="5"/>
        <v>0.02 [-0.65, 0.66]</v>
      </c>
      <c r="H33">
        <v>0</v>
      </c>
      <c r="I33">
        <v>12</v>
      </c>
      <c r="K33">
        <v>18.724662880810399</v>
      </c>
      <c r="L33">
        <v>11.2097631553927</v>
      </c>
      <c r="M33">
        <v>25.034345607584701</v>
      </c>
      <c r="N33">
        <v>15.795999999999999</v>
      </c>
      <c r="O33">
        <v>9.9019999999999992</v>
      </c>
      <c r="P33">
        <v>22.346</v>
      </c>
      <c r="Q33">
        <v>15.092000000000001</v>
      </c>
      <c r="R33">
        <v>8.28399999999999</v>
      </c>
      <c r="S33">
        <v>22.114999999999998</v>
      </c>
      <c r="T33">
        <v>9.2882231938655802E-2</v>
      </c>
      <c r="U33">
        <v>7.0266422975893E-3</v>
      </c>
      <c r="V33">
        <v>0.72817384943899099</v>
      </c>
      <c r="W33">
        <v>2.3513922258208302</v>
      </c>
      <c r="X33">
        <v>-10.183695446446601</v>
      </c>
      <c r="Y33">
        <v>8.1198089681003598</v>
      </c>
      <c r="Z33">
        <v>2.2222222222222199E-2</v>
      </c>
      <c r="AA33">
        <v>-0.64999999999999902</v>
      </c>
      <c r="AB33">
        <v>0.65853658536585302</v>
      </c>
      <c r="AC33">
        <v>0</v>
      </c>
      <c r="AD33">
        <v>103</v>
      </c>
      <c r="AE33">
        <v>12</v>
      </c>
      <c r="AF33">
        <v>10</v>
      </c>
    </row>
    <row r="34" spans="1:32">
      <c r="A34" t="s">
        <v>55</v>
      </c>
      <c r="B34" t="str">
        <f t="shared" si="0"/>
        <v>22.6 [15.03, 29]</v>
      </c>
      <c r="C34" t="str">
        <f t="shared" si="1"/>
        <v>19.7 [12.97, 26.69]</v>
      </c>
      <c r="D34" t="str">
        <f t="shared" si="2"/>
        <v>19.7 [12.97, 26.69]</v>
      </c>
      <c r="E34" t="str">
        <f t="shared" si="3"/>
        <v>0.09 [0.01, 0.72]</v>
      </c>
      <c r="F34" t="str">
        <f t="shared" si="4"/>
        <v>2.35 [-10, 8.28]</v>
      </c>
      <c r="G34" t="str">
        <f t="shared" si="5"/>
        <v>0.02 [-0.66, 0.66]</v>
      </c>
      <c r="H34">
        <v>0</v>
      </c>
      <c r="I34">
        <v>7</v>
      </c>
      <c r="K34">
        <v>22.5995869431279</v>
      </c>
      <c r="L34">
        <v>15.032300223186001</v>
      </c>
      <c r="M34">
        <v>29.001358761271799</v>
      </c>
      <c r="N34">
        <v>19.695</v>
      </c>
      <c r="O34">
        <v>12.965999999999999</v>
      </c>
      <c r="P34">
        <v>26.69</v>
      </c>
      <c r="Q34">
        <v>19.695</v>
      </c>
      <c r="R34">
        <v>12.965999999999999</v>
      </c>
      <c r="S34">
        <v>26.69</v>
      </c>
      <c r="T34">
        <v>9.3004112594800098E-2</v>
      </c>
      <c r="U34">
        <v>5.5077735889712699E-3</v>
      </c>
      <c r="V34">
        <v>0.72339914616557999</v>
      </c>
      <c r="W34">
        <v>2.3530331859301801</v>
      </c>
      <c r="X34">
        <v>-9.9979466119096507</v>
      </c>
      <c r="Y34">
        <v>8.2768975748321303</v>
      </c>
      <c r="Z34">
        <v>2.2222222222222199E-2</v>
      </c>
      <c r="AA34">
        <v>-0.65853658536585302</v>
      </c>
      <c r="AB34">
        <v>0.65714285714285703</v>
      </c>
      <c r="AC34">
        <v>0</v>
      </c>
      <c r="AD34">
        <v>103</v>
      </c>
      <c r="AE34">
        <v>7</v>
      </c>
      <c r="AF34">
        <v>6</v>
      </c>
    </row>
    <row r="35" spans="1:32">
      <c r="A35" t="s">
        <v>56</v>
      </c>
      <c r="B35" t="str">
        <f t="shared" si="0"/>
        <v>23.76 [16.33, 30.24]</v>
      </c>
      <c r="C35" t="str">
        <f t="shared" si="1"/>
        <v>21 [14.26, 28]</v>
      </c>
      <c r="D35" t="str">
        <f t="shared" si="2"/>
        <v>21 [14.26, 28]</v>
      </c>
      <c r="E35" t="str">
        <f t="shared" si="3"/>
        <v>0.09 [0.01, 0.71]</v>
      </c>
      <c r="F35" t="str">
        <f t="shared" si="4"/>
        <v>2.35 [-10.34, 8.12]</v>
      </c>
      <c r="G35" t="str">
        <f t="shared" si="5"/>
        <v>0.02 [-0.65, 0.65]</v>
      </c>
      <c r="H35">
        <v>0</v>
      </c>
      <c r="I35">
        <v>8</v>
      </c>
      <c r="K35">
        <v>23.7560670145544</v>
      </c>
      <c r="L35">
        <v>16.327994977951199</v>
      </c>
      <c r="M35">
        <v>30.2350637505529</v>
      </c>
      <c r="N35">
        <v>21</v>
      </c>
      <c r="O35">
        <v>14.263999999999999</v>
      </c>
      <c r="P35">
        <v>27.998999999999899</v>
      </c>
      <c r="Q35">
        <v>21</v>
      </c>
      <c r="R35">
        <v>14.263999999999999</v>
      </c>
      <c r="S35">
        <v>27.998999999999899</v>
      </c>
      <c r="T35">
        <v>9.2283183641208605E-2</v>
      </c>
      <c r="U35">
        <v>6.6777901951679203E-3</v>
      </c>
      <c r="V35">
        <v>0.70872746468294701</v>
      </c>
      <c r="W35">
        <v>2.3481957391386898</v>
      </c>
      <c r="X35">
        <v>-10.3409721542127</v>
      </c>
      <c r="Y35">
        <v>8.1151370711844102</v>
      </c>
      <c r="Z35">
        <v>2.2222222222222199E-2</v>
      </c>
      <c r="AA35">
        <v>-0.64999999999999902</v>
      </c>
      <c r="AB35">
        <v>0.64999999999999902</v>
      </c>
      <c r="AC35">
        <v>0</v>
      </c>
      <c r="AD35">
        <v>103</v>
      </c>
      <c r="AE35">
        <v>8</v>
      </c>
      <c r="AF35">
        <v>5</v>
      </c>
    </row>
    <row r="36" spans="1:32">
      <c r="A36" t="s">
        <v>57</v>
      </c>
      <c r="B36" t="str">
        <f t="shared" si="0"/>
        <v>27.91 [20.54, 34.52]</v>
      </c>
      <c r="C36" t="str">
        <f t="shared" si="1"/>
        <v>25.6 [18.9, 32.64]</v>
      </c>
      <c r="D36" t="str">
        <f t="shared" si="2"/>
        <v>25.6 [18.9, 32.64]</v>
      </c>
      <c r="E36" t="str">
        <f t="shared" si="3"/>
        <v>0.09 [0.01, 0.72]</v>
      </c>
      <c r="F36" t="str">
        <f t="shared" si="4"/>
        <v>2.35 [-10.21, 8]</v>
      </c>
      <c r="G36" t="str">
        <f t="shared" si="5"/>
        <v>0.02 [-0.65, 0.65]</v>
      </c>
      <c r="H36">
        <v>0</v>
      </c>
      <c r="I36">
        <v>5</v>
      </c>
      <c r="K36">
        <v>27.908274041939599</v>
      </c>
      <c r="L36">
        <v>20.542528812198299</v>
      </c>
      <c r="M36">
        <v>34.522924122965001</v>
      </c>
      <c r="N36">
        <v>25.603999999999999</v>
      </c>
      <c r="O36">
        <v>18.902999999999999</v>
      </c>
      <c r="P36">
        <v>32.64</v>
      </c>
      <c r="Q36">
        <v>25.603999999999999</v>
      </c>
      <c r="R36">
        <v>18.902999999999999</v>
      </c>
      <c r="S36">
        <v>32.64</v>
      </c>
      <c r="T36">
        <v>9.2429559458006502E-2</v>
      </c>
      <c r="U36">
        <v>7.2166750495472999E-3</v>
      </c>
      <c r="V36">
        <v>0.720046231489746</v>
      </c>
      <c r="W36">
        <v>2.3497262718576901</v>
      </c>
      <c r="X36">
        <v>-10.213886986051801</v>
      </c>
      <c r="Y36">
        <v>8.0019937483865107</v>
      </c>
      <c r="Z36">
        <v>2.2222222222222199E-2</v>
      </c>
      <c r="AA36">
        <v>-0.64999999999999902</v>
      </c>
      <c r="AB36">
        <v>0.64999999999999902</v>
      </c>
      <c r="AC36">
        <v>0</v>
      </c>
      <c r="AD36">
        <v>103</v>
      </c>
      <c r="AE36">
        <v>5</v>
      </c>
      <c r="AF36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microscopic-pKa-statistics-8mol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Isik, Mehtap/Graduate Studies</dc:creator>
  <cp:lastModifiedBy>Isik, Mehtap/Graduate Studies</cp:lastModifiedBy>
  <dcterms:created xsi:type="dcterms:W3CDTF">2020-08-04T18:53:05Z</dcterms:created>
  <dcterms:modified xsi:type="dcterms:W3CDTF">2020-08-04T19:05:43Z</dcterms:modified>
</cp:coreProperties>
</file>