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340" yWindow="0" windowWidth="231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D22" i="1"/>
  <c r="E29" i="1"/>
  <c r="E26" i="1"/>
  <c r="E27" i="1"/>
  <c r="E28" i="1"/>
  <c r="E23" i="1"/>
  <c r="E24" i="1"/>
  <c r="E25" i="1"/>
  <c r="E22" i="1"/>
</calcChain>
</file>

<file path=xl/sharedStrings.xml><?xml version="1.0" encoding="utf-8"?>
<sst xmlns="http://schemas.openxmlformats.org/spreadsheetml/2006/main" count="29" uniqueCount="25">
  <si>
    <t>water</t>
  </si>
  <si>
    <t>complexed</t>
  </si>
  <si>
    <t>pKa</t>
  </si>
  <si>
    <t>pKa'</t>
  </si>
  <si>
    <t>trypsin - ligAMINO</t>
  </si>
  <si>
    <t>thrombin -ligAMINO</t>
  </si>
  <si>
    <t>RTln(10)</t>
  </si>
  <si>
    <t>kcal/mol</t>
  </si>
  <si>
    <t>trypsin ligCOO</t>
  </si>
  <si>
    <t>thrombin ligCOO</t>
  </si>
  <si>
    <t>pKa Calculations on Trypsin and Thrombin Complexes</t>
  </si>
  <si>
    <t>doi:10.1016/j.jmb.2007.01.022</t>
  </si>
  <si>
    <t>Reference</t>
  </si>
  <si>
    <t>Ligand binding affinity difference calculation</t>
  </si>
  <si>
    <t>ligand binding affinity difference between protonated and deprotonated species</t>
  </si>
  <si>
    <t>DOI: 10.1021/acs.jctc.8b00826</t>
  </si>
  <si>
    <t>pKa - pKa'</t>
  </si>
  <si>
    <t>For basic group: C ---&gt; N + H</t>
  </si>
  <si>
    <t>pKa' = pKa + (DG_D - DG_P)/RTln10</t>
  </si>
  <si>
    <t>(pKa' - pKa)*RT*ln(10) = (DG_D - DG_P)</t>
  </si>
  <si>
    <t>for any titratble group: P ---&gt; D + H</t>
  </si>
  <si>
    <t>(pKa - pKa')*RT*ln(10) = (DG_P - DG_D)</t>
  </si>
  <si>
    <t>DG_C - DG_N (DG_C - DG_N for basic)</t>
  </si>
  <si>
    <t>smallest difference</t>
  </si>
  <si>
    <t>largest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</si>
</sst>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4" fillId="2" borderId="0" xfId="0" applyFont="1" applyFill="1"/>
    <xf numFmtId="0" fontId="0" fillId="0" borderId="0" xfId="0" applyFill="1"/>
    <xf numFmtId="2" fontId="0" fillId="0" borderId="0" xfId="0" applyNumberForma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12700</xdr:rowOff>
    </xdr:from>
    <xdr:to>
      <xdr:col>2</xdr:col>
      <xdr:colOff>298450</xdr:colOff>
      <xdr:row>10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5700"/>
          <a:ext cx="24828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E5" sqref="E5"/>
    </sheetView>
  </sheetViews>
  <sheetFormatPr baseColWidth="10" defaultRowHeight="15" x14ac:dyDescent="0"/>
  <cols>
    <col min="1" max="1" width="17.83203125" customWidth="1"/>
    <col min="5" max="5" width="32" customWidth="1"/>
  </cols>
  <sheetData>
    <row r="2" spans="1:4">
      <c r="A2" s="2" t="s">
        <v>12</v>
      </c>
    </row>
    <row r="3" spans="1:4">
      <c r="A3" t="s">
        <v>10</v>
      </c>
    </row>
    <row r="4" spans="1:4">
      <c r="A4" t="s">
        <v>11</v>
      </c>
    </row>
    <row r="6" spans="1:4">
      <c r="A6" s="2" t="s">
        <v>13</v>
      </c>
    </row>
    <row r="7" spans="1:4">
      <c r="A7" s="5" t="s">
        <v>17</v>
      </c>
    </row>
    <row r="8" spans="1:4">
      <c r="A8" s="2"/>
      <c r="D8" t="s">
        <v>15</v>
      </c>
    </row>
    <row r="9" spans="1:4">
      <c r="A9" s="2"/>
    </row>
    <row r="10" spans="1:4">
      <c r="A10" s="2"/>
    </row>
    <row r="11" spans="1:4">
      <c r="A11" s="2"/>
    </row>
    <row r="12" spans="1:4">
      <c r="A12" s="2"/>
    </row>
    <row r="13" spans="1:4">
      <c r="A13" s="5" t="s">
        <v>20</v>
      </c>
    </row>
    <row r="14" spans="1:4">
      <c r="A14" s="5" t="s">
        <v>18</v>
      </c>
    </row>
    <row r="15" spans="1:4">
      <c r="A15" t="s">
        <v>19</v>
      </c>
    </row>
    <row r="16" spans="1:4">
      <c r="A16" t="s">
        <v>21</v>
      </c>
    </row>
    <row r="18" spans="1:6">
      <c r="A18" t="s">
        <v>6</v>
      </c>
      <c r="B18" s="1">
        <v>1.3640000000000001</v>
      </c>
      <c r="C18" t="s">
        <v>7</v>
      </c>
    </row>
    <row r="20" spans="1:6" ht="45">
      <c r="B20" s="2" t="s">
        <v>0</v>
      </c>
      <c r="C20" s="2" t="s">
        <v>1</v>
      </c>
      <c r="D20" s="2"/>
      <c r="E20" s="4" t="s">
        <v>14</v>
      </c>
    </row>
    <row r="21" spans="1:6">
      <c r="A21" s="3"/>
      <c r="B21" s="3" t="s">
        <v>2</v>
      </c>
      <c r="C21" s="3" t="s">
        <v>3</v>
      </c>
      <c r="D21" s="3" t="s">
        <v>16</v>
      </c>
      <c r="E21" s="3" t="s">
        <v>22</v>
      </c>
    </row>
    <row r="22" spans="1:6">
      <c r="A22" t="s">
        <v>4</v>
      </c>
      <c r="B22">
        <v>7.48</v>
      </c>
      <c r="C22">
        <v>9.07</v>
      </c>
      <c r="D22">
        <f>B22-C22</f>
        <v>-1.5899999999999999</v>
      </c>
      <c r="E22" s="6">
        <f>(B22-C22)*$B$18</f>
        <v>-2.1687599999999998</v>
      </c>
    </row>
    <row r="23" spans="1:6">
      <c r="A23" s="9" t="s">
        <v>4</v>
      </c>
      <c r="B23" s="7">
        <v>7.95</v>
      </c>
      <c r="C23" s="7">
        <v>9.2799999999999994</v>
      </c>
      <c r="D23" s="7">
        <f t="shared" ref="D23:D29" si="0">B23-C23</f>
        <v>-1.3299999999999992</v>
      </c>
      <c r="E23" s="8">
        <f t="shared" ref="E23:E29" si="1">(B23-C23)*$B$18</f>
        <v>-1.8141199999999991</v>
      </c>
      <c r="F23" t="s">
        <v>23</v>
      </c>
    </row>
    <row r="24" spans="1:6">
      <c r="A24" t="s">
        <v>5</v>
      </c>
      <c r="B24">
        <v>7.48</v>
      </c>
      <c r="C24">
        <v>9.56</v>
      </c>
      <c r="D24">
        <f t="shared" si="0"/>
        <v>-2.08</v>
      </c>
      <c r="E24" s="6">
        <f t="shared" si="1"/>
        <v>-2.8371200000000001</v>
      </c>
    </row>
    <row r="25" spans="1:6">
      <c r="A25" t="s">
        <v>5</v>
      </c>
      <c r="B25">
        <v>7.95</v>
      </c>
      <c r="C25">
        <v>10.18</v>
      </c>
      <c r="D25">
        <f t="shared" si="0"/>
        <v>-2.2299999999999995</v>
      </c>
      <c r="E25" s="6">
        <f t="shared" si="1"/>
        <v>-3.0417199999999998</v>
      </c>
    </row>
    <row r="26" spans="1:6">
      <c r="A26" t="s">
        <v>8</v>
      </c>
      <c r="B26">
        <v>2.65</v>
      </c>
      <c r="C26">
        <v>0.77</v>
      </c>
      <c r="D26">
        <f t="shared" si="0"/>
        <v>1.88</v>
      </c>
      <c r="E26" s="6">
        <f t="shared" si="1"/>
        <v>2.5643199999999999</v>
      </c>
    </row>
    <row r="27" spans="1:6">
      <c r="A27" t="s">
        <v>8</v>
      </c>
      <c r="B27">
        <v>2.5099999999999998</v>
      </c>
      <c r="C27">
        <v>0.46</v>
      </c>
      <c r="D27">
        <f t="shared" si="0"/>
        <v>2.0499999999999998</v>
      </c>
      <c r="E27" s="6">
        <f t="shared" si="1"/>
        <v>2.7961999999999998</v>
      </c>
    </row>
    <row r="28" spans="1:6">
      <c r="A28" s="10" t="s">
        <v>9</v>
      </c>
      <c r="B28" s="10">
        <v>2.65</v>
      </c>
      <c r="C28" s="10">
        <v>-0.68</v>
      </c>
      <c r="D28" s="10">
        <f t="shared" si="0"/>
        <v>3.33</v>
      </c>
      <c r="E28" s="11">
        <f t="shared" si="1"/>
        <v>4.5421200000000006</v>
      </c>
    </row>
    <row r="29" spans="1:6">
      <c r="A29" s="7" t="s">
        <v>9</v>
      </c>
      <c r="B29" s="7">
        <v>2.5099999999999998</v>
      </c>
      <c r="C29" s="7">
        <v>-0.85</v>
      </c>
      <c r="D29" s="7">
        <f t="shared" si="0"/>
        <v>3.36</v>
      </c>
      <c r="E29" s="8">
        <f t="shared" si="1"/>
        <v>4.5830400000000004</v>
      </c>
      <c r="F29" t="s">
        <v>24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2020-08-03T17:19:43Z</dcterms:created>
  <dcterms:modified xsi:type="dcterms:W3CDTF">2020-08-03T18:33:25Z</dcterms:modified>
</cp:coreProperties>
</file>