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26340" yWindow="980" windowWidth="17600" windowHeight="18340" tabRatio="500"/>
  </bookViews>
  <sheets>
    <sheet name="molecular_error_statistics.csv" sheetId="1" r:id="rId1"/>
  </sheets>
  <definedNames>
    <definedName name="_xlnm._FilterDatabase" localSheetId="0" hidden="1">molecular_error_statistics.csv!$A$1:$H$26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M5" i="1"/>
  <c r="M11" i="1"/>
  <c r="M3" i="1"/>
  <c r="M4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2" i="1"/>
  <c r="K2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<sst xmlns="http://schemas.openxmlformats.org/spreadsheetml/2006/main" count="88" uniqueCount="37">
  <si>
    <t>MAE</t>
  </si>
  <si>
    <t>MAE_lower_CI</t>
  </si>
  <si>
    <t>MAE_upper_CI</t>
  </si>
  <si>
    <t>Molecule ID</t>
  </si>
  <si>
    <t>RMSE</t>
  </si>
  <si>
    <t>RMSE_lower_CI</t>
  </si>
  <si>
    <t>RMSE_upper_CI</t>
  </si>
  <si>
    <t>SM18</t>
  </si>
  <si>
    <t>SM01</t>
  </si>
  <si>
    <t>SM11</t>
  </si>
  <si>
    <t>SM08</t>
  </si>
  <si>
    <t>SM04</t>
  </si>
  <si>
    <t>SM13</t>
  </si>
  <si>
    <t>SM24</t>
  </si>
  <si>
    <t>SM02</t>
  </si>
  <si>
    <t>SM15</t>
  </si>
  <si>
    <t>SM16</t>
  </si>
  <si>
    <t>SM12</t>
  </si>
  <si>
    <t>SM09</t>
  </si>
  <si>
    <t>SM23</t>
  </si>
  <si>
    <t>SM17</t>
  </si>
  <si>
    <t>SM07</t>
  </si>
  <si>
    <t>SM05</t>
  </si>
  <si>
    <t>SM22</t>
  </si>
  <si>
    <t>SM06</t>
  </si>
  <si>
    <t>SM20</t>
  </si>
  <si>
    <t>SM21</t>
  </si>
  <si>
    <t>SM19</t>
  </si>
  <si>
    <t>SM10</t>
  </si>
  <si>
    <t>SM03</t>
  </si>
  <si>
    <t>SM14</t>
  </si>
  <si>
    <t>rounded to 2 decimals</t>
  </si>
  <si>
    <t>Matching Alg.</t>
  </si>
  <si>
    <t xml:space="preserve">C: </t>
  </si>
  <si>
    <t>C for Closest</t>
  </si>
  <si>
    <t>H for Hungarian</t>
  </si>
  <si>
    <t>Alg: MAE [lower CI, upper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</si>
</sst>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0" xfId="0" applyNumberForma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B1" workbookViewId="0">
      <selection activeCell="M2" sqref="M2"/>
    </sheetView>
  </sheetViews>
  <sheetFormatPr baseColWidth="10" defaultRowHeight="15" x14ac:dyDescent="0"/>
  <cols>
    <col min="1" max="1" width="0" style="1" hidden="1" customWidth="1"/>
    <col min="2" max="5" width="10.83203125" style="1"/>
    <col min="6" max="8" width="0" style="1" hidden="1" customWidth="1"/>
    <col min="9" max="11" width="10.83203125" style="1"/>
    <col min="12" max="12" width="12.5" style="1" bestFit="1" customWidth="1"/>
    <col min="13" max="13" width="24.83203125" style="1" bestFit="1" customWidth="1"/>
    <col min="14" max="16384" width="10.83203125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32</v>
      </c>
      <c r="M1" s="1" t="s">
        <v>36</v>
      </c>
      <c r="N1" s="1" t="s">
        <v>3</v>
      </c>
    </row>
    <row r="2" spans="1:14">
      <c r="A2" s="1">
        <v>0</v>
      </c>
      <c r="B2" s="1">
        <v>0.72457142857142798</v>
      </c>
      <c r="C2" s="1">
        <v>0.51142857142857101</v>
      </c>
      <c r="D2" s="1">
        <v>0.98542857142857099</v>
      </c>
      <c r="E2" s="1" t="s">
        <v>8</v>
      </c>
      <c r="F2" s="1">
        <v>1.0197646787371999</v>
      </c>
      <c r="G2" s="1">
        <v>0.65374743921923995</v>
      </c>
      <c r="H2" s="1">
        <v>1.41631917306799</v>
      </c>
      <c r="I2" s="1">
        <f>ROUND(B2,2)</f>
        <v>0.72</v>
      </c>
      <c r="J2" s="1">
        <f t="shared" ref="J2:K17" si="0">ROUND(C2,2)</f>
        <v>0.51</v>
      </c>
      <c r="K2" s="1">
        <f>ROUND(D2,2)</f>
        <v>0.99</v>
      </c>
      <c r="L2" s="1" t="s">
        <v>33</v>
      </c>
      <c r="M2" s="4" t="str">
        <f>CONCATENATE(L2,I2," [",J2,", ",K2,"]")</f>
        <v>C: 0.72 [0.51, 0.99]</v>
      </c>
      <c r="N2" s="1" t="s">
        <v>8</v>
      </c>
    </row>
    <row r="3" spans="1:14">
      <c r="A3" s="1">
        <v>1</v>
      </c>
      <c r="B3" s="1">
        <v>1.01399999999999</v>
      </c>
      <c r="C3" s="1">
        <v>0.875999999999999</v>
      </c>
      <c r="D3" s="1">
        <v>1.1542857142857099</v>
      </c>
      <c r="E3" s="1" t="s">
        <v>14</v>
      </c>
      <c r="F3" s="1">
        <v>1.0955246623030801</v>
      </c>
      <c r="G3" s="1">
        <v>0.964659821609966</v>
      </c>
      <c r="H3" s="1">
        <v>1.22598182228425</v>
      </c>
      <c r="I3" s="1">
        <f t="shared" ref="I3:I25" si="1">ROUND(B3,2)</f>
        <v>1.01</v>
      </c>
      <c r="J3" s="1">
        <f t="shared" si="0"/>
        <v>0.88</v>
      </c>
      <c r="K3" s="1">
        <f t="shared" si="0"/>
        <v>1.1499999999999999</v>
      </c>
      <c r="L3" s="1" t="s">
        <v>33</v>
      </c>
      <c r="M3" s="4" t="str">
        <f t="shared" ref="M3:M25" si="2">CONCATENATE(L3,I3," [",J3,", ",K3,"]")</f>
        <v>C: 1.01 [0.88, 1.15]</v>
      </c>
      <c r="N3" s="1" t="s">
        <v>14</v>
      </c>
    </row>
    <row r="4" spans="1:14">
      <c r="A4" s="1">
        <v>2</v>
      </c>
      <c r="B4" s="1">
        <v>2.3902857142857101</v>
      </c>
      <c r="C4" s="1">
        <v>1.79657142857142</v>
      </c>
      <c r="D4" s="1">
        <v>3.02142857142857</v>
      </c>
      <c r="E4" s="1" t="s">
        <v>29</v>
      </c>
      <c r="F4" s="1">
        <v>3.0207974349262701</v>
      </c>
      <c r="G4" s="1">
        <v>2.4222498396561498</v>
      </c>
      <c r="H4" s="1">
        <v>3.5813915890733998</v>
      </c>
      <c r="I4" s="1">
        <f t="shared" si="1"/>
        <v>2.39</v>
      </c>
      <c r="J4" s="1">
        <f t="shared" si="0"/>
        <v>1.8</v>
      </c>
      <c r="K4" s="1">
        <f t="shared" si="0"/>
        <v>3.02</v>
      </c>
      <c r="L4" s="1" t="s">
        <v>33</v>
      </c>
      <c r="M4" s="4" t="str">
        <f t="shared" si="2"/>
        <v>C: 2.39 [1.8, 3.02]</v>
      </c>
      <c r="N4" s="1" t="s">
        <v>29</v>
      </c>
    </row>
    <row r="5" spans="1:14">
      <c r="A5" s="1">
        <v>3</v>
      </c>
      <c r="B5" s="1">
        <v>0.98342857142857099</v>
      </c>
      <c r="C5" s="1">
        <v>0.81628571428571395</v>
      </c>
      <c r="D5" s="1">
        <v>1.1594285714285699</v>
      </c>
      <c r="E5" s="1" t="s">
        <v>11</v>
      </c>
      <c r="F5" s="1">
        <v>1.10940653375706</v>
      </c>
      <c r="G5" s="1">
        <v>0.93801005172804797</v>
      </c>
      <c r="H5" s="1">
        <v>1.2823093007761901</v>
      </c>
      <c r="I5" s="1">
        <f t="shared" si="1"/>
        <v>0.98</v>
      </c>
      <c r="J5" s="1">
        <f t="shared" si="0"/>
        <v>0.82</v>
      </c>
      <c r="K5" s="1">
        <f t="shared" si="0"/>
        <v>1.1599999999999999</v>
      </c>
      <c r="L5" s="1" t="s">
        <v>33</v>
      </c>
      <c r="M5" s="4" t="str">
        <f t="shared" si="2"/>
        <v>C: 0.98 [0.82, 1.16]</v>
      </c>
      <c r="N5" s="1" t="s">
        <v>11</v>
      </c>
    </row>
    <row r="6" spans="1:14">
      <c r="A6" s="1">
        <v>4</v>
      </c>
      <c r="B6" s="1">
        <v>1.5851428571428501</v>
      </c>
      <c r="C6" s="1">
        <v>1.24714285714285</v>
      </c>
      <c r="D6" s="1">
        <v>1.94057142857142</v>
      </c>
      <c r="E6" s="1" t="s">
        <v>22</v>
      </c>
      <c r="F6" s="1">
        <v>1.89947210711668</v>
      </c>
      <c r="G6" s="1">
        <v>1.56053562233337</v>
      </c>
      <c r="H6" s="1">
        <v>2.2115495537227798</v>
      </c>
      <c r="I6" s="1">
        <f t="shared" si="1"/>
        <v>1.59</v>
      </c>
      <c r="J6" s="1">
        <f t="shared" si="0"/>
        <v>1.25</v>
      </c>
      <c r="K6" s="1">
        <f t="shared" si="0"/>
        <v>1.94</v>
      </c>
      <c r="L6" s="1" t="s">
        <v>33</v>
      </c>
      <c r="M6" s="4" t="str">
        <f t="shared" si="2"/>
        <v>C: 1.59 [1.25, 1.94]</v>
      </c>
      <c r="N6" s="1" t="s">
        <v>22</v>
      </c>
    </row>
    <row r="7" spans="1:14">
      <c r="A7" s="1">
        <v>5</v>
      </c>
      <c r="B7" s="1">
        <v>1.6707692307692299</v>
      </c>
      <c r="C7" s="1">
        <v>1.41430769230769</v>
      </c>
      <c r="D7" s="1">
        <v>1.9456923076923001</v>
      </c>
      <c r="E7" s="1" t="s">
        <v>24</v>
      </c>
      <c r="F7" s="1">
        <v>1.9919499530321001</v>
      </c>
      <c r="G7" s="1">
        <v>1.70330267421853</v>
      </c>
      <c r="H7" s="1">
        <v>2.2677582967123402</v>
      </c>
      <c r="I7" s="1">
        <f t="shared" si="1"/>
        <v>1.67</v>
      </c>
      <c r="J7" s="1">
        <f t="shared" si="0"/>
        <v>1.41</v>
      </c>
      <c r="K7" s="1">
        <f t="shared" si="0"/>
        <v>1.95</v>
      </c>
      <c r="L7" s="1" t="s">
        <v>33</v>
      </c>
      <c r="M7" s="4" t="str">
        <f t="shared" si="2"/>
        <v>C: 1.67 [1.41, 1.95]</v>
      </c>
      <c r="N7" s="1" t="s">
        <v>24</v>
      </c>
    </row>
    <row r="8" spans="1:14">
      <c r="A8" s="1">
        <v>6</v>
      </c>
      <c r="B8" s="1">
        <v>1.50971428571428</v>
      </c>
      <c r="C8" s="1">
        <v>1.1220000000000001</v>
      </c>
      <c r="D8" s="1">
        <v>1.94228571428571</v>
      </c>
      <c r="E8" s="1" t="s">
        <v>21</v>
      </c>
      <c r="F8" s="1">
        <v>1.9647566188789301</v>
      </c>
      <c r="G8" s="1">
        <v>1.4998399914657501</v>
      </c>
      <c r="H8" s="1">
        <v>2.3922314747054498</v>
      </c>
      <c r="I8" s="1">
        <f t="shared" si="1"/>
        <v>1.51</v>
      </c>
      <c r="J8" s="1">
        <f t="shared" si="0"/>
        <v>1.1200000000000001</v>
      </c>
      <c r="K8" s="1">
        <f t="shared" si="0"/>
        <v>1.94</v>
      </c>
      <c r="L8" s="1" t="s">
        <v>33</v>
      </c>
      <c r="M8" s="4" t="str">
        <f t="shared" si="2"/>
        <v>C: 1.51 [1.12, 1.94]</v>
      </c>
      <c r="N8" s="1" t="s">
        <v>21</v>
      </c>
    </row>
    <row r="9" spans="1:14">
      <c r="A9" s="1">
        <v>7</v>
      </c>
      <c r="B9" s="1">
        <v>0.873428571428571</v>
      </c>
      <c r="C9" s="1">
        <v>0.629428571428571</v>
      </c>
      <c r="D9" s="1">
        <v>1.1297142857142799</v>
      </c>
      <c r="E9" s="1" t="s">
        <v>10</v>
      </c>
      <c r="F9" s="1">
        <v>1.1656966035073399</v>
      </c>
      <c r="G9" s="1">
        <v>0.87506897687308804</v>
      </c>
      <c r="H9" s="1">
        <v>1.42359404325811</v>
      </c>
      <c r="I9" s="1">
        <f t="shared" si="1"/>
        <v>0.87</v>
      </c>
      <c r="J9" s="1">
        <f t="shared" si="0"/>
        <v>0.63</v>
      </c>
      <c r="K9" s="1">
        <f t="shared" si="0"/>
        <v>1.1299999999999999</v>
      </c>
      <c r="L9" s="1" t="s">
        <v>33</v>
      </c>
      <c r="M9" s="4" t="str">
        <f t="shared" si="2"/>
        <v>C: 0.87 [0.63, 1.13]</v>
      </c>
      <c r="N9" s="1" t="s">
        <v>10</v>
      </c>
    </row>
    <row r="10" spans="1:14">
      <c r="A10" s="1">
        <v>8</v>
      </c>
      <c r="B10" s="1">
        <v>1.0554285714285701</v>
      </c>
      <c r="C10" s="1">
        <v>0.873428571428571</v>
      </c>
      <c r="D10" s="1">
        <v>1.26342857142857</v>
      </c>
      <c r="E10" s="1" t="s">
        <v>18</v>
      </c>
      <c r="F10" s="1">
        <v>1.21236015393823</v>
      </c>
      <c r="G10" s="1">
        <v>0.98348796201507704</v>
      </c>
      <c r="H10" s="1">
        <v>1.47118805246449</v>
      </c>
      <c r="I10" s="1">
        <f t="shared" si="1"/>
        <v>1.06</v>
      </c>
      <c r="J10" s="1">
        <f t="shared" si="0"/>
        <v>0.87</v>
      </c>
      <c r="K10" s="1">
        <f t="shared" si="0"/>
        <v>1.26</v>
      </c>
      <c r="L10" s="1" t="s">
        <v>33</v>
      </c>
      <c r="M10" s="4" t="str">
        <f t="shared" si="2"/>
        <v>C: 1.06 [0.87, 1.26]</v>
      </c>
      <c r="N10" s="1" t="s">
        <v>18</v>
      </c>
    </row>
    <row r="11" spans="1:14">
      <c r="A11" s="1">
        <v>9</v>
      </c>
      <c r="B11" s="1">
        <v>2.23571428571428</v>
      </c>
      <c r="C11" s="1">
        <v>1.6128571428571401</v>
      </c>
      <c r="D11" s="1">
        <v>2.9022857142857101</v>
      </c>
      <c r="E11" s="1" t="s">
        <v>28</v>
      </c>
      <c r="F11" s="1">
        <v>2.9764461071169102</v>
      </c>
      <c r="G11" s="1">
        <v>2.1821005607310702</v>
      </c>
      <c r="H11" s="1">
        <v>3.7193993370665899</v>
      </c>
      <c r="I11" s="1">
        <f t="shared" si="1"/>
        <v>2.2400000000000002</v>
      </c>
      <c r="J11" s="1">
        <f t="shared" si="0"/>
        <v>1.61</v>
      </c>
      <c r="K11" s="1">
        <f t="shared" si="0"/>
        <v>2.9</v>
      </c>
      <c r="L11" s="1" t="s">
        <v>33</v>
      </c>
      <c r="M11" s="4" t="str">
        <f t="shared" si="2"/>
        <v>C: 2.24 [1.61, 2.9]</v>
      </c>
      <c r="N11" s="1" t="s">
        <v>28</v>
      </c>
    </row>
    <row r="12" spans="1:14">
      <c r="A12" s="1">
        <v>10</v>
      </c>
      <c r="B12" s="1">
        <v>0.78657142857142803</v>
      </c>
      <c r="C12" s="1">
        <v>0.54028571428571404</v>
      </c>
      <c r="D12" s="1">
        <v>1.04971428571428</v>
      </c>
      <c r="E12" s="1" t="s">
        <v>9</v>
      </c>
      <c r="F12" s="1">
        <v>1.1100617743428201</v>
      </c>
      <c r="G12" s="1">
        <v>0.79037784815690704</v>
      </c>
      <c r="H12" s="1">
        <v>1.38683607023839</v>
      </c>
      <c r="I12" s="1">
        <f t="shared" si="1"/>
        <v>0.79</v>
      </c>
      <c r="J12" s="1">
        <f t="shared" si="0"/>
        <v>0.54</v>
      </c>
      <c r="K12" s="1">
        <f t="shared" si="0"/>
        <v>1.05</v>
      </c>
      <c r="L12" s="1" t="s">
        <v>33</v>
      </c>
      <c r="M12" s="4" t="str">
        <f t="shared" si="2"/>
        <v>C: 0.79 [0.54, 1.05]</v>
      </c>
      <c r="N12" s="1" t="s">
        <v>9</v>
      </c>
    </row>
    <row r="13" spans="1:14">
      <c r="A13" s="1">
        <v>11</v>
      </c>
      <c r="B13" s="1">
        <v>1.054</v>
      </c>
      <c r="C13" s="1">
        <v>0.85114285714285698</v>
      </c>
      <c r="D13" s="1">
        <v>1.26285714285714</v>
      </c>
      <c r="E13" s="1" t="s">
        <v>17</v>
      </c>
      <c r="F13" s="1">
        <v>1.2239479447380801</v>
      </c>
      <c r="G13" s="1">
        <v>1.02650168742467</v>
      </c>
      <c r="H13" s="1">
        <v>1.40570876886257</v>
      </c>
      <c r="I13" s="1">
        <f t="shared" si="1"/>
        <v>1.05</v>
      </c>
      <c r="J13" s="1">
        <f t="shared" si="0"/>
        <v>0.85</v>
      </c>
      <c r="K13" s="1">
        <f t="shared" si="0"/>
        <v>1.26</v>
      </c>
      <c r="L13" s="1" t="s">
        <v>33</v>
      </c>
      <c r="M13" s="4" t="str">
        <f t="shared" si="2"/>
        <v>C: 1.05 [0.85, 1.26]</v>
      </c>
      <c r="N13" s="1" t="s">
        <v>17</v>
      </c>
    </row>
    <row r="14" spans="1:14">
      <c r="A14" s="1">
        <v>12</v>
      </c>
      <c r="B14" s="1">
        <v>1.00514285714285</v>
      </c>
      <c r="C14" s="1">
        <v>0.75971428571428501</v>
      </c>
      <c r="D14" s="1">
        <v>1.26257142857142</v>
      </c>
      <c r="E14" s="1" t="s">
        <v>12</v>
      </c>
      <c r="F14" s="1">
        <v>1.2600181404589801</v>
      </c>
      <c r="G14" s="1">
        <v>0.98844900150256998</v>
      </c>
      <c r="H14" s="1">
        <v>1.5129441496631599</v>
      </c>
      <c r="I14" s="1">
        <f t="shared" si="1"/>
        <v>1.01</v>
      </c>
      <c r="J14" s="1">
        <f t="shared" si="0"/>
        <v>0.76</v>
      </c>
      <c r="K14" s="1">
        <f t="shared" si="0"/>
        <v>1.26</v>
      </c>
      <c r="L14" s="1" t="s">
        <v>33</v>
      </c>
      <c r="M14" s="4" t="str">
        <f t="shared" si="2"/>
        <v>C: 1.01 [0.76, 1.26]</v>
      </c>
      <c r="N14" s="1" t="s">
        <v>12</v>
      </c>
    </row>
    <row r="15" spans="1:14">
      <c r="A15" s="1">
        <v>13</v>
      </c>
      <c r="B15" s="1">
        <v>2.7245454545454502</v>
      </c>
      <c r="C15" s="1">
        <v>1.73681818181818</v>
      </c>
      <c r="D15" s="1">
        <v>3.8928787878787801</v>
      </c>
      <c r="E15" s="1" t="s">
        <v>30</v>
      </c>
      <c r="F15" s="1">
        <v>5.2625590042038697</v>
      </c>
      <c r="G15" s="1">
        <v>3.3090646852107701</v>
      </c>
      <c r="H15" s="1">
        <v>6.9158355835127896</v>
      </c>
      <c r="I15" s="1">
        <f t="shared" si="1"/>
        <v>2.72</v>
      </c>
      <c r="J15" s="1">
        <f t="shared" si="0"/>
        <v>1.74</v>
      </c>
      <c r="K15" s="1">
        <f t="shared" si="0"/>
        <v>3.89</v>
      </c>
      <c r="L15" s="1" t="s">
        <v>33</v>
      </c>
      <c r="M15" s="4" t="str">
        <f t="shared" si="2"/>
        <v>C: 2.72 [1.74, 3.89]</v>
      </c>
      <c r="N15" s="1" t="s">
        <v>30</v>
      </c>
    </row>
    <row r="16" spans="1:14">
      <c r="A16" s="1">
        <v>14</v>
      </c>
      <c r="B16" s="1">
        <v>1.01986111111111</v>
      </c>
      <c r="C16" s="1">
        <v>0.84333333333333305</v>
      </c>
      <c r="D16" s="1">
        <v>1.19861111111111</v>
      </c>
      <c r="E16" s="1" t="s">
        <v>15</v>
      </c>
      <c r="F16" s="1">
        <v>1.2775144052242799</v>
      </c>
      <c r="G16" s="1">
        <v>1.0831467788090601</v>
      </c>
      <c r="H16" s="1">
        <v>1.4577098667277899</v>
      </c>
      <c r="I16" s="1">
        <f t="shared" si="1"/>
        <v>1.02</v>
      </c>
      <c r="J16" s="1">
        <f t="shared" si="0"/>
        <v>0.84</v>
      </c>
      <c r="K16" s="1">
        <f t="shared" si="0"/>
        <v>1.2</v>
      </c>
      <c r="L16" s="1" t="s">
        <v>33</v>
      </c>
      <c r="M16" s="4" t="str">
        <f t="shared" si="2"/>
        <v>C: 1.02 [0.84, 1.2]</v>
      </c>
      <c r="N16" s="1" t="s">
        <v>15</v>
      </c>
    </row>
    <row r="17" spans="1:14">
      <c r="A17" s="1">
        <v>15</v>
      </c>
      <c r="B17" s="1">
        <v>1.03841269841269</v>
      </c>
      <c r="C17" s="1">
        <v>0.84571428571428497</v>
      </c>
      <c r="D17" s="1">
        <v>1.2452380952380899</v>
      </c>
      <c r="E17" s="1" t="s">
        <v>16</v>
      </c>
      <c r="F17" s="1">
        <v>1.31399065010807</v>
      </c>
      <c r="G17" s="1">
        <v>1.0399213950758499</v>
      </c>
      <c r="H17" s="1">
        <v>1.5668130630688399</v>
      </c>
      <c r="I17" s="1">
        <f t="shared" si="1"/>
        <v>1.04</v>
      </c>
      <c r="J17" s="1">
        <f t="shared" si="0"/>
        <v>0.85</v>
      </c>
      <c r="K17" s="1">
        <f t="shared" si="0"/>
        <v>1.25</v>
      </c>
      <c r="L17" s="1" t="s">
        <v>33</v>
      </c>
      <c r="M17" s="4" t="str">
        <f t="shared" si="2"/>
        <v>C: 1.04 [0.85, 1.25]</v>
      </c>
      <c r="N17" s="1" t="s">
        <v>16</v>
      </c>
    </row>
    <row r="18" spans="1:14">
      <c r="A18" s="1">
        <v>16</v>
      </c>
      <c r="B18" s="1">
        <v>1.19</v>
      </c>
      <c r="C18" s="1">
        <v>0.91057142857142803</v>
      </c>
      <c r="D18" s="1">
        <v>1.468</v>
      </c>
      <c r="E18" s="1" t="s">
        <v>20</v>
      </c>
      <c r="F18" s="1">
        <v>1.46258186584058</v>
      </c>
      <c r="G18" s="1">
        <v>1.15874439434612</v>
      </c>
      <c r="H18" s="1">
        <v>1.72883528092511</v>
      </c>
      <c r="I18" s="1">
        <f t="shared" si="1"/>
        <v>1.19</v>
      </c>
      <c r="J18" s="1">
        <f t="shared" ref="J18:J25" si="3">ROUND(C18,2)</f>
        <v>0.91</v>
      </c>
      <c r="K18" s="1">
        <f t="shared" ref="K18:K25" si="4">ROUND(D18,2)</f>
        <v>1.47</v>
      </c>
      <c r="L18" s="1" t="s">
        <v>33</v>
      </c>
      <c r="M18" s="4" t="str">
        <f t="shared" si="2"/>
        <v>C: 1.19 [0.91, 1.47]</v>
      </c>
      <c r="N18" s="1" t="s">
        <v>20</v>
      </c>
    </row>
    <row r="19" spans="1:14">
      <c r="A19" s="1">
        <v>17</v>
      </c>
      <c r="B19" s="1">
        <v>0.61707317073170698</v>
      </c>
      <c r="C19" s="1">
        <v>0.48280487804877997</v>
      </c>
      <c r="D19" s="1">
        <v>0.75865853658536497</v>
      </c>
      <c r="E19" s="1" t="s">
        <v>7</v>
      </c>
      <c r="F19" s="1">
        <v>0.88893331528545505</v>
      </c>
      <c r="G19" s="1">
        <v>0.70396438379973203</v>
      </c>
      <c r="H19" s="1">
        <v>1.05977045374653</v>
      </c>
      <c r="I19" s="1">
        <f t="shared" si="1"/>
        <v>0.62</v>
      </c>
      <c r="J19" s="1">
        <f t="shared" si="3"/>
        <v>0.48</v>
      </c>
      <c r="K19" s="1">
        <f t="shared" si="4"/>
        <v>0.76</v>
      </c>
      <c r="L19" s="1" t="s">
        <v>33</v>
      </c>
      <c r="M19" s="4" t="str">
        <f t="shared" si="2"/>
        <v>C: 0.62 [0.48, 0.76]</v>
      </c>
      <c r="N19" s="1" t="s">
        <v>7</v>
      </c>
    </row>
    <row r="20" spans="1:14">
      <c r="A20" s="1">
        <v>18</v>
      </c>
      <c r="B20" s="1">
        <v>2.2285714285714202</v>
      </c>
      <c r="C20" s="1">
        <v>1.6317142857142799</v>
      </c>
      <c r="D20" s="1">
        <v>2.9014285714285699</v>
      </c>
      <c r="E20" s="1" t="s">
        <v>27</v>
      </c>
      <c r="F20" s="1">
        <v>2.9163352736904899</v>
      </c>
      <c r="G20" s="1">
        <v>2.11111412698197</v>
      </c>
      <c r="H20" s="1">
        <v>3.68287853257669</v>
      </c>
      <c r="I20" s="1">
        <f t="shared" si="1"/>
        <v>2.23</v>
      </c>
      <c r="J20" s="1">
        <f t="shared" si="3"/>
        <v>1.63</v>
      </c>
      <c r="K20" s="1">
        <f t="shared" si="4"/>
        <v>2.9</v>
      </c>
      <c r="L20" s="1" t="s">
        <v>33</v>
      </c>
      <c r="M20" s="4" t="str">
        <f t="shared" si="2"/>
        <v>C: 2.23 [1.63, 2.9]</v>
      </c>
      <c r="N20" s="1" t="s">
        <v>27</v>
      </c>
    </row>
    <row r="21" spans="1:14">
      <c r="A21" s="1">
        <v>19</v>
      </c>
      <c r="B21" s="1">
        <v>1.69081081081081</v>
      </c>
      <c r="C21" s="1">
        <v>1.44162162162162</v>
      </c>
      <c r="D21" s="1">
        <v>1.9429729729729699</v>
      </c>
      <c r="E21" s="1" t="s">
        <v>25</v>
      </c>
      <c r="F21" s="1">
        <v>1.86020777682843</v>
      </c>
      <c r="G21" s="1">
        <v>1.62110739594549</v>
      </c>
      <c r="H21" s="1">
        <v>2.0845292423379802</v>
      </c>
      <c r="I21" s="1">
        <f t="shared" si="1"/>
        <v>1.69</v>
      </c>
      <c r="J21" s="1">
        <f t="shared" si="3"/>
        <v>1.44</v>
      </c>
      <c r="K21" s="1">
        <f t="shared" si="4"/>
        <v>1.94</v>
      </c>
      <c r="L21" s="1" t="s">
        <v>33</v>
      </c>
      <c r="M21" s="4" t="str">
        <f t="shared" si="2"/>
        <v>C: 1.69 [1.44, 1.94]</v>
      </c>
      <c r="N21" s="1" t="s">
        <v>25</v>
      </c>
    </row>
    <row r="22" spans="1:14">
      <c r="A22" s="1">
        <v>20</v>
      </c>
      <c r="B22" s="1">
        <v>1.99514285714285</v>
      </c>
      <c r="C22" s="1">
        <v>1.45542857142857</v>
      </c>
      <c r="D22" s="1">
        <v>2.5657142857142801</v>
      </c>
      <c r="E22" s="1" t="s">
        <v>26</v>
      </c>
      <c r="F22" s="1">
        <v>2.6038932389788898</v>
      </c>
      <c r="G22" s="1">
        <v>2.02280357071918</v>
      </c>
      <c r="H22" s="1">
        <v>3.1544046302636199</v>
      </c>
      <c r="I22" s="1">
        <f t="shared" si="1"/>
        <v>2</v>
      </c>
      <c r="J22" s="1">
        <f t="shared" si="3"/>
        <v>1.46</v>
      </c>
      <c r="K22" s="1">
        <f t="shared" si="4"/>
        <v>2.57</v>
      </c>
      <c r="L22" s="1" t="s">
        <v>33</v>
      </c>
      <c r="M22" s="4" t="str">
        <f t="shared" si="2"/>
        <v>C: 2 [1.46, 2.57]</v>
      </c>
      <c r="N22" s="1" t="s">
        <v>26</v>
      </c>
    </row>
    <row r="23" spans="1:14">
      <c r="A23" s="1">
        <v>21</v>
      </c>
      <c r="B23" s="1">
        <v>1.61385714285714</v>
      </c>
      <c r="C23" s="1">
        <v>1.1797142857142799</v>
      </c>
      <c r="D23" s="1">
        <v>2.1011428571428499</v>
      </c>
      <c r="E23" s="1" t="s">
        <v>23</v>
      </c>
      <c r="F23" s="1">
        <v>2.5361875212328302</v>
      </c>
      <c r="G23" s="1">
        <v>1.85369322473503</v>
      </c>
      <c r="H23" s="1">
        <v>3.1446982594292101</v>
      </c>
      <c r="I23" s="1">
        <f t="shared" si="1"/>
        <v>1.61</v>
      </c>
      <c r="J23" s="1">
        <f t="shared" si="3"/>
        <v>1.18</v>
      </c>
      <c r="K23" s="1">
        <f t="shared" si="4"/>
        <v>2.1</v>
      </c>
      <c r="L23" s="1" t="s">
        <v>33</v>
      </c>
      <c r="M23" s="4" t="str">
        <f t="shared" si="2"/>
        <v>C: 1.61 [1.18, 2.1]</v>
      </c>
      <c r="N23" s="1" t="s">
        <v>23</v>
      </c>
    </row>
    <row r="24" spans="1:14">
      <c r="A24" s="1">
        <v>22</v>
      </c>
      <c r="B24" s="1">
        <v>1.1197142857142801</v>
      </c>
      <c r="C24" s="1">
        <v>0.80200000000000005</v>
      </c>
      <c r="D24" s="1">
        <v>1.47314285714285</v>
      </c>
      <c r="E24" s="1" t="s">
        <v>19</v>
      </c>
      <c r="F24" s="1">
        <v>1.5089835746526199</v>
      </c>
      <c r="G24" s="1">
        <v>1.10324456555587</v>
      </c>
      <c r="H24" s="1">
        <v>1.89495043282328</v>
      </c>
      <c r="I24" s="1">
        <f t="shared" si="1"/>
        <v>1.1200000000000001</v>
      </c>
      <c r="J24" s="1">
        <f t="shared" si="3"/>
        <v>0.8</v>
      </c>
      <c r="K24" s="1">
        <f t="shared" si="4"/>
        <v>1.47</v>
      </c>
      <c r="L24" s="1" t="s">
        <v>33</v>
      </c>
      <c r="M24" s="4" t="str">
        <f t="shared" si="2"/>
        <v>C: 1.12 [0.8, 1.47]</v>
      </c>
      <c r="N24" s="1" t="s">
        <v>19</v>
      </c>
    </row>
    <row r="25" spans="1:14">
      <c r="A25" s="1">
        <v>23</v>
      </c>
      <c r="B25" s="1">
        <v>1.00571428571428</v>
      </c>
      <c r="C25" s="1">
        <v>0.76</v>
      </c>
      <c r="D25" s="1">
        <v>1.25942857142857</v>
      </c>
      <c r="E25" s="1" t="s">
        <v>13</v>
      </c>
      <c r="F25" s="1">
        <v>1.25165262182215</v>
      </c>
      <c r="G25" s="1">
        <v>0.99204262581230396</v>
      </c>
      <c r="H25" s="1">
        <v>1.48174896659319</v>
      </c>
      <c r="I25" s="1">
        <f t="shared" si="1"/>
        <v>1.01</v>
      </c>
      <c r="J25" s="1">
        <f t="shared" si="3"/>
        <v>0.76</v>
      </c>
      <c r="K25" s="1">
        <f t="shared" si="4"/>
        <v>1.26</v>
      </c>
      <c r="L25" s="1" t="s">
        <v>33</v>
      </c>
      <c r="M25" s="4" t="str">
        <f t="shared" si="2"/>
        <v>C: 1.01 [0.76, 1.26]</v>
      </c>
      <c r="N25" s="1" t="s">
        <v>13</v>
      </c>
    </row>
    <row r="26" spans="1:14">
      <c r="I26" s="2" t="s">
        <v>31</v>
      </c>
      <c r="J26" s="2"/>
      <c r="K26" s="2"/>
      <c r="L26" s="3" t="s">
        <v>34</v>
      </c>
    </row>
    <row r="27" spans="1:14">
      <c r="L27" s="1" t="s">
        <v>35</v>
      </c>
    </row>
  </sheetData>
  <autoFilter ref="A1:H26">
    <sortState ref="A2:H26">
      <sortCondition ref="E1:E26"/>
    </sortState>
  </autoFilter>
  <mergeCells count="1">
    <mergeCell ref="I26:K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molecular_error_statistics.csv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2019-02-01T20:59:21Z</dcterms:created>
  <dcterms:modified xsi:type="dcterms:W3CDTF">2019-02-01T21:50:28Z</dcterms:modified>
</cp:coreProperties>
</file>