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60" yWindow="560" windowWidth="25040" windowHeight="14080" tabRatio="500"/>
  </bookViews>
  <sheets>
    <sheet name="water_vs_cosolvent_pKa_values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4" i="1"/>
  <c r="G3" i="1"/>
</calcChain>
</file>

<file path=xl/sharedStrings.xml><?xml version="1.0" encoding="utf-8"?>
<sst xmlns="http://schemas.openxmlformats.org/spreadsheetml/2006/main" count="78" uniqueCount="66">
  <si>
    <t>Molecule ID</t>
  </si>
  <si>
    <t>pKa1 SEM</t>
  </si>
  <si>
    <t>Experimental Molecule ID</t>
  </si>
  <si>
    <t>canonical isomeric SMILES</t>
  </si>
  <si>
    <t>SM01</t>
  </si>
  <si>
    <t>M01</t>
  </si>
  <si>
    <t>c1cc2c(cc1O)c3c(o2)C(=O)NCCC3</t>
  </si>
  <si>
    <t>SM04</t>
  </si>
  <si>
    <t>M04</t>
  </si>
  <si>
    <t>c1ccc2c(c1)c(ncn2)NCc3ccc(cc3)Cl</t>
  </si>
  <si>
    <t>SM06</t>
  </si>
  <si>
    <t>M06</t>
  </si>
  <si>
    <t>c1cc2cccnc2c(c1)NC(=O)c3cc(cnc3)Br</t>
  </si>
  <si>
    <t>SM07</t>
  </si>
  <si>
    <t>M07</t>
  </si>
  <si>
    <t>c1ccc(cc1)CNc2c3ccccc3ncn2</t>
  </si>
  <si>
    <t>SM08</t>
  </si>
  <si>
    <t>M08</t>
  </si>
  <si>
    <t>Cc1ccc2c(c1)c(c(c(=O)[nH]2)CC(=O)O)c3ccccc3</t>
  </si>
  <si>
    <t>SM11</t>
  </si>
  <si>
    <t>M11</t>
  </si>
  <si>
    <t>c1ccc(cc1)n2c3c(cn2)c(ncn3)N</t>
  </si>
  <si>
    <t>SM12</t>
  </si>
  <si>
    <t>M12</t>
  </si>
  <si>
    <t>c1ccc2c(c1)c(ncn2)Nc3cccc(c3)Cl.Cl</t>
  </si>
  <si>
    <t>SM13</t>
  </si>
  <si>
    <t>M13</t>
  </si>
  <si>
    <t>Cc1cccc(c1)Nc2c3cc(c(cc3ncn2)OC)OC</t>
  </si>
  <si>
    <t>SM14</t>
  </si>
  <si>
    <t>M15</t>
  </si>
  <si>
    <t>c1ccc(cc1)n2cnc3c2ccc(c3)N</t>
  </si>
  <si>
    <t>SM15</t>
  </si>
  <si>
    <t>M16</t>
  </si>
  <si>
    <t>c1ccc2c(c1)ncn2c3ccc(cc3)O</t>
  </si>
  <si>
    <t>SM16</t>
  </si>
  <si>
    <t>M18</t>
  </si>
  <si>
    <t>c1cc(c(c(c1)Cl)C(=O)Nc2ccncc2)Cl</t>
  </si>
  <si>
    <t>SM17</t>
  </si>
  <si>
    <t>M19</t>
  </si>
  <si>
    <t>c1ccc(cc1)CSc2nnc(o2)c3ccncc3</t>
  </si>
  <si>
    <t>water</t>
  </si>
  <si>
    <t>cosolvent</t>
  </si>
  <si>
    <t>pKa ID</t>
  </si>
  <si>
    <t>SM01-pKa1</t>
  </si>
  <si>
    <t>SM04-pKa1</t>
  </si>
  <si>
    <t>SM06-pKa1</t>
  </si>
  <si>
    <t>SM06-pKa2</t>
  </si>
  <si>
    <t>SM07-pKa1</t>
  </si>
  <si>
    <t>SM08-pKa1</t>
  </si>
  <si>
    <t>SM11-pKa1</t>
  </si>
  <si>
    <t>SM12-pKa1</t>
  </si>
  <si>
    <t>SM13-pKa1</t>
  </si>
  <si>
    <t>SM14-pKa1</t>
  </si>
  <si>
    <t>SM15-pKa1</t>
  </si>
  <si>
    <t>SM16-pKa1</t>
  </si>
  <si>
    <t>water: UV-metric pKa</t>
  </si>
  <si>
    <t>cosolvent: UV-metric cosolvent pKa</t>
  </si>
  <si>
    <t>SM14-pKa2</t>
  </si>
  <si>
    <t>SM15-pKa2</t>
  </si>
  <si>
    <t>water - cosolvent</t>
  </si>
  <si>
    <t xml:space="preserve">Average </t>
  </si>
  <si>
    <t>SM17-pKa1</t>
  </si>
  <si>
    <t>SM16-pKa2</t>
  </si>
  <si>
    <t>ΔpKa (pKa-psKa)</t>
  </si>
  <si>
    <t>pKa mean</t>
  </si>
  <si>
    <t>psKa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</si>
</sst>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water_vs_cosolvent_pKa_values.c!$G$2</c:f>
              <c:strCache>
                <c:ptCount val="1"/>
                <c:pt idx="0">
                  <c:v>ΔpKa (pKa-psKa)</c:v>
                </c:pt>
              </c:strCache>
            </c:strRef>
          </c:tx>
          <c:invertIfNegative val="0"/>
          <c:cat>
            <c:strRef>
              <c:f>water_vs_cosolvent_pKa_values.c!$C$3:$C$18</c:f>
              <c:strCache>
                <c:ptCount val="16"/>
                <c:pt idx="0">
                  <c:v>SM01-pKa1</c:v>
                </c:pt>
                <c:pt idx="1">
                  <c:v>SM04-pKa1</c:v>
                </c:pt>
                <c:pt idx="2">
                  <c:v>SM06-pKa1</c:v>
                </c:pt>
                <c:pt idx="3">
                  <c:v>SM06-pKa2</c:v>
                </c:pt>
                <c:pt idx="4">
                  <c:v>SM07-pKa1</c:v>
                </c:pt>
                <c:pt idx="5">
                  <c:v>SM08-pKa1</c:v>
                </c:pt>
                <c:pt idx="6">
                  <c:v>SM11-pKa1</c:v>
                </c:pt>
                <c:pt idx="7">
                  <c:v>SM12-pKa1</c:v>
                </c:pt>
                <c:pt idx="8">
                  <c:v>SM13-pKa1</c:v>
                </c:pt>
                <c:pt idx="9">
                  <c:v>SM14-pKa1</c:v>
                </c:pt>
                <c:pt idx="10">
                  <c:v>SM14-pKa2</c:v>
                </c:pt>
                <c:pt idx="11">
                  <c:v>SM15-pKa1</c:v>
                </c:pt>
                <c:pt idx="12">
                  <c:v>SM15-pKa2</c:v>
                </c:pt>
                <c:pt idx="13">
                  <c:v>SM16-pKa1</c:v>
                </c:pt>
                <c:pt idx="14">
                  <c:v>SM16-pKa2</c:v>
                </c:pt>
                <c:pt idx="15">
                  <c:v>SM17-pKa1</c:v>
                </c:pt>
              </c:strCache>
            </c:strRef>
          </c:cat>
          <c:val>
            <c:numRef>
              <c:f>water_vs_cosolvent_pKa_values.c!$G$3:$G$18</c:f>
              <c:numCache>
                <c:formatCode>General</c:formatCode>
                <c:ptCount val="16"/>
                <c:pt idx="0">
                  <c:v>-0.180000000000001</c:v>
                </c:pt>
                <c:pt idx="1">
                  <c:v>0.0499999999999998</c:v>
                </c:pt>
                <c:pt idx="2">
                  <c:v>-0.41</c:v>
                </c:pt>
                <c:pt idx="4">
                  <c:v>0.12</c:v>
                </c:pt>
                <c:pt idx="5">
                  <c:v>-0.25</c:v>
                </c:pt>
                <c:pt idx="6">
                  <c:v>0.15</c:v>
                </c:pt>
                <c:pt idx="7">
                  <c:v>0.12</c:v>
                </c:pt>
                <c:pt idx="8">
                  <c:v>0.0899999999999998</c:v>
                </c:pt>
                <c:pt idx="9">
                  <c:v>0.02</c:v>
                </c:pt>
                <c:pt idx="10">
                  <c:v>0.00999999999999978</c:v>
                </c:pt>
                <c:pt idx="11">
                  <c:v>0.0300000000000002</c:v>
                </c:pt>
                <c:pt idx="12">
                  <c:v>-0.0700000000000003</c:v>
                </c:pt>
                <c:pt idx="13">
                  <c:v>0.0200000000000005</c:v>
                </c:pt>
                <c:pt idx="14">
                  <c:v>-0.359999999999999</c:v>
                </c:pt>
                <c:pt idx="15">
                  <c:v>-0.04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242952"/>
        <c:axId val="2139228424"/>
      </c:barChart>
      <c:catAx>
        <c:axId val="213924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28424"/>
        <c:crosses val="autoZero"/>
        <c:auto val="1"/>
        <c:lblAlgn val="ctr"/>
        <c:lblOffset val="100"/>
        <c:noMultiLvlLbl val="0"/>
      </c:catAx>
      <c:valAx>
        <c:axId val="2139228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24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water_vs_cosolvent_pKa_values.c!$D$3:$D$18</c:f>
              <c:numCache>
                <c:formatCode>0.00</c:formatCode>
                <c:ptCount val="16"/>
                <c:pt idx="0" formatCode="General">
                  <c:v>9.53</c:v>
                </c:pt>
                <c:pt idx="1">
                  <c:v>6.02</c:v>
                </c:pt>
                <c:pt idx="2">
                  <c:v>3.03</c:v>
                </c:pt>
                <c:pt idx="3">
                  <c:v>11.74</c:v>
                </c:pt>
                <c:pt idx="4">
                  <c:v>6.08</c:v>
                </c:pt>
                <c:pt idx="5">
                  <c:v>4.22</c:v>
                </c:pt>
                <c:pt idx="6">
                  <c:v>3.89</c:v>
                </c:pt>
                <c:pt idx="7">
                  <c:v>5.28</c:v>
                </c:pt>
                <c:pt idx="8">
                  <c:v>5.769999999999999</c:v>
                </c:pt>
                <c:pt idx="9">
                  <c:v>2.58</c:v>
                </c:pt>
                <c:pt idx="10">
                  <c:v>5.3</c:v>
                </c:pt>
                <c:pt idx="11">
                  <c:v>4.7</c:v>
                </c:pt>
                <c:pt idx="12">
                  <c:v>8.94</c:v>
                </c:pt>
                <c:pt idx="13">
                  <c:v>5.37</c:v>
                </c:pt>
                <c:pt idx="14">
                  <c:v>10.65</c:v>
                </c:pt>
                <c:pt idx="15">
                  <c:v>3.16</c:v>
                </c:pt>
              </c:numCache>
            </c:numRef>
          </c:xVal>
          <c:yVal>
            <c:numRef>
              <c:f>water_vs_cosolvent_pKa_values.c!$E$3:$E$18</c:f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water_vs_cosolvent_pKa_values.c!$D$3:$D$18</c:f>
              <c:numCache>
                <c:formatCode>0.00</c:formatCode>
                <c:ptCount val="16"/>
                <c:pt idx="0" formatCode="General">
                  <c:v>9.53</c:v>
                </c:pt>
                <c:pt idx="1">
                  <c:v>6.02</c:v>
                </c:pt>
                <c:pt idx="2">
                  <c:v>3.03</c:v>
                </c:pt>
                <c:pt idx="3">
                  <c:v>11.74</c:v>
                </c:pt>
                <c:pt idx="4">
                  <c:v>6.08</c:v>
                </c:pt>
                <c:pt idx="5">
                  <c:v>4.22</c:v>
                </c:pt>
                <c:pt idx="6">
                  <c:v>3.89</c:v>
                </c:pt>
                <c:pt idx="7">
                  <c:v>5.28</c:v>
                </c:pt>
                <c:pt idx="8">
                  <c:v>5.769999999999999</c:v>
                </c:pt>
                <c:pt idx="9">
                  <c:v>2.58</c:v>
                </c:pt>
                <c:pt idx="10">
                  <c:v>5.3</c:v>
                </c:pt>
                <c:pt idx="11">
                  <c:v>4.7</c:v>
                </c:pt>
                <c:pt idx="12">
                  <c:v>8.94</c:v>
                </c:pt>
                <c:pt idx="13">
                  <c:v>5.37</c:v>
                </c:pt>
                <c:pt idx="14">
                  <c:v>10.65</c:v>
                </c:pt>
                <c:pt idx="15">
                  <c:v>3.16</c:v>
                </c:pt>
              </c:numCache>
            </c:numRef>
          </c:xVal>
          <c:yVal>
            <c:numRef>
              <c:f>water_vs_cosolvent_pKa_values.c!$F$3:$F$18</c:f>
              <c:numCache>
                <c:formatCode>0.00</c:formatCode>
                <c:ptCount val="16"/>
                <c:pt idx="0" formatCode="General">
                  <c:v>9.710000000000001</c:v>
                </c:pt>
                <c:pt idx="1">
                  <c:v>5.97</c:v>
                </c:pt>
                <c:pt idx="2">
                  <c:v>3.44</c:v>
                </c:pt>
                <c:pt idx="4">
                  <c:v>5.96</c:v>
                </c:pt>
                <c:pt idx="5">
                  <c:v>4.47</c:v>
                </c:pt>
                <c:pt idx="6">
                  <c:v>3.74</c:v>
                </c:pt>
                <c:pt idx="7">
                  <c:v>5.16</c:v>
                </c:pt>
                <c:pt idx="8">
                  <c:v>5.68</c:v>
                </c:pt>
                <c:pt idx="9">
                  <c:v>2.56</c:v>
                </c:pt>
                <c:pt idx="10">
                  <c:v>5.29</c:v>
                </c:pt>
                <c:pt idx="11">
                  <c:v>4.67</c:v>
                </c:pt>
                <c:pt idx="12">
                  <c:v>9.01</c:v>
                </c:pt>
                <c:pt idx="13">
                  <c:v>5.35</c:v>
                </c:pt>
                <c:pt idx="14">
                  <c:v>11.01</c:v>
                </c:pt>
                <c:pt idx="15">
                  <c:v>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516936"/>
        <c:axId val="2139334344"/>
      </c:scatterChart>
      <c:valAx>
        <c:axId val="203651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334344"/>
        <c:crosses val="autoZero"/>
        <c:crossBetween val="midCat"/>
      </c:valAx>
      <c:valAx>
        <c:axId val="2139334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516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2</xdr:row>
      <xdr:rowOff>101600</xdr:rowOff>
    </xdr:from>
    <xdr:to>
      <xdr:col>18</xdr:col>
      <xdr:colOff>254000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698500</xdr:colOff>
      <xdr:row>19</xdr:row>
      <xdr:rowOff>31750</xdr:rowOff>
    </xdr:from>
    <xdr:to>
      <xdr:col>16</xdr:col>
      <xdr:colOff>381000</xdr:colOff>
      <xdr:row>40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22" sqref="H22"/>
    </sheetView>
  </sheetViews>
  <sheetFormatPr baseColWidth="10" defaultRowHeight="15" x14ac:dyDescent="0"/>
  <cols>
    <col min="5" max="5" width="10.83203125" hidden="1" customWidth="1"/>
    <col min="7" max="7" width="15.33203125" bestFit="1" customWidth="1"/>
  </cols>
  <sheetData>
    <row r="1" spans="1:8">
      <c r="D1" s="2" t="s">
        <v>40</v>
      </c>
      <c r="E1" s="2"/>
      <c r="F1" s="2" t="s">
        <v>41</v>
      </c>
      <c r="G1" s="2" t="s">
        <v>59</v>
      </c>
    </row>
    <row r="2" spans="1:8">
      <c r="A2" s="2" t="s">
        <v>2</v>
      </c>
      <c r="B2" s="2" t="s">
        <v>0</v>
      </c>
      <c r="C2" s="2" t="s">
        <v>42</v>
      </c>
      <c r="D2" s="2" t="s">
        <v>64</v>
      </c>
      <c r="E2" s="2" t="s">
        <v>1</v>
      </c>
      <c r="F2" s="2" t="s">
        <v>65</v>
      </c>
      <c r="G2" s="2" t="s">
        <v>63</v>
      </c>
      <c r="H2" s="2" t="s">
        <v>3</v>
      </c>
    </row>
    <row r="3" spans="1:8">
      <c r="A3" t="s">
        <v>5</v>
      </c>
      <c r="B3" t="s">
        <v>4</v>
      </c>
      <c r="C3" t="s">
        <v>43</v>
      </c>
      <c r="D3">
        <v>9.5299999999999994</v>
      </c>
      <c r="E3">
        <v>0.01</v>
      </c>
      <c r="F3">
        <v>9.7100000000000009</v>
      </c>
      <c r="G3">
        <f>D3-F3</f>
        <v>-0.18000000000000149</v>
      </c>
      <c r="H3" t="s">
        <v>6</v>
      </c>
    </row>
    <row r="4" spans="1:8">
      <c r="A4" t="s">
        <v>8</v>
      </c>
      <c r="B4" t="s">
        <v>7</v>
      </c>
      <c r="C4" t="s">
        <v>44</v>
      </c>
      <c r="D4" s="1">
        <v>6.02</v>
      </c>
      <c r="E4" s="1">
        <v>0.01</v>
      </c>
      <c r="F4" s="1">
        <v>5.97</v>
      </c>
      <c r="G4">
        <f t="shared" ref="G4:G18" si="0">D4-F4</f>
        <v>4.9999999999999822E-2</v>
      </c>
      <c r="H4" t="s">
        <v>9</v>
      </c>
    </row>
    <row r="5" spans="1:8">
      <c r="A5" t="s">
        <v>11</v>
      </c>
      <c r="B5" t="s">
        <v>10</v>
      </c>
      <c r="C5" t="s">
        <v>45</v>
      </c>
      <c r="D5" s="1">
        <v>3.03</v>
      </c>
      <c r="E5" s="1">
        <v>0.04</v>
      </c>
      <c r="F5" s="1">
        <v>3.44</v>
      </c>
      <c r="G5">
        <f t="shared" si="0"/>
        <v>-0.41000000000000014</v>
      </c>
      <c r="H5" t="s">
        <v>12</v>
      </c>
    </row>
    <row r="6" spans="1:8">
      <c r="A6" t="s">
        <v>11</v>
      </c>
      <c r="B6" t="s">
        <v>10</v>
      </c>
      <c r="C6" t="s">
        <v>46</v>
      </c>
      <c r="D6" s="1">
        <v>11.74</v>
      </c>
      <c r="E6" s="1">
        <v>0.01</v>
      </c>
      <c r="F6" s="1"/>
      <c r="H6" t="s">
        <v>12</v>
      </c>
    </row>
    <row r="7" spans="1:8">
      <c r="A7" t="s">
        <v>14</v>
      </c>
      <c r="B7" t="s">
        <v>13</v>
      </c>
      <c r="C7" t="s">
        <v>47</v>
      </c>
      <c r="D7" s="1">
        <v>6.08</v>
      </c>
      <c r="E7" s="1">
        <v>0.01</v>
      </c>
      <c r="F7" s="1">
        <v>5.96</v>
      </c>
      <c r="G7">
        <f t="shared" si="0"/>
        <v>0.12000000000000011</v>
      </c>
      <c r="H7" t="s">
        <v>15</v>
      </c>
    </row>
    <row r="8" spans="1:8">
      <c r="A8" t="s">
        <v>17</v>
      </c>
      <c r="B8" t="s">
        <v>16</v>
      </c>
      <c r="C8" t="s">
        <v>48</v>
      </c>
      <c r="D8" s="1">
        <v>4.22</v>
      </c>
      <c r="E8" s="1">
        <v>0.01</v>
      </c>
      <c r="F8" s="1">
        <v>4.47</v>
      </c>
      <c r="G8">
        <f t="shared" si="0"/>
        <v>-0.25</v>
      </c>
      <c r="H8" t="s">
        <v>18</v>
      </c>
    </row>
    <row r="9" spans="1:8">
      <c r="A9" t="s">
        <v>20</v>
      </c>
      <c r="B9" t="s">
        <v>19</v>
      </c>
      <c r="C9" t="s">
        <v>49</v>
      </c>
      <c r="D9" s="1">
        <v>3.89</v>
      </c>
      <c r="E9" s="1">
        <v>0.01</v>
      </c>
      <c r="F9" s="1">
        <v>3.74</v>
      </c>
      <c r="G9">
        <f t="shared" si="0"/>
        <v>0.14999999999999991</v>
      </c>
      <c r="H9" t="s">
        <v>21</v>
      </c>
    </row>
    <row r="10" spans="1:8">
      <c r="A10" t="s">
        <v>23</v>
      </c>
      <c r="B10" t="s">
        <v>22</v>
      </c>
      <c r="C10" t="s">
        <v>50</v>
      </c>
      <c r="D10" s="1">
        <v>5.28</v>
      </c>
      <c r="E10" s="1">
        <v>0.01</v>
      </c>
      <c r="F10" s="1">
        <v>5.16</v>
      </c>
      <c r="G10">
        <f t="shared" si="0"/>
        <v>0.12000000000000011</v>
      </c>
      <c r="H10" t="s">
        <v>24</v>
      </c>
    </row>
    <row r="11" spans="1:8">
      <c r="A11" t="s">
        <v>26</v>
      </c>
      <c r="B11" t="s">
        <v>25</v>
      </c>
      <c r="C11" t="s">
        <v>51</v>
      </c>
      <c r="D11" s="1">
        <v>5.77</v>
      </c>
      <c r="E11" s="1">
        <v>0.01</v>
      </c>
      <c r="F11" s="1">
        <v>5.68</v>
      </c>
      <c r="G11">
        <f t="shared" si="0"/>
        <v>8.9999999999999858E-2</v>
      </c>
      <c r="H11" t="s">
        <v>27</v>
      </c>
    </row>
    <row r="12" spans="1:8">
      <c r="A12" t="s">
        <v>29</v>
      </c>
      <c r="B12" t="s">
        <v>28</v>
      </c>
      <c r="C12" t="s">
        <v>52</v>
      </c>
      <c r="D12" s="1">
        <v>2.58</v>
      </c>
      <c r="E12" s="1">
        <v>0.01</v>
      </c>
      <c r="F12" s="1">
        <v>2.56</v>
      </c>
      <c r="G12">
        <f t="shared" si="0"/>
        <v>2.0000000000000018E-2</v>
      </c>
      <c r="H12" t="s">
        <v>30</v>
      </c>
    </row>
    <row r="13" spans="1:8">
      <c r="A13" t="s">
        <v>29</v>
      </c>
      <c r="B13" t="s">
        <v>28</v>
      </c>
      <c r="C13" t="s">
        <v>57</v>
      </c>
      <c r="D13" s="1">
        <v>5.3</v>
      </c>
      <c r="E13" s="1">
        <v>0.01</v>
      </c>
      <c r="F13" s="1">
        <v>5.29</v>
      </c>
      <c r="G13">
        <f t="shared" si="0"/>
        <v>9.9999999999997868E-3</v>
      </c>
      <c r="H13" t="s">
        <v>30</v>
      </c>
    </row>
    <row r="14" spans="1:8">
      <c r="A14" t="s">
        <v>32</v>
      </c>
      <c r="B14" t="s">
        <v>31</v>
      </c>
      <c r="C14" t="s">
        <v>53</v>
      </c>
      <c r="D14" s="1">
        <v>4.7</v>
      </c>
      <c r="E14" s="1">
        <v>0.01</v>
      </c>
      <c r="F14" s="1">
        <v>4.67</v>
      </c>
      <c r="G14">
        <f t="shared" si="0"/>
        <v>3.0000000000000249E-2</v>
      </c>
      <c r="H14" t="s">
        <v>33</v>
      </c>
    </row>
    <row r="15" spans="1:8">
      <c r="A15" t="s">
        <v>32</v>
      </c>
      <c r="B15" t="s">
        <v>31</v>
      </c>
      <c r="C15" t="s">
        <v>58</v>
      </c>
      <c r="D15" s="1">
        <v>8.94</v>
      </c>
      <c r="E15" s="1">
        <v>0.01</v>
      </c>
      <c r="F15" s="1">
        <v>9.01</v>
      </c>
      <c r="G15">
        <f t="shared" si="0"/>
        <v>-7.0000000000000284E-2</v>
      </c>
      <c r="H15" t="s">
        <v>33</v>
      </c>
    </row>
    <row r="16" spans="1:8">
      <c r="A16" t="s">
        <v>35</v>
      </c>
      <c r="B16" t="s">
        <v>34</v>
      </c>
      <c r="C16" t="s">
        <v>54</v>
      </c>
      <c r="D16" s="1">
        <v>5.37</v>
      </c>
      <c r="E16" s="1">
        <v>0.01</v>
      </c>
      <c r="F16" s="1">
        <v>5.35</v>
      </c>
      <c r="G16">
        <f t="shared" si="0"/>
        <v>2.0000000000000462E-2</v>
      </c>
      <c r="H16" t="s">
        <v>36</v>
      </c>
    </row>
    <row r="17" spans="1:8">
      <c r="A17" t="s">
        <v>35</v>
      </c>
      <c r="B17" t="s">
        <v>34</v>
      </c>
      <c r="C17" t="s">
        <v>62</v>
      </c>
      <c r="D17" s="1">
        <v>10.65</v>
      </c>
      <c r="E17" s="1">
        <v>0.01</v>
      </c>
      <c r="F17" s="1">
        <v>11.01</v>
      </c>
      <c r="G17">
        <f t="shared" si="0"/>
        <v>-0.35999999999999943</v>
      </c>
      <c r="H17" t="s">
        <v>36</v>
      </c>
    </row>
    <row r="18" spans="1:8">
      <c r="A18" t="s">
        <v>38</v>
      </c>
      <c r="B18" t="s">
        <v>37</v>
      </c>
      <c r="C18" t="s">
        <v>61</v>
      </c>
      <c r="D18" s="1">
        <v>3.16</v>
      </c>
      <c r="E18" s="1">
        <v>0.01</v>
      </c>
      <c r="F18" s="1">
        <v>3.2</v>
      </c>
      <c r="G18">
        <f t="shared" si="0"/>
        <v>-4.0000000000000036E-2</v>
      </c>
      <c r="H18" t="s">
        <v>39</v>
      </c>
    </row>
    <row r="19" spans="1:8">
      <c r="F19" s="2" t="s">
        <v>60</v>
      </c>
      <c r="G19" s="1">
        <f>AVERAGE(G3:G18)</f>
        <v>-4.6666666666666738E-2</v>
      </c>
    </row>
    <row r="20" spans="1:8">
      <c r="A20" t="s">
        <v>55</v>
      </c>
      <c r="F20" s="2"/>
      <c r="G20" s="1"/>
    </row>
    <row r="21" spans="1:8">
      <c r="A21" t="s">
        <v>56</v>
      </c>
    </row>
  </sheetData>
  <conditionalFormatting sqref="G3:G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water_vs_cosolvent_pKa_values.c</vt:lpstr>
    </vt:vector>
  </TitlesOfParts>
  <Company>MSKCC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Isik, Mehtap/Graduate Studies</dc:creator>
  <cp:lastModifiedBy>Isik, Mehtap/Graduate Studies</cp:lastModifiedBy>
  <dcterms:created xsi:type="dcterms:W3CDTF">2018-03-30T12:24:36Z</dcterms:created>
  <dcterms:modified xsi:type="dcterms:W3CDTF">2018-05-23T20:09:21Z</dcterms:modified>
</cp:coreProperties>
</file>