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8945" windowHeight="7020"/>
  </bookViews>
  <sheets>
    <sheet name="수식작업" sheetId="16" r:id="rId1"/>
  </sheets>
  <calcPr calcId="152511"/>
</workbook>
</file>

<file path=xl/calcChain.xml><?xml version="1.0" encoding="utf-8"?>
<calcChain xmlns="http://schemas.openxmlformats.org/spreadsheetml/2006/main">
  <c r="I6" i="16" l="1"/>
  <c r="I7" i="16"/>
  <c r="I8" i="16"/>
  <c r="I9" i="16"/>
  <c r="I10" i="16"/>
  <c r="I11" i="16"/>
  <c r="I12" i="16"/>
  <c r="I5" i="16"/>
  <c r="E13" i="16"/>
  <c r="F16" i="16"/>
  <c r="K3" i="16"/>
  <c r="K6" i="16"/>
  <c r="K7" i="16"/>
  <c r="K8" i="16"/>
  <c r="K9" i="16"/>
  <c r="K10" i="16"/>
  <c r="K11" i="16"/>
  <c r="K12" i="16"/>
  <c r="K5" i="16"/>
  <c r="J14" i="16"/>
  <c r="J13" i="16"/>
  <c r="E14" i="16"/>
  <c r="J6" i="16"/>
  <c r="J7" i="16"/>
  <c r="J8" i="16"/>
  <c r="J9" i="16"/>
  <c r="J10" i="16"/>
  <c r="J11" i="16"/>
  <c r="J12" i="16"/>
  <c r="J5" i="16"/>
</calcChain>
</file>

<file path=xl/sharedStrings.xml><?xml version="1.0" encoding="utf-8"?>
<sst xmlns="http://schemas.openxmlformats.org/spreadsheetml/2006/main" count="50" uniqueCount="35">
  <si>
    <t>관리코드</t>
  </si>
  <si>
    <t>제품명</t>
  </si>
  <si>
    <t>판매금액</t>
  </si>
  <si>
    <t>컬러
인쇄속도</t>
  </si>
  <si>
    <t>흑백
인쇄속도</t>
  </si>
  <si>
    <t>네트워크</t>
  </si>
  <si>
    <t>기능</t>
  </si>
  <si>
    <t>출시연도</t>
  </si>
  <si>
    <t>평가</t>
  </si>
  <si>
    <t>LP-1507-3</t>
  </si>
  <si>
    <t>삼정 레이저 C473FW</t>
  </si>
  <si>
    <t>유/무선/NFC</t>
  </si>
  <si>
    <t>스캔/복사/팩스</t>
  </si>
  <si>
    <t>IK-1409-1</t>
  </si>
  <si>
    <t>어드밴티지 3545</t>
  </si>
  <si>
    <t>유/무선</t>
  </si>
  <si>
    <t>스캔/복사</t>
  </si>
  <si>
    <t>LP-1501-2</t>
  </si>
  <si>
    <t>삼정 레이저 M2074F</t>
  </si>
  <si>
    <t>복합기 1510</t>
  </si>
  <si>
    <t>유선</t>
  </si>
  <si>
    <t>LP-1411-3</t>
  </si>
  <si>
    <t>다큐프린터 CM215FW</t>
  </si>
  <si>
    <t>다큐프린터 CM215B</t>
  </si>
  <si>
    <t>IK-1505-1</t>
  </si>
  <si>
    <t>어드밴티지 4645</t>
  </si>
  <si>
    <t>LP-1407-3</t>
  </si>
  <si>
    <t>캐넌 MF8284CW</t>
  </si>
  <si>
    <t>흑백인쇄속도가 18ppm 이상인 제품 비율</t>
    <phoneticPr fontId="2" type="noConversion"/>
  </si>
  <si>
    <t>스캔/복사/팩스 기능 제품의 평균 판매금액</t>
    <phoneticPr fontId="2" type="noConversion"/>
  </si>
  <si>
    <t>판매금액</t>
    <phoneticPr fontId="2" type="noConversion"/>
  </si>
  <si>
    <t>컬러인쇄속도가 두 번째로 빠른 속도</t>
    <phoneticPr fontId="2" type="noConversion"/>
  </si>
  <si>
    <t>속도</t>
    <phoneticPr fontId="2" type="noConversion"/>
  </si>
  <si>
    <t>판매총액</t>
    <phoneticPr fontId="2" type="noConversion"/>
  </si>
  <si>
    <t>생산지코드가 LP-1501-2인 제품의 판매금액은?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</si>
</sst>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7" formatCode="#&quot;ppm&quot;"/>
    <numFmt numFmtId="179" formatCode="yyyy&quot;년&quot;\ m&quot;월&quot;;@"/>
    <numFmt numFmtId="185" formatCode="#,##0_ "/>
    <numFmt numFmtId="186" formatCode="[DBNum4][$-412]General"/>
    <numFmt numFmtId="199" formatCode="yy&quot;년&quot;"/>
  </numFmts>
  <fonts count="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41" fontId="3" fillId="0" borderId="0" xfId="0" applyNumberFormat="1" applyFo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3" xfId="0" quotePrefix="1" applyNumberFormat="1" applyFont="1" applyBorder="1" applyAlignment="1">
      <alignment horizontal="center" vertical="center"/>
    </xf>
    <xf numFmtId="0" fontId="3" fillId="0" borderId="19" xfId="0" quotePrefix="1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" xfId="0" quotePrefix="1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 vertical="center"/>
    </xf>
    <xf numFmtId="0" fontId="3" fillId="0" borderId="6" xfId="0" quotePrefix="1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6" xfId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/>
    </xf>
    <xf numFmtId="177" fontId="3" fillId="0" borderId="3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/>
    </xf>
    <xf numFmtId="179" fontId="3" fillId="0" borderId="1" xfId="0" quotePrefix="1" applyNumberFormat="1" applyFont="1" applyBorder="1" applyAlignment="1">
      <alignment horizontal="center" vertical="center"/>
    </xf>
    <xf numFmtId="179" fontId="3" fillId="0" borderId="6" xfId="0" quotePrefix="1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85" fontId="3" fillId="0" borderId="21" xfId="0" quotePrefix="1" applyNumberFormat="1" applyFont="1" applyBorder="1" applyAlignment="1">
      <alignment horizontal="right" vertical="center"/>
    </xf>
    <xf numFmtId="185" fontId="3" fillId="0" borderId="22" xfId="0" applyNumberFormat="1" applyFont="1" applyBorder="1" applyAlignment="1">
      <alignment horizontal="right" vertical="center"/>
    </xf>
    <xf numFmtId="0" fontId="3" fillId="0" borderId="12" xfId="0" quotePrefix="1" applyNumberFormat="1" applyFont="1" applyBorder="1" applyAlignment="1">
      <alignment horizontal="right" vertical="center"/>
    </xf>
    <xf numFmtId="0" fontId="3" fillId="0" borderId="20" xfId="0" applyNumberFormat="1" applyFont="1" applyBorder="1" applyAlignment="1">
      <alignment horizontal="right" vertical="center"/>
    </xf>
    <xf numFmtId="185" fontId="3" fillId="0" borderId="6" xfId="1" quotePrefix="1" applyNumberFormat="1" applyFont="1" applyBorder="1" applyAlignment="1">
      <alignment horizontal="right" vertical="center"/>
    </xf>
    <xf numFmtId="186" fontId="3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85" fontId="3" fillId="0" borderId="0" xfId="0" applyNumberFormat="1" applyFont="1">
      <alignment vertical="center"/>
    </xf>
    <xf numFmtId="9" fontId="3" fillId="0" borderId="3" xfId="0" quotePrefix="1" applyNumberFormat="1" applyFont="1" applyBorder="1" applyAlignment="1">
      <alignment horizontal="center" vertical="center"/>
    </xf>
    <xf numFmtId="179" fontId="3" fillId="0" borderId="0" xfId="0" applyNumberFormat="1" applyFont="1">
      <alignment vertical="center"/>
    </xf>
    <xf numFmtId="199" fontId="3" fillId="0" borderId="3" xfId="0" quotePrefix="1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95250</xdr:rowOff>
    </xdr:from>
    <xdr:to>
      <xdr:col>6</xdr:col>
      <xdr:colOff>666750</xdr:colOff>
      <xdr:row>2</xdr:row>
      <xdr:rowOff>238125</xdr:rowOff>
    </xdr:to>
    <xdr:sp macro="" textlink="">
      <xdr:nvSpPr>
        <xdr:cNvPr id="2" name="육각형 1"/>
        <xdr:cNvSpPr/>
      </xdr:nvSpPr>
      <xdr:spPr>
        <a:xfrm>
          <a:off x="523875" y="95250"/>
          <a:ext cx="5638800" cy="828675"/>
        </a:xfrm>
        <a:prstGeom prst="hexagon">
          <a:avLst/>
        </a:prstGeom>
        <a:solidFill>
          <a:srgbClr val="FFFF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 복합기 제품 구성 비교</a:t>
          </a:r>
        </a:p>
      </xdr:txBody>
    </xdr:sp>
    <xdr:clientData/>
  </xdr:twoCellAnchor>
  <xdr:twoCellAnchor editAs="oneCell">
    <xdr:from>
      <xdr:col>6</xdr:col>
      <xdr:colOff>781050</xdr:colOff>
      <xdr:row>0</xdr:row>
      <xdr:rowOff>95250</xdr:rowOff>
    </xdr:from>
    <xdr:to>
      <xdr:col>9</xdr:col>
      <xdr:colOff>87226</xdr:colOff>
      <xdr:row>2</xdr:row>
      <xdr:rowOff>285749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95250"/>
          <a:ext cx="2801851" cy="876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tabSelected="1" zoomScaleNormal="100" workbookViewId="0">
      <selection activeCell="J20" sqref="J20"/>
    </sheetView>
  </sheetViews>
  <sheetFormatPr defaultRowHeight="13.5" x14ac:dyDescent="0.3"/>
  <cols>
    <col min="1" max="1" width="1.625" style="1" customWidth="1"/>
    <col min="2" max="2" width="10.625" style="1" customWidth="1"/>
    <col min="3" max="3" width="21.875" style="1" customWidth="1"/>
    <col min="4" max="4" width="14.125" style="1" customWidth="1"/>
    <col min="5" max="5" width="11.375" style="1" customWidth="1"/>
    <col min="6" max="6" width="12.5" style="1" customWidth="1"/>
    <col min="7" max="7" width="18.25" style="1" customWidth="1"/>
    <col min="8" max="8" width="15.125" style="1" customWidth="1"/>
    <col min="9" max="9" width="12.5" style="1" customWidth="1"/>
    <col min="10" max="10" width="16.625" style="1" customWidth="1"/>
    <col min="11" max="11" width="17.75" style="1" customWidth="1"/>
    <col min="12" max="16384" width="9" style="1"/>
  </cols>
  <sheetData>
    <row r="1" spans="2:11" ht="27" customHeight="1" x14ac:dyDescent="0.3"/>
    <row r="2" spans="2:11" ht="27" customHeight="1" x14ac:dyDescent="0.3"/>
    <row r="3" spans="2:11" ht="27" customHeight="1" thickBot="1" x14ac:dyDescent="0.35">
      <c r="B3" s="27"/>
      <c r="C3" s="27"/>
      <c r="D3" s="27"/>
      <c r="E3" s="27"/>
      <c r="F3" s="27"/>
      <c r="G3" s="27"/>
      <c r="H3" s="27"/>
      <c r="I3" s="27"/>
      <c r="J3" s="28" t="s">
        <v>33</v>
      </c>
      <c r="K3" s="48">
        <f>SUM(D5:D12)</f>
        <v>2060000</v>
      </c>
    </row>
    <row r="4" spans="2:11" ht="27.75" thickBot="1" x14ac:dyDescent="0.35">
      <c r="B4" s="33" t="s">
        <v>0</v>
      </c>
      <c r="C4" s="34" t="s">
        <v>1</v>
      </c>
      <c r="D4" s="34" t="s">
        <v>2</v>
      </c>
      <c r="E4" s="35" t="s">
        <v>3</v>
      </c>
      <c r="F4" s="35" t="s">
        <v>4</v>
      </c>
      <c r="G4" s="34" t="s">
        <v>5</v>
      </c>
      <c r="H4" s="34" t="s">
        <v>6</v>
      </c>
      <c r="I4" s="35" t="s">
        <v>7</v>
      </c>
      <c r="J4" s="34" t="s">
        <v>8</v>
      </c>
      <c r="K4" s="42" t="s">
        <v>32</v>
      </c>
    </row>
    <row r="5" spans="2:11" s="2" customFormat="1" ht="20.100000000000001" customHeight="1" x14ac:dyDescent="0.3">
      <c r="B5" s="5" t="s">
        <v>9</v>
      </c>
      <c r="C5" s="6" t="s">
        <v>10</v>
      </c>
      <c r="D5" s="29">
        <v>375000</v>
      </c>
      <c r="E5" s="37">
        <v>10</v>
      </c>
      <c r="F5" s="37">
        <v>18</v>
      </c>
      <c r="G5" s="6" t="s">
        <v>11</v>
      </c>
      <c r="H5" s="7" t="s">
        <v>12</v>
      </c>
      <c r="I5" s="53" t="str">
        <f>20&amp;MID(B5,4,2)&amp;"년 "&amp;MID(B5,6,2)&amp;"월"</f>
        <v>2015년 07월</v>
      </c>
      <c r="J5" s="8" t="str">
        <f>IF(F5&gt;=20,"상",IF(F5&gt;=15,"중",IF(F5&lt;15,"하")))</f>
        <v>중</v>
      </c>
      <c r="K5" s="9" t="str">
        <f>IF(AND(E5&gt;=14,F5&gt;=18),"고성능"," ")</f>
        <v xml:space="preserve"> </v>
      </c>
    </row>
    <row r="6" spans="2:11" s="2" customFormat="1" ht="20.100000000000001" customHeight="1" x14ac:dyDescent="0.3">
      <c r="B6" s="10" t="s">
        <v>13</v>
      </c>
      <c r="C6" s="11" t="s">
        <v>14</v>
      </c>
      <c r="D6" s="30">
        <v>149000</v>
      </c>
      <c r="E6" s="38">
        <v>14</v>
      </c>
      <c r="F6" s="38">
        <v>17</v>
      </c>
      <c r="G6" s="11" t="s">
        <v>15</v>
      </c>
      <c r="H6" s="12" t="s">
        <v>16</v>
      </c>
      <c r="I6" s="40" t="str">
        <f t="shared" ref="I6:I12" si="0">20&amp;MID(B6,4,2)&amp;"년 "&amp;MID(B6,6,2)&amp;"월"</f>
        <v>2014년 09월</v>
      </c>
      <c r="J6" s="13" t="str">
        <f t="shared" ref="J6:J12" si="1">IF(F6&gt;=20,"상",IF(F6&gt;=15,"중",IF(F6&lt;15,"하")))</f>
        <v>중</v>
      </c>
      <c r="K6" s="9" t="str">
        <f t="shared" ref="K6:K12" si="2">IF(AND(E6&gt;=14,F6&gt;=18),"고성능"," ")</f>
        <v xml:space="preserve"> </v>
      </c>
    </row>
    <row r="7" spans="2:11" s="2" customFormat="1" ht="20.100000000000001" customHeight="1" x14ac:dyDescent="0.3">
      <c r="B7" s="10" t="s">
        <v>17</v>
      </c>
      <c r="C7" s="11" t="s">
        <v>18</v>
      </c>
      <c r="D7" s="30">
        <v>150000</v>
      </c>
      <c r="E7" s="38">
        <v>16</v>
      </c>
      <c r="F7" s="38">
        <v>18</v>
      </c>
      <c r="G7" s="11" t="s">
        <v>11</v>
      </c>
      <c r="H7" s="12" t="s">
        <v>12</v>
      </c>
      <c r="I7" s="40" t="str">
        <f t="shared" si="0"/>
        <v>2015년 01월</v>
      </c>
      <c r="J7" s="13" t="str">
        <f t="shared" si="1"/>
        <v>중</v>
      </c>
      <c r="K7" s="9" t="str">
        <f t="shared" si="2"/>
        <v>고성능</v>
      </c>
    </row>
    <row r="8" spans="2:11" s="2" customFormat="1" ht="20.100000000000001" customHeight="1" x14ac:dyDescent="0.3">
      <c r="B8" s="10" t="s">
        <v>13</v>
      </c>
      <c r="C8" s="11" t="s">
        <v>19</v>
      </c>
      <c r="D8" s="30">
        <v>400000</v>
      </c>
      <c r="E8" s="38">
        <v>16</v>
      </c>
      <c r="F8" s="38">
        <v>20</v>
      </c>
      <c r="G8" s="11" t="s">
        <v>20</v>
      </c>
      <c r="H8" s="12" t="s">
        <v>16</v>
      </c>
      <c r="I8" s="40" t="str">
        <f t="shared" si="0"/>
        <v>2014년 09월</v>
      </c>
      <c r="J8" s="13" t="str">
        <f t="shared" si="1"/>
        <v>상</v>
      </c>
      <c r="K8" s="9" t="str">
        <f t="shared" si="2"/>
        <v>고성능</v>
      </c>
    </row>
    <row r="9" spans="2:11" s="2" customFormat="1" ht="20.100000000000001" customHeight="1" x14ac:dyDescent="0.3">
      <c r="B9" s="10" t="s">
        <v>21</v>
      </c>
      <c r="C9" s="11" t="s">
        <v>22</v>
      </c>
      <c r="D9" s="30">
        <v>288000</v>
      </c>
      <c r="E9" s="38">
        <v>12</v>
      </c>
      <c r="F9" s="38">
        <v>15</v>
      </c>
      <c r="G9" s="11" t="s">
        <v>15</v>
      </c>
      <c r="H9" s="12" t="s">
        <v>12</v>
      </c>
      <c r="I9" s="40" t="str">
        <f t="shared" si="0"/>
        <v>2014년 11월</v>
      </c>
      <c r="J9" s="13" t="str">
        <f t="shared" si="1"/>
        <v>중</v>
      </c>
      <c r="K9" s="9" t="str">
        <f t="shared" si="2"/>
        <v xml:space="preserve"> </v>
      </c>
    </row>
    <row r="10" spans="2:11" s="2" customFormat="1" ht="20.100000000000001" customHeight="1" x14ac:dyDescent="0.3">
      <c r="B10" s="10" t="s">
        <v>21</v>
      </c>
      <c r="C10" s="11" t="s">
        <v>23</v>
      </c>
      <c r="D10" s="30">
        <v>179000</v>
      </c>
      <c r="E10" s="38">
        <v>12</v>
      </c>
      <c r="F10" s="38">
        <v>15</v>
      </c>
      <c r="G10" s="11" t="s">
        <v>20</v>
      </c>
      <c r="H10" s="12" t="s">
        <v>16</v>
      </c>
      <c r="I10" s="40" t="str">
        <f t="shared" si="0"/>
        <v>2014년 11월</v>
      </c>
      <c r="J10" s="13" t="str">
        <f t="shared" si="1"/>
        <v>중</v>
      </c>
      <c r="K10" s="9" t="str">
        <f t="shared" si="2"/>
        <v xml:space="preserve"> </v>
      </c>
    </row>
    <row r="11" spans="2:11" s="2" customFormat="1" ht="20.100000000000001" customHeight="1" x14ac:dyDescent="0.3">
      <c r="B11" s="10" t="s">
        <v>24</v>
      </c>
      <c r="C11" s="11" t="s">
        <v>25</v>
      </c>
      <c r="D11" s="30">
        <v>175000</v>
      </c>
      <c r="E11" s="38">
        <v>6</v>
      </c>
      <c r="F11" s="38">
        <v>9</v>
      </c>
      <c r="G11" s="11" t="s">
        <v>15</v>
      </c>
      <c r="H11" s="12" t="s">
        <v>12</v>
      </c>
      <c r="I11" s="40" t="str">
        <f t="shared" si="0"/>
        <v>2015년 05월</v>
      </c>
      <c r="J11" s="13" t="str">
        <f t="shared" si="1"/>
        <v>하</v>
      </c>
      <c r="K11" s="9" t="str">
        <f t="shared" si="2"/>
        <v xml:space="preserve"> </v>
      </c>
    </row>
    <row r="12" spans="2:11" s="2" customFormat="1" ht="20.100000000000001" customHeight="1" thickBot="1" x14ac:dyDescent="0.35">
      <c r="B12" s="14" t="s">
        <v>26</v>
      </c>
      <c r="C12" s="15" t="s">
        <v>27</v>
      </c>
      <c r="D12" s="31">
        <v>344000</v>
      </c>
      <c r="E12" s="39">
        <v>14</v>
      </c>
      <c r="F12" s="39">
        <v>14</v>
      </c>
      <c r="G12" s="15" t="s">
        <v>15</v>
      </c>
      <c r="H12" s="16" t="s">
        <v>12</v>
      </c>
      <c r="I12" s="41" t="str">
        <f t="shared" si="0"/>
        <v>2014년 07월</v>
      </c>
      <c r="J12" s="17" t="str">
        <f t="shared" si="1"/>
        <v>하</v>
      </c>
      <c r="K12" s="9" t="str">
        <f t="shared" si="2"/>
        <v xml:space="preserve"> </v>
      </c>
    </row>
    <row r="13" spans="2:11" s="2" customFormat="1" ht="20.100000000000001" customHeight="1" x14ac:dyDescent="0.3">
      <c r="B13" s="18" t="s">
        <v>28</v>
      </c>
      <c r="C13" s="19"/>
      <c r="D13" s="20"/>
      <c r="E13" s="51">
        <f>COUNTIF(F5:F12,"&gt;=18")/COUNTA(F5:F12)</f>
        <v>0.375</v>
      </c>
      <c r="F13" s="21"/>
      <c r="G13" s="22" t="s">
        <v>31</v>
      </c>
      <c r="H13" s="19"/>
      <c r="I13" s="20"/>
      <c r="J13" s="45">
        <f>LARGE(E5:E12,2)</f>
        <v>16</v>
      </c>
      <c r="K13" s="46"/>
    </row>
    <row r="14" spans="2:11" s="2" customFormat="1" ht="20.100000000000001" customHeight="1" thickBot="1" x14ac:dyDescent="0.35">
      <c r="B14" s="23" t="s">
        <v>29</v>
      </c>
      <c r="C14" s="24"/>
      <c r="D14" s="25"/>
      <c r="E14" s="47">
        <f>DAVERAGE(D4:H12,1,H4:H5)</f>
        <v>266400</v>
      </c>
      <c r="F14" s="26"/>
      <c r="G14" s="36" t="s">
        <v>0</v>
      </c>
      <c r="H14" s="15" t="s">
        <v>21</v>
      </c>
      <c r="I14" s="36" t="s">
        <v>30</v>
      </c>
      <c r="J14" s="43">
        <f>VLOOKUP(H14,B5:K12,3,0)</f>
        <v>288000</v>
      </c>
      <c r="K14" s="44"/>
    </row>
    <row r="16" spans="2:11" ht="16.5" x14ac:dyDescent="0.3">
      <c r="B16" s="49" t="s">
        <v>34</v>
      </c>
      <c r="C16" s="32"/>
      <c r="D16" s="32"/>
      <c r="E16" s="32"/>
      <c r="F16" s="50">
        <f>INDEX(B5:K12,MATCH(B7,B5:B12,0),3)</f>
        <v>150000</v>
      </c>
    </row>
    <row r="18" spans="5:8" x14ac:dyDescent="0.3">
      <c r="E18" s="3"/>
      <c r="H18" s="52"/>
    </row>
    <row r="19" spans="5:8" x14ac:dyDescent="0.3">
      <c r="G19" s="4"/>
    </row>
    <row r="21" spans="5:8" ht="13.5" customHeight="1" x14ac:dyDescent="0.3"/>
  </sheetData>
  <mergeCells count="7">
    <mergeCell ref="B16:E16"/>
    <mergeCell ref="B14:D14"/>
    <mergeCell ref="G13:I13"/>
    <mergeCell ref="F13:F14"/>
    <mergeCell ref="B13:D13"/>
    <mergeCell ref="J13:K13"/>
    <mergeCell ref="J14:K14"/>
  </mergeCells>
  <phoneticPr fontId="2" type="noConversion"/>
  <conditionalFormatting sqref="D5:D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{D2A3B2FA-B960-4735-A323-9FDBB8BCF2A2}</x14:id>
        </ext>
      </extLst>
    </cfRule>
  </conditionalFormatting>
  <conditionalFormatting sqref="B5:K12">
    <cfRule type="cellIs" dxfId="1" priority="2" operator="between">
      <formula>$D$5:$D$12&gt;=300000</formula>
      <formula>$F$5:$F$12&gt;=18</formula>
    </cfRule>
    <cfRule type="expression" dxfId="0" priority="1">
      <formula>AND($D5&gt;=300000,$F5&gt;=18)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EA012243-757C-474F-AD71-5F9F4B01BE4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K5:K12</xm:sqref>
        </x14:conditionalFormatting>
        <x14:conditionalFormatting xmlns:xm="http://schemas.microsoft.com/office/excel/2006/main">
          <x14:cfRule type="dataBar" id="{D2A3B2FA-B960-4735-A323-9FDBB8BCF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수식작업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</dc:creator>
  <cp:lastModifiedBy>pc</cp:lastModifiedBy>
  <dcterms:created xsi:type="dcterms:W3CDTF">2012-06-26T22:49:15Z</dcterms:created>
  <dcterms:modified xsi:type="dcterms:W3CDTF">2017-04-20T05:40:58Z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9a9a5e29-bb55-449f-90f9-5cb6b5f4b1f1</vt:lpwstr>
  </property>
</Properties>
</file>