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Z:\prasert\OneDrive - Chulalongkorn University\Excel_Instructor\"/>
    </mc:Choice>
  </mc:AlternateContent>
  <xr:revisionPtr revIDLastSave="0" documentId="13_ncr:1_{5E789DF9-5A86-41CB-869D-F48EF9A43475}" xr6:coauthVersionLast="43" xr6:coauthVersionMax="43" xr10:uidLastSave="{00000000-0000-0000-0000-000000000000}"/>
  <bookViews>
    <workbookView xWindow="-120" yWindow="-120" windowWidth="20640" windowHeight="11130" tabRatio="169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2" l="1"/>
  <c r="E14" i="2"/>
  <c r="C14" i="2"/>
  <c r="D13" i="2"/>
  <c r="E13" i="2"/>
  <c r="C13" i="2"/>
  <c r="D12" i="2"/>
  <c r="E12" i="2"/>
  <c r="C12" i="2"/>
  <c r="D11" i="2"/>
  <c r="E11" i="2"/>
  <c r="C11" i="2"/>
  <c r="E10" i="2"/>
  <c r="H22" i="2"/>
  <c r="H18" i="2"/>
  <c r="H19" i="2"/>
  <c r="H20" i="2"/>
  <c r="H21" i="2"/>
  <c r="H17" i="2"/>
  <c r="E22" i="2"/>
  <c r="E18" i="2"/>
  <c r="E19" i="2"/>
  <c r="E20" i="2"/>
  <c r="E21" i="2"/>
  <c r="E17" i="2"/>
  <c r="D10" i="2"/>
  <c r="C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prasert</author>
  </authors>
  <commentList>
    <comment ref="C4" authorId="0" shapeId="0" xr:uid="{EC63389D-9511-4871-A157-CFA50757F636}">
      <text>
        <r>
          <rPr>
            <b/>
            <sz val="9"/>
            <color indexed="81"/>
            <rFont val="Tahoma"/>
            <family val="2"/>
          </rPr>
          <t>prasert:</t>
        </r>
        <r>
          <rPr>
            <sz val="9"/>
            <color indexed="81"/>
            <rFont val="Tahoma"/>
            <family val="2"/>
          </rPr>
          <t xml:space="preserve">
ฝากเงิน x บาท
ดอกเบี้ย y% ต่อปี
เป็นเวลา z ปี
ปลายปีที่ z จะได้เงินคืนทั้งสิ้นกี่บาท (FV)</t>
        </r>
      </text>
    </comment>
    <comment ref="D4" authorId="0" shapeId="0" xr:uid="{C37CAB19-C5F3-4EA8-8DA8-9EFC0D2D5A1C}">
      <text>
        <r>
          <rPr>
            <b/>
            <sz val="9"/>
            <color indexed="81"/>
            <rFont val="Tahoma"/>
            <family val="2"/>
          </rPr>
          <t>prasert:</t>
        </r>
        <r>
          <rPr>
            <sz val="9"/>
            <color indexed="81"/>
            <rFont val="Tahoma"/>
            <family val="2"/>
          </rPr>
          <t xml:space="preserve">
ฝากเงินงวดละ x บาท (ตอนสิ้นงวด) เป็นเวลา y งวด โดยมีอัตราดอกเบี้ยเงินฝากที่ z% ต่องวด
เมื่อครบกำหนดจะได้เงินทั้งสิ้นกี่บาท</t>
        </r>
      </text>
    </comment>
    <comment ref="E4" authorId="0" shapeId="0" xr:uid="{49F624FD-EE70-4F74-9156-8C635C99F849}">
      <text>
        <r>
          <rPr>
            <b/>
            <sz val="9"/>
            <color indexed="81"/>
            <rFont val="Tahoma"/>
            <family val="2"/>
          </rPr>
          <t>prasert:</t>
        </r>
        <r>
          <rPr>
            <sz val="9"/>
            <color indexed="81"/>
            <rFont val="Tahoma"/>
            <family val="2"/>
          </rPr>
          <t xml:space="preserve">
ฝากเงินงวดละ x บาท (ตอนต้นงวด) เป็นเวลา y งวด โดยมีอัตราดอกเบี้ยเงินฝากที่ z% ต่องวด
เมื่อครบกำหนดจะได้เงินทั้งสิ้นกี่บาท</t>
        </r>
      </text>
    </comment>
  </commentList>
</comments>
</file>

<file path=xl/sharedStrings.xml><?xml version="1.0" encoding="utf-8"?>
<sst xmlns="http://schemas.openxmlformats.org/spreadsheetml/2006/main" count="26" uniqueCount="22">
  <si>
    <t>type</t>
  </si>
  <si>
    <t>PMT</t>
  </si>
  <si>
    <t>จำนวนงวด</t>
  </si>
  <si>
    <t>อัตราดอกเบี้ยต่องวด</t>
  </si>
  <si>
    <t>ผ่อนงวดละ</t>
  </si>
  <si>
    <t>pmt</t>
  </si>
  <si>
    <t>RATE</t>
  </si>
  <si>
    <t>case 1</t>
  </si>
  <si>
    <t>NPER</t>
  </si>
  <si>
    <t>PV</t>
  </si>
  <si>
    <t>FV</t>
  </si>
  <si>
    <t>rate</t>
  </si>
  <si>
    <t>ค่าเงินในปัจจุบัน</t>
  </si>
  <si>
    <t>ค่าเงินในอนาคต</t>
  </si>
  <si>
    <t>nper</t>
  </si>
  <si>
    <t>กระแสเงินเกิดขึ้นต้นงวดหรือปลายงวด</t>
  </si>
  <si>
    <t>FV (Future Value)</t>
  </si>
  <si>
    <t>pv</t>
  </si>
  <si>
    <t>case 2 (type=0)</t>
  </si>
  <si>
    <t>case 2 (type=1)</t>
  </si>
  <si>
    <t>type=0</t>
  </si>
  <si>
    <t>type=1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</si>
</sst>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#,##0.00,,&quot;m&quot;_);[Red]\(#,##0.00,,&quot;m&quot;\);_(* &quot;-&quot;??_);_(@_)"/>
    <numFmt numFmtId="165" formatCode="0.00%_);[Red]\(0.00%\)"/>
    <numFmt numFmtId="166" formatCode="&quot;  &quot;@"/>
    <numFmt numFmtId="167" formatCode="&quot;   &quot;@"/>
    <numFmt numFmtId="168" formatCode="#,##0.0000_);[Red]\(#,##0.0000\)"/>
    <numFmt numFmtId="169" formatCode="#,##0,,_);[Red]\(#,##0,,\)"/>
    <numFmt numFmtId="170" formatCode="#,##0,,&quot;m&quot;_);[Red]\(#,##0,,&quot;m&quot;\)"/>
    <numFmt numFmtId="171" formatCode="#,##0.00,,_);[Red]\(#,##0.00,,\)"/>
    <numFmt numFmtId="172" formatCode="@_)"/>
    <numFmt numFmtId="173" formatCode="[$-1070000]d\ mmm\ yyyy_);@_)"/>
    <numFmt numFmtId="174" formatCode="[$-D07041E]#,##0.00_);@_)"/>
    <numFmt numFmtId="175" formatCode="General_)"/>
    <numFmt numFmtId="176" formatCode="#,##0_);[Red]\-#,##0_)"/>
    <numFmt numFmtId="177" formatCode="#,##0.00_);[Red]\-#,##0.00_)"/>
    <numFmt numFmtId="178" formatCode="[$-409]d\-mmm\-yy_);@_)"/>
    <numFmt numFmtId="179" formatCode="#,##0,_);[Red]\(#,##0,\)"/>
    <numFmt numFmtId="180" formatCode="#,##0,&quot;K&quot;_);[Red]\(#,##0,&quot;K&quot;\)"/>
    <numFmt numFmtId="181" formatCode="#,##0.0,&quot;K&quot;_);[Red]\(#,##0.0,&quot;K&quot;\)"/>
  </numFmts>
  <fonts count="23">
    <font>
      <sz val="11"/>
      <color theme="1" tint="0.34998626667073579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1499679555650502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5"/>
      <color theme="3"/>
      <name val="Calibri"/>
      <family val="2"/>
      <charset val="222"/>
      <scheme val="minor"/>
    </font>
    <font>
      <sz val="13"/>
      <color theme="3"/>
      <name val="Calibri"/>
      <family val="2"/>
      <charset val="222"/>
      <scheme val="minor"/>
    </font>
    <font>
      <sz val="11"/>
      <color theme="3"/>
      <name val="Calibri"/>
      <family val="2"/>
      <charset val="222"/>
      <scheme val="minor"/>
    </font>
    <font>
      <sz val="11"/>
      <color rgb="FFFA7D00"/>
      <name val="Calibri"/>
      <family val="2"/>
    </font>
    <font>
      <sz val="11"/>
      <color theme="1" tint="0.24994659260841701"/>
      <name val="Calibri"/>
      <family val="2"/>
    </font>
    <font>
      <sz val="11"/>
      <color rgb="FF728E3A"/>
      <name val="Calibri"/>
      <family val="2"/>
    </font>
    <font>
      <sz val="11"/>
      <color rgb="FF8064A2"/>
      <name val="Calibri"/>
      <family val="2"/>
    </font>
    <font>
      <sz val="11"/>
      <color rgb="FF626262"/>
      <name val="Calibri"/>
      <family val="2"/>
    </font>
    <font>
      <sz val="11"/>
      <color theme="1" tint="0.34998626667073579"/>
      <name val="Calibri"/>
      <family val="2"/>
    </font>
    <font>
      <sz val="18"/>
      <color theme="6"/>
      <name val="Cambria"/>
      <family val="2"/>
      <scheme val="major"/>
    </font>
    <font>
      <sz val="11"/>
      <color theme="3"/>
      <name val="Calibri"/>
      <family val="2"/>
      <scheme val="minor"/>
    </font>
    <font>
      <i/>
      <sz val="11"/>
      <color theme="1" tint="0.34998626667073579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/>
      <right style="medium">
        <color theme="4" tint="0.39994506668294322"/>
      </right>
      <top/>
      <bottom/>
      <diagonal/>
    </border>
    <border>
      <left/>
      <right/>
      <top style="thin">
        <color theme="9"/>
      </top>
      <bottom style="double">
        <color theme="9"/>
      </bottom>
      <diagonal/>
    </border>
    <border>
      <left/>
      <right/>
      <top/>
      <bottom style="thick">
        <color theme="8"/>
      </bottom>
      <diagonal/>
    </border>
    <border>
      <left/>
      <right/>
      <top/>
      <bottom style="medium">
        <color theme="8"/>
      </bottom>
      <diagonal/>
    </border>
    <border>
      <left/>
      <right/>
      <top/>
      <bottom style="dashed">
        <color theme="9"/>
      </bottom>
      <diagonal/>
    </border>
  </borders>
  <cellStyleXfs count="31">
    <xf numFmtId="0" fontId="0" fillId="0" borderId="0"/>
    <xf numFmtId="0" fontId="14" fillId="0" borderId="0" applyNumberFormat="0" applyFill="0" applyBorder="0" applyAlignment="0">
      <protection locked="0"/>
    </xf>
    <xf numFmtId="0" fontId="12" fillId="0" borderId="0" applyNumberFormat="0" applyFill="0" applyBorder="0" applyAlignment="0"/>
    <xf numFmtId="0" fontId="15" fillId="0" borderId="0" applyNumberFormat="0" applyFill="0" applyBorder="0" applyAlignment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3" fillId="2" borderId="1" applyNumberFormat="0" applyAlignment="0" applyProtection="0"/>
    <xf numFmtId="0" fontId="13" fillId="0" borderId="3" applyNumberFormat="0" applyFill="0" applyAlignment="0" applyProtection="0"/>
    <xf numFmtId="172" fontId="5" fillId="0" borderId="0" applyFont="0" applyFill="0" applyBorder="0" applyProtection="0">
      <alignment horizontal="right"/>
    </xf>
    <xf numFmtId="173" fontId="5" fillId="0" borderId="0" applyFont="0" applyFill="0" applyBorder="0" applyAlignment="0" applyProtection="0"/>
    <xf numFmtId="174" fontId="5" fillId="0" borderId="0"/>
    <xf numFmtId="175" fontId="6" fillId="0" borderId="0" applyNumberFormat="0" applyFill="0" applyBorder="0" applyAlignment="0" applyProtection="0"/>
    <xf numFmtId="178" fontId="7" fillId="0" borderId="0" applyFont="0" applyFill="0" applyBorder="0" applyAlignment="0" applyProtection="0"/>
    <xf numFmtId="175" fontId="8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2" applyNumberFormat="0" applyFill="0" applyAlignment="0" applyProtection="0"/>
    <xf numFmtId="179" fontId="17" fillId="0" borderId="0" applyFont="0" applyFill="0" applyBorder="0" applyAlignment="0" applyProtection="0"/>
    <xf numFmtId="180" fontId="17" fillId="0" borderId="0" applyFont="0" applyFill="0" applyBorder="0" applyAlignment="0" applyProtection="0"/>
    <xf numFmtId="181" fontId="17" fillId="0" borderId="0" applyFont="0" applyFill="0" applyBorder="0" applyAlignment="0" applyProtection="0"/>
  </cellStyleXfs>
  <cellXfs count="10">
    <xf numFmtId="0" fontId="0" fillId="0" borderId="0" xfId="0"/>
    <xf numFmtId="176" fontId="0" fillId="0" borderId="0" xfId="9" applyFont="1"/>
    <xf numFmtId="0" fontId="9" fillId="0" borderId="4" xfId="23"/>
    <xf numFmtId="0" fontId="20" fillId="0" borderId="0" xfId="0" applyFont="1"/>
    <xf numFmtId="0" fontId="11" fillId="0" borderId="5" xfId="25"/>
    <xf numFmtId="165" fontId="0" fillId="0" borderId="0" xfId="12" applyFont="1"/>
    <xf numFmtId="0" fontId="0" fillId="0" borderId="6" xfId="0" applyBorder="1"/>
    <xf numFmtId="0" fontId="20" fillId="0" borderId="6" xfId="0" applyFont="1" applyBorder="1"/>
    <xf numFmtId="176" fontId="0" fillId="0" borderId="6" xfId="9" applyFont="1" applyBorder="1"/>
    <xf numFmtId="177" fontId="0" fillId="0" borderId="0" xfId="10" applyFont="1"/>
  </cellXfs>
  <cellStyles count="31">
    <cellStyle name="Calculation" xfId="2" builtinId="22" customBuiltin="1"/>
    <cellStyle name="Check Cell" xfId="15" builtinId="23" customBuiltin="1"/>
    <cellStyle name="Comma (0)" xfId="9" xr:uid="{00000000-0005-0000-0000-000002000000}"/>
    <cellStyle name="Comma (2 th)" xfId="19" xr:uid="{00000000-0005-0000-0000-000003000000}"/>
    <cellStyle name="Comma (2)" xfId="10" xr:uid="{00000000-0005-0000-0000-000004000000}"/>
    <cellStyle name="Comma (4)" xfId="11" xr:uid="{00000000-0005-0000-0000-000005000000}"/>
    <cellStyle name="Darker" xfId="20" xr:uid="{00000000-0005-0000-0000-000006000000}"/>
    <cellStyle name="Date (en short)" xfId="21" xr:uid="{00000000-0005-0000-0000-000007000000}"/>
    <cellStyle name="Date (th short)" xfId="18" xr:uid="{00000000-0005-0000-0000-000008000000}"/>
    <cellStyle name="Explanatory Text" xfId="8" builtinId="53" customBuiltin="1"/>
    <cellStyle name="Heading 1" xfId="23" builtinId="16" customBuiltin="1"/>
    <cellStyle name="Heading 2" xfId="24" builtinId="17" customBuiltin="1"/>
    <cellStyle name="Heading 3" xfId="25" builtinId="18" customBuiltin="1"/>
    <cellStyle name="Heading 4" xfId="27" builtinId="19" customBuiltin="1"/>
    <cellStyle name="Indent 2" xfId="13" xr:uid="{00000000-0005-0000-0000-00000E000000}"/>
    <cellStyle name="Indent 3" xfId="14" xr:uid="{00000000-0005-0000-0000-00000F000000}"/>
    <cellStyle name="Input" xfId="1" builtinId="20" customBuiltin="1"/>
    <cellStyle name="Lighter" xfId="22" xr:uid="{00000000-0005-0000-0000-000011000000}"/>
    <cellStyle name="Million (0)" xfId="5" xr:uid="{00000000-0005-0000-0000-000012000000}"/>
    <cellStyle name="Million (0m)" xfId="6" xr:uid="{00000000-0005-0000-0000-000013000000}"/>
    <cellStyle name="Million (2)" xfId="4" xr:uid="{00000000-0005-0000-0000-000014000000}"/>
    <cellStyle name="Million (2m)" xfId="7" xr:uid="{00000000-0005-0000-0000-000015000000}"/>
    <cellStyle name="Normal" xfId="0" builtinId="0" customBuiltin="1"/>
    <cellStyle name="Output" xfId="3" builtinId="21" customBuiltin="1"/>
    <cellStyle name="Percent 2" xfId="12" xr:uid="{00000000-0005-0000-0000-000018000000}"/>
    <cellStyle name="Right" xfId="17" xr:uid="{00000000-0005-0000-0000-000019000000}"/>
    <cellStyle name="thousand (0)" xfId="28" xr:uid="{00000000-0005-0000-0000-00001A000000}"/>
    <cellStyle name="thousand (1K)" xfId="30" xr:uid="{00000000-0005-0000-0000-00001B000000}"/>
    <cellStyle name="thousand (K)" xfId="29" xr:uid="{00000000-0005-0000-0000-00001C000000}"/>
    <cellStyle name="Title" xfId="26" builtinId="15" customBuiltin="1"/>
    <cellStyle name="Total" xfId="16" builtinId="25" customBuiltin="1"/>
  </cellStyles>
  <dxfs count="0"/>
  <tableStyles count="0" defaultTableStyle="TableStyleMedium9" defaultPivotStyle="PivotStyleLight16"/>
  <colors>
    <mruColors>
      <color rgb="FF8064A2"/>
      <color rgb="FF626262"/>
      <color rgb="FF4F81BD"/>
      <color rgb="FFFA7D00"/>
      <color rgb="FF728E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102577</xdr:colOff>
      <xdr:row>1</xdr:row>
      <xdr:rowOff>278176</xdr:rowOff>
    </xdr:from>
    <xdr:to>
      <xdr:col>5</xdr:col>
      <xdr:colOff>14654</xdr:colOff>
      <xdr:row>1</xdr:row>
      <xdr:rowOff>997148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3A1037F-9790-4DBC-BA34-8A45320B5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577" y="534618"/>
          <a:ext cx="5421923" cy="7189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345097</xdr:colOff>
      <xdr:row>2</xdr:row>
      <xdr:rowOff>150933</xdr:rowOff>
    </xdr:from>
    <xdr:ext cx="2654509" cy="2550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9B89569-CB1F-4B3C-A1FA-7426794136B2}"/>
                </a:ext>
              </a:extLst>
            </xdr:cNvPr>
            <xdr:cNvSpPr txBox="1"/>
          </xdr:nvSpPr>
          <xdr:spPr>
            <a:xfrm>
              <a:off x="5854943" y="1513741"/>
              <a:ext cx="2654509" cy="2550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𝐹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𝑐𝑎𝑠𝑒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=1000000</m:t>
                    </m:r>
                    <m:sSup>
                      <m:sSup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(1+.03)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6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9B89569-CB1F-4B3C-A1FA-7426794136B2}"/>
                </a:ext>
              </a:extLst>
            </xdr:cNvPr>
            <xdr:cNvSpPr txBox="1"/>
          </xdr:nvSpPr>
          <xdr:spPr>
            <a:xfrm>
              <a:off x="5854943" y="1513741"/>
              <a:ext cx="2654509" cy="2550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𝐹𝑉_𝑐𝑎𝑠𝑒1=1000000〖(1+.03)〗^2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5</xdr:col>
      <xdr:colOff>345097</xdr:colOff>
      <xdr:row>5</xdr:row>
      <xdr:rowOff>62419</xdr:rowOff>
    </xdr:from>
    <xdr:ext cx="2784417" cy="6914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67877B3-AB8C-4CBC-A7E2-B870A2827E3D}"/>
                </a:ext>
              </a:extLst>
            </xdr:cNvPr>
            <xdr:cNvSpPr txBox="1"/>
          </xdr:nvSpPr>
          <xdr:spPr>
            <a:xfrm>
              <a:off x="5854943" y="2004054"/>
              <a:ext cx="2784417" cy="6914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𝐹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𝑐𝑎𝑠𝑒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6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=0</m:t>
                        </m:r>
                      </m:sub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  <m:e>
                        <m:sSup>
                          <m:sSup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10000(1+.12)</m:t>
                            </m:r>
                          </m:e>
                          <m:sup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US" sz="16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67877B3-AB8C-4CBC-A7E2-B870A2827E3D}"/>
                </a:ext>
              </a:extLst>
            </xdr:cNvPr>
            <xdr:cNvSpPr txBox="1"/>
          </xdr:nvSpPr>
          <xdr:spPr>
            <a:xfrm>
              <a:off x="5854943" y="2004054"/>
              <a:ext cx="2784417" cy="6914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𝐹𝑉_𝑐𝑎𝑠𝑒2=∑24_(𝑖=0)^4▒〖10000(1+.12)〗^𝑖 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5</xdr:col>
      <xdr:colOff>345097</xdr:colOff>
      <xdr:row>10</xdr:row>
      <xdr:rowOff>36634</xdr:rowOff>
    </xdr:from>
    <xdr:ext cx="2704395" cy="69570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59CE4C9-27D8-4832-8AC9-C226F8DBA473}"/>
                </a:ext>
              </a:extLst>
            </xdr:cNvPr>
            <xdr:cNvSpPr txBox="1"/>
          </xdr:nvSpPr>
          <xdr:spPr>
            <a:xfrm>
              <a:off x="5854943" y="2930769"/>
              <a:ext cx="2704395" cy="695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𝐹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𝑐𝑎𝑠𝑒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6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5</m:t>
                        </m:r>
                      </m:sup>
                      <m:e>
                        <m:sSup>
                          <m:sSup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10000(1+.12)</m:t>
                            </m:r>
                          </m:e>
                          <m:sup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US" sz="16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59CE4C9-27D8-4832-8AC9-C226F8DBA473}"/>
                </a:ext>
              </a:extLst>
            </xdr:cNvPr>
            <xdr:cNvSpPr txBox="1"/>
          </xdr:nvSpPr>
          <xdr:spPr>
            <a:xfrm>
              <a:off x="5854943" y="2930769"/>
              <a:ext cx="2704395" cy="695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𝐹𝑉_𝑐𝑎𝑠𝑒3=∑24_(𝑖=1)^5▒〖10000(1+.12)〗^𝑖 </a:t>
              </a:r>
              <a:endParaRPr lang="en-US" sz="1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332834"/>
      </a:dk2>
      <a:lt2>
        <a:srgbClr val="F5F5F4"/>
      </a:lt2>
      <a:accent1>
        <a:srgbClr val="EE9360"/>
      </a:accent1>
      <a:accent2>
        <a:srgbClr val="85D2C0"/>
      </a:accent2>
      <a:accent3>
        <a:srgbClr val="C782C0"/>
      </a:accent3>
      <a:accent4>
        <a:srgbClr val="F2CF85"/>
      </a:accent4>
      <a:accent5>
        <a:srgbClr val="00B0F0"/>
      </a:accent5>
      <a:accent6>
        <a:srgbClr val="E06B6B"/>
      </a:accent6>
      <a:hlink>
        <a:srgbClr val="AA4CA0"/>
      </a:hlink>
      <a:folHlink>
        <a:srgbClr val="85D2C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H22"/>
  <sheetViews>
    <sheetView showGridLines="0" tabSelected="1" zoomScale="130" zoomScaleNormal="130" zoomScalePageLayoutView="70" workbookViewId="0">
      <selection activeCell="C5" sqref="C5"/>
    </sheetView>
  </sheetViews>
  <sheetFormatPr defaultRowHeight="15"/>
  <cols>
    <col min="1" max="1" width="34" bestFit="1" customWidth="1"/>
    <col min="2" max="2" width="8.7109375" customWidth="1"/>
    <col min="3" max="4" width="13.42578125" customWidth="1"/>
    <col min="5" max="5" width="13.140625" bestFit="1" customWidth="1"/>
  </cols>
  <sheetData>
    <row r="1" spans="1:8" ht="20.25" thickBot="1">
      <c r="A1" s="2" t="s">
        <v>16</v>
      </c>
    </row>
    <row r="2" spans="1:8" ht="87" customHeight="1" thickTop="1"/>
    <row r="4" spans="1:8" ht="15.75" thickBot="1">
      <c r="C4" s="4" t="s">
        <v>7</v>
      </c>
      <c r="D4" s="4" t="s">
        <v>18</v>
      </c>
      <c r="E4" s="4" t="s">
        <v>19</v>
      </c>
    </row>
    <row r="5" spans="1:8">
      <c r="A5" t="s">
        <v>3</v>
      </c>
      <c r="B5" t="s">
        <v>11</v>
      </c>
      <c r="C5" s="5">
        <v>0.03</v>
      </c>
      <c r="D5" s="5">
        <v>0.12</v>
      </c>
      <c r="E5" s="5">
        <v>0.12</v>
      </c>
    </row>
    <row r="6" spans="1:8">
      <c r="A6" t="s">
        <v>2</v>
      </c>
      <c r="B6" t="s">
        <v>14</v>
      </c>
      <c r="C6" s="1">
        <v>2</v>
      </c>
      <c r="D6" s="1">
        <v>5</v>
      </c>
      <c r="E6" s="1">
        <v>5</v>
      </c>
    </row>
    <row r="7" spans="1:8">
      <c r="A7" t="s">
        <v>4</v>
      </c>
      <c r="B7" t="s">
        <v>5</v>
      </c>
      <c r="C7" s="1">
        <v>0</v>
      </c>
      <c r="D7" s="1">
        <v>-10000</v>
      </c>
      <c r="E7" s="1">
        <v>-10000</v>
      </c>
    </row>
    <row r="8" spans="1:8">
      <c r="A8" t="s">
        <v>12</v>
      </c>
      <c r="B8" s="3" t="s">
        <v>17</v>
      </c>
      <c r="C8" s="1">
        <v>-1000000</v>
      </c>
      <c r="D8" s="1">
        <v>0</v>
      </c>
      <c r="E8" s="1">
        <v>0</v>
      </c>
    </row>
    <row r="9" spans="1:8">
      <c r="A9" s="6" t="s">
        <v>15</v>
      </c>
      <c r="B9" s="7" t="s">
        <v>0</v>
      </c>
      <c r="C9" s="8">
        <v>0</v>
      </c>
      <c r="D9" s="8">
        <v>0</v>
      </c>
      <c r="E9" s="8">
        <v>1</v>
      </c>
    </row>
    <row r="10" spans="1:8">
      <c r="A10" t="s">
        <v>13</v>
      </c>
      <c r="B10" t="s">
        <v>10</v>
      </c>
      <c r="C10" s="1">
        <f>FV(C5,C6,C7,C8,C9)</f>
        <v>1060900</v>
      </c>
      <c r="D10" s="1">
        <f>FV(D5,D6,D7,D8,D9)</f>
        <v>63528.473600000048</v>
      </c>
      <c r="E10" s="1">
        <f>FV(E5,E6,E7,E8,E9)</f>
        <v>71151.890432000058</v>
      </c>
    </row>
    <row r="11" spans="1:8">
      <c r="A11" t="s">
        <v>12</v>
      </c>
      <c r="B11" t="s">
        <v>9</v>
      </c>
      <c r="C11" s="1">
        <f>PV(C5,C6,C7,C10,C9)</f>
        <v>-1000000</v>
      </c>
      <c r="D11" s="1">
        <f t="shared" ref="D11:E11" si="0">PV(D5,D6,D7,D10,D9)</f>
        <v>0</v>
      </c>
      <c r="E11" s="1">
        <f t="shared" si="0"/>
        <v>0</v>
      </c>
    </row>
    <row r="12" spans="1:8">
      <c r="A12" t="s">
        <v>3</v>
      </c>
      <c r="B12" t="s">
        <v>6</v>
      </c>
      <c r="C12" s="5">
        <f>RATE(C6,C7,C8,C10,C9)</f>
        <v>2.9999999999999992E-2</v>
      </c>
      <c r="D12" s="5">
        <f t="shared" ref="D12:E12" si="1">RATE(D6,D7,D8,D10,D9)</f>
        <v>0.12000000000002337</v>
      </c>
      <c r="E12" s="5">
        <f t="shared" si="1"/>
        <v>0.12000000000018758</v>
      </c>
    </row>
    <row r="13" spans="1:8">
      <c r="A13" t="s">
        <v>4</v>
      </c>
      <c r="B13" t="s">
        <v>1</v>
      </c>
      <c r="C13" s="1">
        <f>PMT(C5,C6,C8,C10,C9)</f>
        <v>0</v>
      </c>
      <c r="D13" s="1">
        <f t="shared" ref="D13:E13" si="2">PMT(D5,D6,D8,D10,D9)</f>
        <v>-10000.000000000007</v>
      </c>
      <c r="E13" s="1">
        <f t="shared" si="2"/>
        <v>-10000.000000000011</v>
      </c>
    </row>
    <row r="14" spans="1:8">
      <c r="A14" t="s">
        <v>2</v>
      </c>
      <c r="B14" t="s">
        <v>8</v>
      </c>
      <c r="C14" s="9">
        <f>NPER(C5,C7,C8,C10,C9)</f>
        <v>1.9999999999999967</v>
      </c>
      <c r="D14" s="9">
        <f t="shared" ref="D14:E14" si="3">NPER(D5,D7,D8,D10,D9)</f>
        <v>5</v>
      </c>
      <c r="E14" s="9">
        <f t="shared" si="3"/>
        <v>4.9999999999999991</v>
      </c>
    </row>
    <row r="15" spans="1:8" ht="23.25" customHeight="1"/>
    <row r="16" spans="1:8">
      <c r="E16" t="s">
        <v>20</v>
      </c>
      <c r="H16" t="s">
        <v>21</v>
      </c>
    </row>
    <row r="17" spans="4:8">
      <c r="D17">
        <v>0</v>
      </c>
      <c r="E17">
        <f>$D$7*(1+$D$5)^D17</f>
        <v>-10000</v>
      </c>
      <c r="G17">
        <v>1</v>
      </c>
      <c r="H17">
        <f>$E$7*(1+$E$5)^G17</f>
        <v>-11200.000000000002</v>
      </c>
    </row>
    <row r="18" spans="4:8">
      <c r="D18">
        <v>1</v>
      </c>
      <c r="E18">
        <f t="shared" ref="E18:E21" si="4">$D$7*(1+$D$5)^D18</f>
        <v>-11200.000000000002</v>
      </c>
      <c r="G18">
        <v>2</v>
      </c>
      <c r="H18">
        <f t="shared" ref="H18:H21" si="5">$E$7*(1+$E$5)^G18</f>
        <v>-12544.000000000002</v>
      </c>
    </row>
    <row r="19" spans="4:8">
      <c r="D19">
        <v>2</v>
      </c>
      <c r="E19">
        <f t="shared" si="4"/>
        <v>-12544.000000000002</v>
      </c>
      <c r="G19">
        <v>3</v>
      </c>
      <c r="H19">
        <f t="shared" si="5"/>
        <v>-14049.280000000004</v>
      </c>
    </row>
    <row r="20" spans="4:8">
      <c r="D20">
        <v>3</v>
      </c>
      <c r="E20">
        <f t="shared" si="4"/>
        <v>-14049.280000000004</v>
      </c>
      <c r="G20">
        <v>4</v>
      </c>
      <c r="H20">
        <f t="shared" si="5"/>
        <v>-15735.193600000004</v>
      </c>
    </row>
    <row r="21" spans="4:8">
      <c r="D21">
        <v>4</v>
      </c>
      <c r="E21">
        <f t="shared" si="4"/>
        <v>-15735.193600000004</v>
      </c>
      <c r="G21">
        <v>5</v>
      </c>
      <c r="H21">
        <f t="shared" si="5"/>
        <v>-17623.416832000006</v>
      </c>
    </row>
    <row r="22" spans="4:8">
      <c r="E22">
        <f>SUM(E17:E21)</f>
        <v>-63528.473600000012</v>
      </c>
      <c r="H22">
        <f>SUM(H17:H21)</f>
        <v>-71151.890432000015</v>
      </c>
    </row>
  </sheetData>
  <pageMargins left="0.7" right="0.7" top="0.75" bottom="0.75" header="0.3" footer="0.3"/>
  <pageSetup paperSize="9" orientation="portrait" r:id="rId1"/>
  <headerFooter>
    <oddHeader>&amp;R&amp;P/&amp;N</oddHeader>
    <oddFooter>&amp;L&amp;8&amp;Z&amp;F&amp;R&amp;8&amp;D &amp;T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alternate row</dc:title>
  <dc:creator>prasert</dc:creator>
  <cp:keywords>finance;FV</cp:keywords>
  <cp:lastModifiedBy>prasert</cp:lastModifiedBy>
  <dcterms:created xsi:type="dcterms:W3CDTF">2011-04-24T06:05:42Z</dcterms:created>
  <dcterms:modified xsi:type="dcterms:W3CDTF">2019-08-01T00:43:16Z</dcterms:modified>
  <cp:category>Template</cp:category>
</cp:coreProperties>
</file>