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ehoon\Purdue\Experiment\Sample Preparation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G17" i="1"/>
  <c r="K12" i="1"/>
  <c r="K13" i="1"/>
  <c r="K11" i="1"/>
  <c r="Q12" i="1"/>
  <c r="Q13" i="1"/>
  <c r="Q11" i="1"/>
  <c r="T13" i="1"/>
  <c r="V13" i="1" s="1"/>
  <c r="T12" i="1"/>
  <c r="V12" i="1" s="1"/>
  <c r="T11" i="1"/>
  <c r="S14" i="1"/>
  <c r="N13" i="1"/>
  <c r="P13" i="1" s="1"/>
  <c r="N11" i="1"/>
  <c r="N12" i="1"/>
  <c r="P12" i="1" s="1"/>
  <c r="M14" i="1"/>
  <c r="M16" i="1" s="1"/>
  <c r="H13" i="1"/>
  <c r="J13" i="1" s="1"/>
  <c r="H12" i="1"/>
  <c r="J12" i="1" s="1"/>
  <c r="H11" i="1"/>
  <c r="G14" i="1"/>
  <c r="G16" i="1" s="1"/>
  <c r="B13" i="1"/>
  <c r="D13" i="1" s="1"/>
  <c r="B11" i="1"/>
  <c r="B12" i="1"/>
  <c r="D12" i="1" s="1"/>
  <c r="A14" i="1"/>
  <c r="Q4" i="1" l="1"/>
  <c r="Q5" i="1"/>
  <c r="Q3" i="1"/>
  <c r="K4" i="1"/>
  <c r="K5" i="1"/>
  <c r="K3" i="1"/>
  <c r="E4" i="1"/>
  <c r="E5" i="1"/>
  <c r="E3" i="1"/>
  <c r="M6" i="1" l="1"/>
  <c r="G6" i="1"/>
  <c r="A6" i="1"/>
  <c r="M3" i="1"/>
  <c r="N4" i="1" s="1"/>
  <c r="G3" i="1"/>
  <c r="B5" i="1"/>
  <c r="D5" i="1" s="1"/>
  <c r="B3" i="1"/>
  <c r="B4" i="1"/>
  <c r="N5" i="1"/>
  <c r="P5" i="1" s="1"/>
  <c r="N3" i="1"/>
  <c r="D4" i="1" l="1"/>
  <c r="H3" i="1"/>
  <c r="H4" i="1"/>
  <c r="J4" i="1" s="1"/>
  <c r="H5" i="1"/>
  <c r="J5" i="1" s="1"/>
  <c r="P4" i="1"/>
</calcChain>
</file>

<file path=xl/sharedStrings.xml><?xml version="1.0" encoding="utf-8"?>
<sst xmlns="http://schemas.openxmlformats.org/spreadsheetml/2006/main" count="7" uniqueCount="7">
  <si>
    <t>Rev1</t>
    <phoneticPr fontId="1" type="noConversion"/>
  </si>
  <si>
    <t>Rev2</t>
    <phoneticPr fontId="1" type="noConversion"/>
  </si>
  <si>
    <t>Rev3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</si>
  <si>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</si>
  <si>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</si>
  <si>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</si>
  <si>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F4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</si>
</sst>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workbookViewId="0">
      <selection activeCell="I9" sqref="I9"/>
    </sheetView>
  </sheetViews>
  <sheetFormatPr defaultRowHeight="16.5" x14ac:dyDescent="0.3"/>
  <sheetData>
    <row r="1" spans="1:22" x14ac:dyDescent="0.3">
      <c r="A1" t="s">
        <v>0</v>
      </c>
      <c r="G1" t="s">
        <v>1</v>
      </c>
      <c r="M1" t="s">
        <v>2</v>
      </c>
    </row>
    <row r="2" spans="1:22" x14ac:dyDescent="0.3">
      <c r="C2">
        <v>4.0199999999999996</v>
      </c>
      <c r="I2">
        <v>3.06</v>
      </c>
      <c r="P2">
        <v>2.1</v>
      </c>
    </row>
    <row r="3" spans="1:22" x14ac:dyDescent="0.3">
      <c r="A3">
        <v>300</v>
      </c>
      <c r="B3">
        <f>A3/SUM($A$3:$A$5)</f>
        <v>0.63157894736842102</v>
      </c>
      <c r="E3">
        <f>450/300*A3</f>
        <v>450</v>
      </c>
      <c r="G3">
        <f>A3*5/6</f>
        <v>250</v>
      </c>
      <c r="H3">
        <f>G3/SUM($G$3:$G$5)</f>
        <v>0.67567567567567566</v>
      </c>
      <c r="K3">
        <f>390/250*G3</f>
        <v>390</v>
      </c>
      <c r="M3">
        <f>250*4/5</f>
        <v>200</v>
      </c>
      <c r="N3">
        <f>M3/SUM($M$3:$M$5)</f>
        <v>0.72727272727272729</v>
      </c>
      <c r="Q3">
        <f>320/200*M3</f>
        <v>320</v>
      </c>
    </row>
    <row r="4" spans="1:22" x14ac:dyDescent="0.3">
      <c r="A4">
        <v>96</v>
      </c>
      <c r="B4">
        <f>A4/SUM($A$3:$A$5)</f>
        <v>0.20210526315789473</v>
      </c>
      <c r="C4">
        <v>20</v>
      </c>
      <c r="D4">
        <f>B4*C4</f>
        <v>4.0421052631578949</v>
      </c>
      <c r="E4">
        <f t="shared" ref="E4:E5" si="0">450/300*A4</f>
        <v>144</v>
      </c>
      <c r="G4">
        <v>57</v>
      </c>
      <c r="H4">
        <f>G4/SUM($G$3:$G$5)</f>
        <v>0.15405405405405406</v>
      </c>
      <c r="I4">
        <v>20</v>
      </c>
      <c r="J4">
        <f>H4*I4</f>
        <v>3.0810810810810811</v>
      </c>
      <c r="K4">
        <f t="shared" ref="K4:K5" si="1">390/250*G4</f>
        <v>88.92</v>
      </c>
      <c r="M4">
        <v>28</v>
      </c>
      <c r="N4">
        <f>M4/SUM($M$3:$M$5)</f>
        <v>0.10181818181818182</v>
      </c>
      <c r="O4">
        <v>20</v>
      </c>
      <c r="P4">
        <f>N4*O4</f>
        <v>2.0363636363636366</v>
      </c>
      <c r="Q4">
        <f t="shared" ref="Q4:Q5" si="2">320/200*M4</f>
        <v>44.800000000000004</v>
      </c>
    </row>
    <row r="5" spans="1:22" x14ac:dyDescent="0.3">
      <c r="A5">
        <v>79</v>
      </c>
      <c r="B5">
        <f>A5/SUM($A$3:$A$5)</f>
        <v>0.16631578947368422</v>
      </c>
      <c r="C5">
        <v>3</v>
      </c>
      <c r="D5">
        <f>B5*C5</f>
        <v>0.49894736842105269</v>
      </c>
      <c r="E5">
        <f t="shared" si="0"/>
        <v>118.5</v>
      </c>
      <c r="G5">
        <v>63</v>
      </c>
      <c r="H5">
        <f>G5/SUM($G$3:$G$5)</f>
        <v>0.17027027027027028</v>
      </c>
      <c r="I5">
        <v>3</v>
      </c>
      <c r="J5">
        <f>H5*I5</f>
        <v>0.51081081081081081</v>
      </c>
      <c r="K5">
        <f t="shared" si="1"/>
        <v>98.28</v>
      </c>
      <c r="M5">
        <v>47</v>
      </c>
      <c r="N5">
        <f>M5/SUM($M$3:$M$5)</f>
        <v>0.1709090909090909</v>
      </c>
      <c r="O5">
        <v>3</v>
      </c>
      <c r="P5">
        <f>N5*O5</f>
        <v>0.5127272727272727</v>
      </c>
      <c r="Q5">
        <f t="shared" si="2"/>
        <v>75.2</v>
      </c>
    </row>
    <row r="6" spans="1:22" x14ac:dyDescent="0.3">
      <c r="A6">
        <f>SUM(A3:A5)</f>
        <v>475</v>
      </c>
      <c r="G6">
        <f>SUM(G3:G5)</f>
        <v>370</v>
      </c>
      <c r="M6">
        <f>SUM(M3:M5)</f>
        <v>275</v>
      </c>
    </row>
    <row r="9" spans="1:22" x14ac:dyDescent="0.3">
      <c r="A9" t="s">
        <v>3</v>
      </c>
      <c r="G9" t="s">
        <v>4</v>
      </c>
      <c r="M9" t="s">
        <v>5</v>
      </c>
      <c r="S9" t="s">
        <v>6</v>
      </c>
    </row>
    <row r="10" spans="1:22" x14ac:dyDescent="0.3">
      <c r="C10">
        <v>1.4</v>
      </c>
      <c r="I10">
        <v>2.8</v>
      </c>
      <c r="O10">
        <v>4.0999999999999996</v>
      </c>
      <c r="U10">
        <v>7.2</v>
      </c>
    </row>
    <row r="11" spans="1:22" x14ac:dyDescent="0.3">
      <c r="A11">
        <v>460</v>
      </c>
      <c r="B11">
        <f>A11/SUM($A$11:$A$13)</f>
        <v>0.76666666666666672</v>
      </c>
      <c r="G11">
        <v>360</v>
      </c>
      <c r="H11">
        <f>G11/SUM($G$11:$G$13)</f>
        <v>0.69230769230769229</v>
      </c>
      <c r="K11">
        <f>G11*1.1</f>
        <v>396.00000000000006</v>
      </c>
      <c r="M11">
        <v>280</v>
      </c>
      <c r="N11">
        <f>M11/SUM($M$11:$M$13)</f>
        <v>0.62222222222222223</v>
      </c>
      <c r="Q11">
        <f>M11/1.1</f>
        <v>254.54545454545453</v>
      </c>
      <c r="S11">
        <v>180</v>
      </c>
      <c r="T11">
        <f>S11/SUM($S$11:$S$13)</f>
        <v>0.46753246753246752</v>
      </c>
    </row>
    <row r="12" spans="1:22" x14ac:dyDescent="0.3">
      <c r="A12">
        <v>42</v>
      </c>
      <c r="B12">
        <f>A12/SUM($A$11:$A$13)</f>
        <v>7.0000000000000007E-2</v>
      </c>
      <c r="C12">
        <v>20</v>
      </c>
      <c r="D12">
        <f>B12*C12</f>
        <v>1.4000000000000001</v>
      </c>
      <c r="G12">
        <v>75</v>
      </c>
      <c r="H12">
        <f>G12/SUM($G$11:$G$13)</f>
        <v>0.14423076923076922</v>
      </c>
      <c r="I12">
        <v>20</v>
      </c>
      <c r="J12">
        <f>H12*I12</f>
        <v>2.8846153846153841</v>
      </c>
      <c r="K12">
        <f t="shared" ref="K12:K13" si="3">G12*1.1</f>
        <v>82.5</v>
      </c>
      <c r="M12">
        <v>95</v>
      </c>
      <c r="N12">
        <f>M12/SUM($M$11:$M$13)</f>
        <v>0.21111111111111111</v>
      </c>
      <c r="O12">
        <v>20</v>
      </c>
      <c r="P12">
        <f>N12*O12</f>
        <v>4.2222222222222223</v>
      </c>
      <c r="Q12">
        <f t="shared" ref="Q12:Q13" si="4">M12/1.1</f>
        <v>86.36363636363636</v>
      </c>
      <c r="S12">
        <v>140</v>
      </c>
      <c r="T12">
        <f>S12/SUM($S$11:$S$13)</f>
        <v>0.36363636363636365</v>
      </c>
      <c r="U12">
        <v>20</v>
      </c>
      <c r="V12">
        <f>T12*U12</f>
        <v>7.2727272727272734</v>
      </c>
    </row>
    <row r="13" spans="1:22" x14ac:dyDescent="0.3">
      <c r="A13">
        <v>98</v>
      </c>
      <c r="B13">
        <f>A13/SUM($A$11:$A$13)</f>
        <v>0.16333333333333333</v>
      </c>
      <c r="C13">
        <v>3</v>
      </c>
      <c r="D13">
        <f>B13*C13</f>
        <v>0.49</v>
      </c>
      <c r="G13">
        <v>85</v>
      </c>
      <c r="H13">
        <f>G13/SUM($G$11:$G$13)</f>
        <v>0.16346153846153846</v>
      </c>
      <c r="I13">
        <v>3</v>
      </c>
      <c r="J13">
        <f>H13*I13</f>
        <v>0.49038461538461542</v>
      </c>
      <c r="K13">
        <f t="shared" si="3"/>
        <v>93.500000000000014</v>
      </c>
      <c r="M13">
        <v>75</v>
      </c>
      <c r="N13">
        <f>M13/SUM($M$11:$M$13)</f>
        <v>0.16666666666666666</v>
      </c>
      <c r="O13">
        <v>3</v>
      </c>
      <c r="P13">
        <f>N13*O13</f>
        <v>0.5</v>
      </c>
      <c r="Q13">
        <f t="shared" si="4"/>
        <v>68.181818181818173</v>
      </c>
      <c r="S13">
        <v>65</v>
      </c>
      <c r="T13">
        <f>S13/SUM($S$11:$S$13)</f>
        <v>0.16883116883116883</v>
      </c>
      <c r="U13">
        <v>3</v>
      </c>
      <c r="V13">
        <f>T13*U13</f>
        <v>0.50649350649350655</v>
      </c>
    </row>
    <row r="14" spans="1:22" x14ac:dyDescent="0.3">
      <c r="A14">
        <f>SUM(A11:A13)</f>
        <v>600</v>
      </c>
      <c r="G14">
        <f>SUM(G11:G13)</f>
        <v>520</v>
      </c>
      <c r="M14">
        <f>SUM(M11:M13)</f>
        <v>450</v>
      </c>
      <c r="S14">
        <f>SUM(S11:S13)</f>
        <v>385</v>
      </c>
    </row>
    <row r="16" spans="1:22" x14ac:dyDescent="0.3">
      <c r="G16">
        <f>G14/A14</f>
        <v>0.8666666666666667</v>
      </c>
      <c r="M16">
        <f>M14/G14</f>
        <v>0.86538461538461542</v>
      </c>
      <c r="S16">
        <f>S14/M14</f>
        <v>0.85555555555555551</v>
      </c>
    </row>
    <row r="17" spans="7:7" x14ac:dyDescent="0.3">
      <c r="G17">
        <f>5/6</f>
        <v>0.83333333333333337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Jaehoon</dc:creator>
  <cp:lastModifiedBy>Jaehoon</cp:lastModifiedBy>
  <dcterms:created xsi:type="dcterms:W3CDTF">2017-10-10T19:24:27Z</dcterms:created>
  <dcterms:modified xsi:type="dcterms:W3CDTF">2017-10-14T01:42:49Z</dcterms:modified>
</cp:coreProperties>
</file>